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726"/>
  <workbookPr showInkAnnotation="0" autoCompressPictures="0"/>
  <mc:AlternateContent xmlns:mc="http://schemas.openxmlformats.org/markup-compatibility/2006">
    <mc:Choice Requires="x15">
      <x15ac:absPath xmlns:x15ac="http://schemas.microsoft.com/office/spreadsheetml/2010/11/ac" url="Q:\DataLib\Rwanda\RWA_2012-2013_LWHIE-BL-F2\RWA_2012-2013_LWHIE-BL-F2_v01_M\Doc\Questionnaires\"/>
    </mc:Choice>
  </mc:AlternateContent>
  <bookViews>
    <workbookView xWindow="0" yWindow="0" windowWidth="25606" windowHeight="14897" tabRatio="1000" activeTab="39"/>
  </bookViews>
  <sheets>
    <sheet name="choices" sheetId="45" r:id="rId1"/>
    <sheet name="settings" sheetId="43" r:id="rId2"/>
    <sheet name="House" sheetId="49" state="hidden" r:id="rId3"/>
    <sheet name="Farmer Groups" sheetId="50" state="hidden" r:id="rId4"/>
    <sheet name="EX 2" sheetId="51" state="hidden" r:id="rId5"/>
    <sheet name="AA" sheetId="52" state="hidden" r:id="rId6"/>
    <sheet name="Labor" sheetId="53" state="hidden" r:id="rId7"/>
    <sheet name="Credit" sheetId="56" state="hidden" r:id="rId8"/>
    <sheet name="Transfers" sheetId="57" state="hidden" r:id="rId9"/>
    <sheet name="Shocks" sheetId="58" state="hidden" r:id="rId10"/>
    <sheet name="FS 1" sheetId="59" state="hidden" r:id="rId11"/>
    <sheet name="FS 2" sheetId="60" state="hidden" r:id="rId12"/>
    <sheet name="FS 3" sheetId="61" state="hidden" r:id="rId13"/>
    <sheet name="FS 4" sheetId="62" state="hidden" r:id="rId14"/>
    <sheet name="survey" sheetId="44" r:id="rId15"/>
    <sheet name="Structure" sheetId="25" r:id="rId16"/>
    <sheet name="A ID" sheetId="143" r:id="rId17"/>
    <sheet name="B HH Roster" sheetId="121" r:id="rId18"/>
    <sheet name="C Plot Roster" sheetId="122" r:id="rId19"/>
    <sheet name="D1 14A Crop" sheetId="124" r:id="rId20"/>
    <sheet name="B2 Plot 2 Roster" sheetId="90" state="hidden" r:id="rId21"/>
    <sheet name="B3 Irrigation Plot 2" sheetId="91" state="hidden" r:id="rId22"/>
    <sheet name="B4 Crop Roster Plot 2" sheetId="92" state="hidden" r:id="rId23"/>
    <sheet name="B2 Plot 3 Roster" sheetId="93" state="hidden" r:id="rId24"/>
    <sheet name="B3 Irrigation Plot 3" sheetId="94" state="hidden" r:id="rId25"/>
    <sheet name="B4 Crop Roster Plot 3" sheetId="95" state="hidden" r:id="rId26"/>
    <sheet name="D2 14A Irrigation" sheetId="127" r:id="rId27"/>
    <sheet name="D3 14A HH Farm Labor" sheetId="75" r:id="rId28"/>
    <sheet name="D4 14A Inputs" sheetId="76" r:id="rId29"/>
    <sheet name="F1 Season C Plot 2 Roster" sheetId="96" state="hidden" r:id="rId30"/>
    <sheet name="F2 Plot 2 Irrigation Season" sheetId="97" state="hidden" r:id="rId31"/>
    <sheet name="F3 Plot 2 Crop Roster Season C" sheetId="99" state="hidden" r:id="rId32"/>
    <sheet name="F1 Season C Plot 3 Roster" sheetId="98" state="hidden" r:id="rId33"/>
    <sheet name="F2 Plot 1 Irrigation Season" sheetId="100" state="hidden" r:id="rId34"/>
    <sheet name="F3 Plot 3 Crop Roster Season" sheetId="101" state="hidden" r:id="rId35"/>
    <sheet name="G Crop Roster Season 14A" sheetId="85" state="hidden" r:id="rId36"/>
    <sheet name="E 14A Extension" sheetId="128" r:id="rId37"/>
    <sheet name="F 14A Labor" sheetId="129" r:id="rId38"/>
    <sheet name="D1 14B Crop" sheetId="132" r:id="rId39"/>
    <sheet name="D2 14B Irrigation" sheetId="133" r:id="rId40"/>
    <sheet name="D3 14B HH Farm Labor" sheetId="134" r:id="rId41"/>
    <sheet name="D4 14B Inputs" sheetId="135" r:id="rId42"/>
    <sheet name="E 14B Extension" sheetId="136" r:id="rId43"/>
    <sheet name="F 14B Labor" sheetId="138" r:id="rId44"/>
    <sheet name="D1 14C Crop" sheetId="144" r:id="rId45"/>
    <sheet name="D2 14C Irrigation" sheetId="145" r:id="rId46"/>
    <sheet name="G Technologies" sheetId="86" r:id="rId47"/>
    <sheet name="H Housing" sheetId="111" r:id="rId48"/>
    <sheet name="I Farmer Group" sheetId="109" r:id="rId49"/>
    <sheet name="J Inc&amp;Exp" sheetId="139" r:id="rId50"/>
    <sheet name="K Assets" sheetId="110" r:id="rId51"/>
    <sheet name="RF0" sheetId="142" r:id="rId52"/>
    <sheet name="RF1" sheetId="114" r:id="rId53"/>
    <sheet name="RF 2" sheetId="115" r:id="rId54"/>
    <sheet name="L Creditors" sheetId="116" r:id="rId55"/>
    <sheet name="M Transfer" sheetId="117" r:id="rId56"/>
    <sheet name="N Shock" sheetId="118" r:id="rId57"/>
    <sheet name="O Networks" sheetId="130" r:id="rId58"/>
    <sheet name="FS 1 HHFP" sheetId="119" r:id="rId59"/>
    <sheet name="FS 2 Exp" sheetId="120" r:id="rId60"/>
    <sheet name="FS 3 WDDS" sheetId="107" r:id="rId61"/>
    <sheet name="Codes" sheetId="102" r:id="rId62"/>
    <sheet name="Translations" sheetId="146" r:id="rId63"/>
    <sheet name="Sheet1" sheetId="147" r:id="rId64"/>
    <sheet name="Sheet2" sheetId="148" r:id="rId65"/>
  </sheets>
  <externalReferences>
    <externalReference r:id="rId66"/>
  </externalReferences>
  <definedNames>
    <definedName name="_xlnm.Print_Area" localSheetId="14">survey!$C:$XFD</definedName>
  </definedNames>
  <calcPr calcId="171027" concurrentCalc="0"/>
  <extLst>
    <ext xmlns:mx="http://schemas.microsoft.com/office/mac/excel/2008/main" uri="{7523E5D3-25F3-A5E0-1632-64F254C22452}">
      <mx:ArchID Flags="2"/>
    </ext>
  </extLst>
</workbook>
</file>

<file path=xl/calcChain.xml><?xml version="1.0" encoding="utf-8"?>
<calcChain xmlns="http://schemas.openxmlformats.org/spreadsheetml/2006/main">
  <c r="C12" i="44" l="1"/>
  <c r="F12" i="44"/>
  <c r="D12" i="44"/>
  <c r="H12" i="44"/>
  <c r="H13" i="44"/>
  <c r="H14" i="44"/>
  <c r="H15" i="44"/>
  <c r="H16" i="44"/>
  <c r="H17" i="44"/>
  <c r="H18" i="44"/>
  <c r="H19" i="44"/>
  <c r="H20" i="44"/>
  <c r="H21" i="44"/>
  <c r="H22" i="44"/>
  <c r="H23" i="44"/>
  <c r="H24" i="44"/>
  <c r="H25" i="44"/>
  <c r="H26" i="44"/>
  <c r="H27" i="44"/>
  <c r="H28" i="44"/>
  <c r="H29" i="44"/>
  <c r="H30" i="44"/>
  <c r="H31" i="44"/>
  <c r="H32" i="44"/>
  <c r="H33" i="44"/>
  <c r="H34" i="44"/>
  <c r="H35" i="44"/>
  <c r="H36" i="44"/>
  <c r="H37" i="44"/>
  <c r="H38" i="44"/>
  <c r="H39" i="44"/>
  <c r="H40" i="44"/>
  <c r="H41" i="44"/>
  <c r="F42" i="44"/>
  <c r="D42" i="44"/>
  <c r="H42" i="44"/>
  <c r="F43" i="44"/>
  <c r="D43" i="44"/>
  <c r="H43" i="44"/>
  <c r="H44" i="44"/>
  <c r="H45" i="44"/>
  <c r="H46" i="44"/>
  <c r="F47" i="44"/>
  <c r="D47" i="44"/>
  <c r="H47" i="44"/>
  <c r="F48" i="44"/>
  <c r="D48" i="44"/>
  <c r="H48" i="44"/>
  <c r="H49" i="44"/>
  <c r="F50" i="44"/>
  <c r="D50" i="44"/>
  <c r="H50" i="44"/>
  <c r="F51" i="44"/>
  <c r="D51" i="44"/>
  <c r="H51" i="44"/>
  <c r="F52" i="44"/>
  <c r="D52" i="44"/>
  <c r="H52" i="44"/>
  <c r="F53" i="44"/>
  <c r="D53" i="44"/>
  <c r="H53" i="44"/>
  <c r="H54" i="44"/>
  <c r="C55" i="44"/>
  <c r="F55" i="44"/>
  <c r="D55" i="44"/>
  <c r="H55" i="44"/>
  <c r="C56" i="44"/>
  <c r="F56" i="44"/>
  <c r="D56" i="44"/>
  <c r="H56" i="44"/>
  <c r="C57" i="44"/>
  <c r="F57" i="44"/>
  <c r="D57" i="44"/>
  <c r="H57" i="44"/>
  <c r="H58" i="44"/>
  <c r="H59" i="44"/>
  <c r="H60" i="44"/>
  <c r="H61" i="44"/>
  <c r="H62" i="44"/>
  <c r="H63" i="44"/>
  <c r="H64" i="44"/>
  <c r="H65" i="44"/>
  <c r="H66" i="44"/>
  <c r="H67" i="44"/>
  <c r="H68" i="44"/>
  <c r="H69" i="44"/>
  <c r="H70" i="44"/>
  <c r="H71" i="44"/>
  <c r="H72" i="44"/>
  <c r="H73" i="44"/>
  <c r="H74" i="44"/>
  <c r="H75" i="44"/>
  <c r="H76" i="44"/>
  <c r="H77" i="44"/>
  <c r="H78" i="44"/>
  <c r="H79" i="44"/>
  <c r="H80" i="44"/>
  <c r="H81" i="44"/>
  <c r="H82" i="44"/>
  <c r="H83" i="44"/>
  <c r="H84" i="44"/>
  <c r="H85" i="44"/>
  <c r="H86" i="44"/>
  <c r="H87" i="44"/>
  <c r="H88" i="44"/>
  <c r="H89" i="44"/>
  <c r="H90" i="44"/>
  <c r="H91" i="44"/>
  <c r="H92" i="44"/>
  <c r="H93" i="44"/>
  <c r="H94" i="44"/>
  <c r="H95" i="44"/>
  <c r="H96" i="44"/>
  <c r="H97" i="44"/>
  <c r="H98" i="44"/>
  <c r="H99" i="44"/>
  <c r="H100" i="44"/>
  <c r="H101" i="44"/>
  <c r="H102" i="44"/>
  <c r="H103" i="44"/>
  <c r="H104" i="44"/>
  <c r="H105" i="44"/>
  <c r="H106" i="44"/>
  <c r="H107" i="44"/>
  <c r="H108" i="44"/>
  <c r="H109" i="44"/>
  <c r="H110" i="44"/>
  <c r="H111" i="44"/>
  <c r="H112" i="44"/>
  <c r="H113" i="44"/>
  <c r="H114" i="44"/>
  <c r="H115" i="44"/>
  <c r="H116" i="44"/>
  <c r="H117" i="44"/>
  <c r="H118" i="44"/>
  <c r="H119" i="44"/>
  <c r="H120" i="44"/>
  <c r="H121" i="44"/>
  <c r="H122" i="44"/>
  <c r="H123" i="44"/>
  <c r="H124" i="44"/>
  <c r="H125" i="44"/>
  <c r="H126" i="44"/>
  <c r="H127" i="44"/>
  <c r="H128" i="44"/>
  <c r="H129" i="44"/>
  <c r="F130" i="44"/>
  <c r="D130" i="44"/>
  <c r="H130" i="44"/>
  <c r="F131" i="44"/>
  <c r="D131" i="44"/>
  <c r="H131" i="44"/>
  <c r="H132" i="44"/>
  <c r="F133" i="44"/>
  <c r="D133" i="44"/>
  <c r="H133" i="44"/>
  <c r="H134" i="44"/>
  <c r="H135" i="44"/>
  <c r="H136" i="44"/>
  <c r="C137" i="44"/>
  <c r="F137" i="44"/>
  <c r="D137" i="44"/>
  <c r="H137" i="44"/>
  <c r="C138" i="44"/>
  <c r="F138" i="44"/>
  <c r="D138" i="44"/>
  <c r="H138" i="44"/>
  <c r="H139" i="44"/>
  <c r="H140" i="44"/>
  <c r="F141" i="44"/>
  <c r="D141" i="44"/>
  <c r="H141" i="44"/>
  <c r="F142" i="44"/>
  <c r="D142" i="44"/>
  <c r="H142" i="44"/>
  <c r="C143" i="44"/>
  <c r="F143" i="44"/>
  <c r="D143" i="44"/>
  <c r="H143" i="44"/>
  <c r="C144" i="44"/>
  <c r="F144" i="44"/>
  <c r="D144" i="44"/>
  <c r="H144" i="44"/>
  <c r="H145" i="44"/>
  <c r="H146" i="44"/>
  <c r="C147" i="44"/>
  <c r="F147" i="44"/>
  <c r="D147" i="44"/>
  <c r="H147" i="44"/>
  <c r="C148" i="44"/>
  <c r="F148" i="44"/>
  <c r="D148" i="44"/>
  <c r="H148" i="44"/>
  <c r="C149" i="44"/>
  <c r="F149" i="44"/>
  <c r="D149" i="44"/>
  <c r="H149" i="44"/>
  <c r="H150" i="44"/>
  <c r="F151" i="44"/>
  <c r="D151" i="44"/>
  <c r="H151" i="44"/>
  <c r="H152" i="44"/>
  <c r="H153" i="44"/>
  <c r="H154" i="44"/>
  <c r="H155" i="44"/>
  <c r="H156" i="44"/>
  <c r="H157" i="44"/>
  <c r="H158" i="44"/>
  <c r="H159" i="44"/>
  <c r="H160" i="44"/>
  <c r="H161" i="44"/>
  <c r="C162" i="44"/>
  <c r="F162" i="44"/>
  <c r="D162" i="44"/>
  <c r="H162" i="44"/>
  <c r="C163" i="44"/>
  <c r="F163" i="44"/>
  <c r="D163" i="44"/>
  <c r="H163" i="44"/>
  <c r="C164" i="44"/>
  <c r="F164" i="44"/>
  <c r="D164" i="44"/>
  <c r="H164" i="44"/>
  <c r="C165" i="44"/>
  <c r="F165" i="44"/>
  <c r="D165" i="44"/>
  <c r="H165" i="44"/>
  <c r="C166" i="44"/>
  <c r="F166" i="44"/>
  <c r="D166" i="44"/>
  <c r="H166" i="44"/>
  <c r="C167" i="44"/>
  <c r="F167" i="44"/>
  <c r="D167" i="44"/>
  <c r="H167" i="44"/>
  <c r="C168" i="44"/>
  <c r="F168" i="44"/>
  <c r="D168" i="44"/>
  <c r="H168" i="44"/>
  <c r="C169" i="44"/>
  <c r="F169" i="44"/>
  <c r="D169" i="44"/>
  <c r="H169" i="44"/>
  <c r="C170" i="44"/>
  <c r="F170" i="44"/>
  <c r="D170" i="44"/>
  <c r="H170" i="44"/>
  <c r="C171" i="44"/>
  <c r="F171" i="44"/>
  <c r="D171" i="44"/>
  <c r="H171" i="44"/>
  <c r="C172" i="44"/>
  <c r="F172" i="44"/>
  <c r="D172" i="44"/>
  <c r="H172" i="44"/>
  <c r="C173" i="44"/>
  <c r="F173" i="44"/>
  <c r="D173" i="44"/>
  <c r="H173" i="44"/>
  <c r="C174" i="44"/>
  <c r="F174" i="44"/>
  <c r="D174" i="44"/>
  <c r="H174" i="44"/>
  <c r="C175" i="44"/>
  <c r="F175" i="44"/>
  <c r="D175" i="44"/>
  <c r="H175" i="44"/>
  <c r="H176" i="44"/>
  <c r="C177" i="44"/>
  <c r="F177" i="44"/>
  <c r="D177" i="44"/>
  <c r="H177" i="44"/>
  <c r="C178" i="44"/>
  <c r="F178" i="44"/>
  <c r="D178" i="44"/>
  <c r="H178" i="44"/>
  <c r="C179" i="44"/>
  <c r="F179" i="44"/>
  <c r="D179" i="44"/>
  <c r="H179" i="44"/>
  <c r="C180" i="44"/>
  <c r="F180" i="44"/>
  <c r="D180" i="44"/>
  <c r="H180" i="44"/>
  <c r="C181" i="44"/>
  <c r="F181" i="44"/>
  <c r="D181" i="44"/>
  <c r="H181" i="44"/>
  <c r="C182" i="44"/>
  <c r="F182" i="44"/>
  <c r="D182" i="44"/>
  <c r="H182" i="44"/>
  <c r="C183" i="44"/>
  <c r="F183" i="44"/>
  <c r="D183" i="44"/>
  <c r="H183" i="44"/>
  <c r="C184" i="44"/>
  <c r="F184" i="44"/>
  <c r="D184" i="44"/>
  <c r="H184" i="44"/>
  <c r="C185" i="44"/>
  <c r="F185" i="44"/>
  <c r="D185" i="44"/>
  <c r="H185" i="44"/>
  <c r="C186" i="44"/>
  <c r="F186" i="44"/>
  <c r="D186" i="44"/>
  <c r="H186" i="44"/>
  <c r="C187" i="44"/>
  <c r="F187" i="44"/>
  <c r="D187" i="44"/>
  <c r="H187" i="44"/>
  <c r="C188" i="44"/>
  <c r="F188" i="44"/>
  <c r="D188" i="44"/>
  <c r="H188" i="44"/>
  <c r="C189" i="44"/>
  <c r="F189" i="44"/>
  <c r="D189" i="44"/>
  <c r="H189" i="44"/>
  <c r="C190" i="44"/>
  <c r="F190" i="44"/>
  <c r="D190" i="44"/>
  <c r="H190" i="44"/>
  <c r="C191" i="44"/>
  <c r="F191" i="44"/>
  <c r="D191" i="44"/>
  <c r="H191" i="44"/>
  <c r="H192" i="44"/>
  <c r="C193" i="44"/>
  <c r="F193" i="44"/>
  <c r="D193" i="44"/>
  <c r="H193" i="44"/>
  <c r="C194" i="44"/>
  <c r="F194" i="44"/>
  <c r="D194" i="44"/>
  <c r="H194" i="44"/>
  <c r="H195" i="44"/>
  <c r="H196" i="44"/>
  <c r="H197" i="44"/>
  <c r="H198" i="44"/>
  <c r="H199" i="44"/>
  <c r="H200" i="44"/>
  <c r="H201" i="44"/>
  <c r="H202" i="44"/>
  <c r="H203" i="44"/>
  <c r="H204" i="44"/>
  <c r="H205" i="44"/>
  <c r="H206" i="44"/>
  <c r="H207" i="44"/>
  <c r="H208" i="44"/>
  <c r="H209" i="44"/>
  <c r="H210" i="44"/>
  <c r="H211" i="44"/>
  <c r="H212" i="44"/>
  <c r="H213" i="44"/>
  <c r="H214" i="44"/>
  <c r="H215" i="44"/>
  <c r="H216" i="44"/>
  <c r="H217" i="44"/>
  <c r="H218" i="44"/>
  <c r="H219" i="44"/>
  <c r="H220" i="44"/>
  <c r="H221" i="44"/>
  <c r="H222" i="44"/>
  <c r="H223" i="44"/>
  <c r="H224" i="44"/>
  <c r="H225" i="44"/>
  <c r="H226" i="44"/>
  <c r="H227" i="44"/>
  <c r="H228" i="44"/>
  <c r="H229" i="44"/>
  <c r="H230" i="44"/>
  <c r="H231" i="44"/>
  <c r="H232" i="44"/>
  <c r="H233" i="44"/>
  <c r="H234" i="44"/>
  <c r="H235" i="44"/>
  <c r="C236" i="44"/>
  <c r="F236" i="44"/>
  <c r="D236" i="44"/>
  <c r="H236" i="44"/>
  <c r="C237" i="44"/>
  <c r="F237" i="44"/>
  <c r="D237" i="44"/>
  <c r="H237" i="44"/>
  <c r="C238" i="44"/>
  <c r="F238" i="44"/>
  <c r="D238" i="44"/>
  <c r="H238" i="44"/>
  <c r="C239" i="44"/>
  <c r="D239" i="44"/>
  <c r="H239" i="44"/>
  <c r="C240" i="44"/>
  <c r="F240" i="44"/>
  <c r="D240" i="44"/>
  <c r="H240" i="44"/>
  <c r="C241" i="44"/>
  <c r="F241" i="44"/>
  <c r="D241" i="44"/>
  <c r="H241" i="44"/>
  <c r="H242" i="44"/>
  <c r="C243" i="44"/>
  <c r="F243" i="44"/>
  <c r="D243" i="44"/>
  <c r="H243" i="44"/>
  <c r="C244" i="44"/>
  <c r="F244" i="44"/>
  <c r="D244" i="44"/>
  <c r="H244" i="44"/>
  <c r="C245" i="44"/>
  <c r="D245" i="44"/>
  <c r="H245" i="44"/>
  <c r="C246" i="44"/>
  <c r="F246" i="44"/>
  <c r="D246" i="44"/>
  <c r="H246" i="44"/>
  <c r="H247" i="44"/>
  <c r="H248" i="44"/>
  <c r="H249" i="44"/>
  <c r="H250" i="44"/>
  <c r="H251" i="44"/>
  <c r="C252" i="44"/>
  <c r="F252" i="44"/>
  <c r="D252" i="44"/>
  <c r="H252" i="44"/>
  <c r="C253" i="44"/>
  <c r="F253" i="44"/>
  <c r="D253" i="44"/>
  <c r="H253" i="44"/>
  <c r="C254" i="44"/>
  <c r="D254" i="44"/>
  <c r="H254" i="44"/>
  <c r="C255" i="44"/>
  <c r="F255" i="44"/>
  <c r="D255" i="44"/>
  <c r="H255" i="44"/>
  <c r="H256" i="44"/>
  <c r="H257" i="44"/>
  <c r="H258" i="44"/>
  <c r="H259" i="44"/>
  <c r="H260" i="44"/>
  <c r="C261" i="44"/>
  <c r="F261" i="44"/>
  <c r="D261" i="44"/>
  <c r="H261" i="44"/>
  <c r="H262" i="44"/>
  <c r="H263" i="44"/>
  <c r="C264" i="44"/>
  <c r="F264" i="44"/>
  <c r="D264" i="44"/>
  <c r="H264" i="44"/>
  <c r="C265" i="44"/>
  <c r="D265" i="44"/>
  <c r="H265" i="44"/>
  <c r="C266" i="44"/>
  <c r="F266" i="44"/>
  <c r="D266" i="44"/>
  <c r="H266" i="44"/>
  <c r="H267" i="44"/>
  <c r="H268" i="44"/>
  <c r="H269" i="44"/>
  <c r="H270" i="44"/>
  <c r="C271" i="44"/>
  <c r="F271" i="44"/>
  <c r="D271" i="44"/>
  <c r="H271" i="44"/>
  <c r="C272" i="44"/>
  <c r="D272" i="44"/>
  <c r="H272" i="44"/>
  <c r="C273" i="44"/>
  <c r="F273" i="44"/>
  <c r="D273" i="44"/>
  <c r="H273" i="44"/>
  <c r="H274" i="44"/>
  <c r="H275" i="44"/>
  <c r="H276" i="44"/>
  <c r="H277" i="44"/>
  <c r="H278" i="44"/>
  <c r="H279" i="44"/>
  <c r="C280" i="44"/>
  <c r="F280" i="44"/>
  <c r="D280" i="44"/>
  <c r="H280" i="44"/>
  <c r="C281" i="44"/>
  <c r="F281" i="44"/>
  <c r="D281" i="44"/>
  <c r="H281" i="44"/>
  <c r="C282" i="44"/>
  <c r="F282" i="44"/>
  <c r="D282" i="44"/>
  <c r="H282" i="44"/>
  <c r="C283" i="44"/>
  <c r="F283" i="44"/>
  <c r="D283" i="44"/>
  <c r="H283" i="44"/>
  <c r="C284" i="44"/>
  <c r="F284" i="44"/>
  <c r="D284" i="44"/>
  <c r="H284" i="44"/>
  <c r="H285" i="44"/>
  <c r="H286" i="44"/>
  <c r="H287" i="44"/>
  <c r="H288" i="44"/>
  <c r="H289" i="44"/>
  <c r="C290" i="44"/>
  <c r="F290" i="44"/>
  <c r="D290" i="44"/>
  <c r="H290" i="44"/>
  <c r="H291" i="44"/>
  <c r="C292" i="44"/>
  <c r="F292" i="44"/>
  <c r="D292" i="44"/>
  <c r="H292" i="44"/>
  <c r="C293" i="44"/>
  <c r="F293" i="44"/>
  <c r="D293" i="44"/>
  <c r="H293" i="44"/>
  <c r="C294" i="44"/>
  <c r="F294" i="44"/>
  <c r="D294" i="44"/>
  <c r="H294" i="44"/>
  <c r="C295" i="44"/>
  <c r="F295" i="44"/>
  <c r="D295" i="44"/>
  <c r="H295" i="44"/>
  <c r="C296" i="44"/>
  <c r="F296" i="44"/>
  <c r="D296" i="44"/>
  <c r="H296" i="44"/>
  <c r="C297" i="44"/>
  <c r="F297" i="44"/>
  <c r="D297" i="44"/>
  <c r="H297" i="44"/>
  <c r="C298" i="44"/>
  <c r="F298" i="44"/>
  <c r="D298" i="44"/>
  <c r="H298" i="44"/>
  <c r="H299" i="44"/>
  <c r="H300" i="44"/>
  <c r="H301" i="44"/>
  <c r="H302" i="44"/>
  <c r="H303" i="44"/>
  <c r="C304" i="44"/>
  <c r="F304" i="44"/>
  <c r="D304" i="44"/>
  <c r="H304" i="44"/>
  <c r="C305" i="44"/>
  <c r="F305" i="44"/>
  <c r="D305" i="44"/>
  <c r="H305" i="44"/>
  <c r="C306" i="44"/>
  <c r="F306" i="44"/>
  <c r="D306" i="44"/>
  <c r="H306" i="44"/>
  <c r="C307" i="44"/>
  <c r="F307" i="44"/>
  <c r="D307" i="44"/>
  <c r="H307" i="44"/>
  <c r="C308" i="44"/>
  <c r="F308" i="44"/>
  <c r="D308" i="44"/>
  <c r="H308" i="44"/>
  <c r="C309" i="44"/>
  <c r="F309" i="44"/>
  <c r="D309" i="44"/>
  <c r="H309" i="44"/>
  <c r="C310" i="44"/>
  <c r="F310" i="44"/>
  <c r="D310" i="44"/>
  <c r="H310" i="44"/>
  <c r="C311" i="44"/>
  <c r="F311" i="44"/>
  <c r="D311" i="44"/>
  <c r="H311" i="44"/>
  <c r="C312" i="44"/>
  <c r="F312" i="44"/>
  <c r="D312" i="44"/>
  <c r="H312" i="44"/>
  <c r="H313" i="44"/>
  <c r="H314" i="44"/>
  <c r="H315" i="44"/>
  <c r="H316" i="44"/>
  <c r="H317" i="44"/>
  <c r="C318" i="44"/>
  <c r="F318" i="44"/>
  <c r="D318" i="44"/>
  <c r="H318" i="44"/>
  <c r="C319" i="44"/>
  <c r="F319" i="44"/>
  <c r="D319" i="44"/>
  <c r="H319" i="44"/>
  <c r="C320" i="44"/>
  <c r="D320" i="44"/>
  <c r="H320" i="44"/>
  <c r="C321" i="44"/>
  <c r="F321" i="44"/>
  <c r="D321" i="44"/>
  <c r="H321" i="44"/>
  <c r="D322" i="44"/>
  <c r="C322" i="44"/>
  <c r="F322" i="44"/>
  <c r="H322" i="44"/>
  <c r="C323" i="44"/>
  <c r="F323" i="44"/>
  <c r="D323" i="44"/>
  <c r="H323" i="44"/>
  <c r="C324" i="44"/>
  <c r="D324" i="44"/>
  <c r="H324" i="44"/>
  <c r="C325" i="44"/>
  <c r="F325" i="44"/>
  <c r="D325" i="44"/>
  <c r="H325" i="44"/>
  <c r="C326" i="44"/>
  <c r="F326" i="44"/>
  <c r="D326" i="44"/>
  <c r="H326" i="44"/>
  <c r="H327" i="44"/>
  <c r="H328" i="44"/>
  <c r="H329" i="44"/>
  <c r="H330" i="44"/>
  <c r="H331" i="44"/>
  <c r="H332" i="44"/>
  <c r="H333" i="44"/>
  <c r="H334" i="44"/>
  <c r="C335" i="44"/>
  <c r="F335" i="44"/>
  <c r="D335" i="44"/>
  <c r="H335" i="44"/>
  <c r="C336" i="44"/>
  <c r="F336" i="44"/>
  <c r="D336" i="44"/>
  <c r="H336" i="44"/>
  <c r="C337" i="44"/>
  <c r="F337" i="44"/>
  <c r="D337" i="44"/>
  <c r="H337" i="44"/>
  <c r="C338" i="44"/>
  <c r="F338" i="44"/>
  <c r="D338" i="44"/>
  <c r="H338" i="44"/>
  <c r="C339" i="44"/>
  <c r="F339" i="44"/>
  <c r="D339" i="44"/>
  <c r="H339" i="44"/>
  <c r="H340" i="44"/>
  <c r="H341" i="44"/>
  <c r="H342" i="44"/>
  <c r="H343" i="44"/>
  <c r="C344" i="44"/>
  <c r="F344" i="44"/>
  <c r="D344" i="44"/>
  <c r="H344" i="44"/>
  <c r="C345" i="44"/>
  <c r="F345" i="44"/>
  <c r="D345" i="44"/>
  <c r="H345" i="44"/>
  <c r="C346" i="44"/>
  <c r="F346" i="44"/>
  <c r="D346" i="44"/>
  <c r="H346" i="44"/>
  <c r="C347" i="44"/>
  <c r="F347" i="44"/>
  <c r="D347" i="44"/>
  <c r="H347" i="44"/>
  <c r="C348" i="44"/>
  <c r="F348" i="44"/>
  <c r="D348" i="44"/>
  <c r="H348" i="44"/>
  <c r="C349" i="44"/>
  <c r="F349" i="44"/>
  <c r="D349" i="44"/>
  <c r="H349" i="44"/>
  <c r="C350" i="44"/>
  <c r="F350" i="44"/>
  <c r="D350" i="44"/>
  <c r="H350" i="44"/>
  <c r="H351" i="44"/>
  <c r="H352" i="44"/>
  <c r="H353" i="44"/>
  <c r="H354" i="44"/>
  <c r="H355" i="44"/>
  <c r="H356" i="44"/>
  <c r="H357" i="44"/>
  <c r="H358" i="44"/>
  <c r="H359" i="44"/>
  <c r="H360" i="44"/>
  <c r="H361" i="44"/>
  <c r="H362" i="44"/>
  <c r="H363" i="44"/>
  <c r="H364" i="44"/>
  <c r="H365" i="44"/>
  <c r="H366" i="44"/>
  <c r="H367" i="44"/>
  <c r="H368" i="44"/>
  <c r="H369" i="44"/>
  <c r="H370" i="44"/>
  <c r="H371" i="44"/>
  <c r="H372" i="44"/>
  <c r="C373" i="44"/>
  <c r="F373" i="44"/>
  <c r="D373" i="44"/>
  <c r="H373" i="44"/>
  <c r="C374" i="44"/>
  <c r="F374" i="44"/>
  <c r="D374" i="44"/>
  <c r="H374" i="44"/>
  <c r="C375" i="44"/>
  <c r="F375" i="44"/>
  <c r="D375" i="44"/>
  <c r="H375" i="44"/>
  <c r="C376" i="44"/>
  <c r="D376" i="44"/>
  <c r="H376" i="44"/>
  <c r="C377" i="44"/>
  <c r="F377" i="44"/>
  <c r="D377" i="44"/>
  <c r="H377" i="44"/>
  <c r="C378" i="44"/>
  <c r="F378" i="44"/>
  <c r="D378" i="44"/>
  <c r="H378" i="44"/>
  <c r="H379" i="44"/>
  <c r="C380" i="44"/>
  <c r="F380" i="44"/>
  <c r="D380" i="44"/>
  <c r="H380" i="44"/>
  <c r="C381" i="44"/>
  <c r="F381" i="44"/>
  <c r="D381" i="44"/>
  <c r="H381" i="44"/>
  <c r="C382" i="44"/>
  <c r="D382" i="44"/>
  <c r="H382" i="44"/>
  <c r="C383" i="44"/>
  <c r="F383" i="44"/>
  <c r="D383" i="44"/>
  <c r="H383" i="44"/>
  <c r="H384" i="44"/>
  <c r="H385" i="44"/>
  <c r="H386" i="44"/>
  <c r="H387" i="44"/>
  <c r="H388" i="44"/>
  <c r="C389" i="44"/>
  <c r="F389" i="44"/>
  <c r="D389" i="44"/>
  <c r="H389" i="44"/>
  <c r="C390" i="44"/>
  <c r="F390" i="44"/>
  <c r="D390" i="44"/>
  <c r="H390" i="44"/>
  <c r="C391" i="44"/>
  <c r="F391" i="44"/>
  <c r="D391" i="44"/>
  <c r="H391" i="44"/>
  <c r="C392" i="44"/>
  <c r="F392" i="44"/>
  <c r="D392" i="44"/>
  <c r="H392" i="44"/>
  <c r="H393" i="44"/>
  <c r="H394" i="44"/>
  <c r="H395" i="44"/>
  <c r="H396" i="44"/>
  <c r="H397" i="44"/>
  <c r="C398" i="44"/>
  <c r="F398" i="44"/>
  <c r="D398" i="44"/>
  <c r="H398" i="44"/>
  <c r="H399" i="44"/>
  <c r="H400" i="44"/>
  <c r="C401" i="44"/>
  <c r="F401" i="44"/>
  <c r="D401" i="44"/>
  <c r="H401" i="44"/>
  <c r="C402" i="44"/>
  <c r="F402" i="44"/>
  <c r="D402" i="44"/>
  <c r="H402" i="44"/>
  <c r="C403" i="44"/>
  <c r="F403" i="44"/>
  <c r="D403" i="44"/>
  <c r="H403" i="44"/>
  <c r="H404" i="44"/>
  <c r="H405" i="44"/>
  <c r="H406" i="44"/>
  <c r="H407" i="44"/>
  <c r="C408" i="44"/>
  <c r="F408" i="44"/>
  <c r="D408" i="44"/>
  <c r="H408" i="44"/>
  <c r="C409" i="44"/>
  <c r="F409" i="44"/>
  <c r="D409" i="44"/>
  <c r="H409" i="44"/>
  <c r="C410" i="44"/>
  <c r="F410" i="44"/>
  <c r="D410" i="44"/>
  <c r="H410" i="44"/>
  <c r="H411" i="44"/>
  <c r="H412" i="44"/>
  <c r="H413" i="44"/>
  <c r="H414" i="44"/>
  <c r="H415" i="44"/>
  <c r="H416" i="44"/>
  <c r="C417" i="44"/>
  <c r="F417" i="44"/>
  <c r="D417" i="44"/>
  <c r="H417" i="44"/>
  <c r="C418" i="44"/>
  <c r="F418" i="44"/>
  <c r="D418" i="44"/>
  <c r="H418" i="44"/>
  <c r="C419" i="44"/>
  <c r="F419" i="44"/>
  <c r="D419" i="44"/>
  <c r="H419" i="44"/>
  <c r="C420" i="44"/>
  <c r="F420" i="44"/>
  <c r="D420" i="44"/>
  <c r="H420" i="44"/>
  <c r="C421" i="44"/>
  <c r="F421" i="44"/>
  <c r="D421" i="44"/>
  <c r="H421" i="44"/>
  <c r="H422" i="44"/>
  <c r="H423" i="44"/>
  <c r="H424" i="44"/>
  <c r="H425" i="44"/>
  <c r="H426" i="44"/>
  <c r="C427" i="44"/>
  <c r="F427" i="44"/>
  <c r="D427" i="44"/>
  <c r="H427" i="44"/>
  <c r="H428" i="44"/>
  <c r="C429" i="44"/>
  <c r="F429" i="44"/>
  <c r="D429" i="44"/>
  <c r="H429" i="44"/>
  <c r="C430" i="44"/>
  <c r="F430" i="44"/>
  <c r="D430" i="44"/>
  <c r="H430" i="44"/>
  <c r="C431" i="44"/>
  <c r="F431" i="44"/>
  <c r="D431" i="44"/>
  <c r="H431" i="44"/>
  <c r="C432" i="44"/>
  <c r="F432" i="44"/>
  <c r="D432" i="44"/>
  <c r="H432" i="44"/>
  <c r="C433" i="44"/>
  <c r="F433" i="44"/>
  <c r="D433" i="44"/>
  <c r="H433" i="44"/>
  <c r="C434" i="44"/>
  <c r="F434" i="44"/>
  <c r="D434" i="44"/>
  <c r="H434" i="44"/>
  <c r="C435" i="44"/>
  <c r="F435" i="44"/>
  <c r="D435" i="44"/>
  <c r="H435" i="44"/>
  <c r="H436" i="44"/>
  <c r="H437" i="44"/>
  <c r="H438" i="44"/>
  <c r="H439" i="44"/>
  <c r="H440" i="44"/>
  <c r="C441" i="44"/>
  <c r="F441" i="44"/>
  <c r="D441" i="44"/>
  <c r="H441" i="44"/>
  <c r="C442" i="44"/>
  <c r="F442" i="44"/>
  <c r="D442" i="44"/>
  <c r="H442" i="44"/>
  <c r="C443" i="44"/>
  <c r="F443" i="44"/>
  <c r="D443" i="44"/>
  <c r="H443" i="44"/>
  <c r="C444" i="44"/>
  <c r="F444" i="44"/>
  <c r="D444" i="44"/>
  <c r="H444" i="44"/>
  <c r="C445" i="44"/>
  <c r="F445" i="44"/>
  <c r="D445" i="44"/>
  <c r="H445" i="44"/>
  <c r="C446" i="44"/>
  <c r="F446" i="44"/>
  <c r="D446" i="44"/>
  <c r="H446" i="44"/>
  <c r="C447" i="44"/>
  <c r="F447" i="44"/>
  <c r="D447" i="44"/>
  <c r="H447" i="44"/>
  <c r="C448" i="44"/>
  <c r="F448" i="44"/>
  <c r="D448" i="44"/>
  <c r="H448" i="44"/>
  <c r="C449" i="44"/>
  <c r="F449" i="44"/>
  <c r="D449" i="44"/>
  <c r="H449" i="44"/>
  <c r="H450" i="44"/>
  <c r="H451" i="44"/>
  <c r="H452" i="44"/>
  <c r="H453" i="44"/>
  <c r="H454" i="44"/>
  <c r="C455" i="44"/>
  <c r="F455" i="44"/>
  <c r="D455" i="44"/>
  <c r="H455" i="44"/>
  <c r="C456" i="44"/>
  <c r="F456" i="44"/>
  <c r="D456" i="44"/>
  <c r="H456" i="44"/>
  <c r="C457" i="44"/>
  <c r="D457" i="44"/>
  <c r="H457" i="44"/>
  <c r="C458" i="44"/>
  <c r="F458" i="44"/>
  <c r="D458" i="44"/>
  <c r="H458" i="44"/>
  <c r="D459" i="44"/>
  <c r="C459" i="44"/>
  <c r="F459" i="44"/>
  <c r="H459" i="44"/>
  <c r="C460" i="44"/>
  <c r="F460" i="44"/>
  <c r="D460" i="44"/>
  <c r="H460" i="44"/>
  <c r="C461" i="44"/>
  <c r="F461" i="44"/>
  <c r="D461" i="44"/>
  <c r="H461" i="44"/>
  <c r="C462" i="44"/>
  <c r="F462" i="44"/>
  <c r="D462" i="44"/>
  <c r="H462" i="44"/>
  <c r="C463" i="44"/>
  <c r="F463" i="44"/>
  <c r="D463" i="44"/>
  <c r="H463" i="44"/>
  <c r="H464" i="44"/>
  <c r="H465" i="44"/>
  <c r="H466" i="44"/>
  <c r="H467" i="44"/>
  <c r="H468" i="44"/>
  <c r="H469" i="44"/>
  <c r="H470" i="44"/>
  <c r="H471" i="44"/>
  <c r="C472" i="44"/>
  <c r="F472" i="44"/>
  <c r="D472" i="44"/>
  <c r="H472" i="44"/>
  <c r="C473" i="44"/>
  <c r="F473" i="44"/>
  <c r="D473" i="44"/>
  <c r="H473" i="44"/>
  <c r="C474" i="44"/>
  <c r="F474" i="44"/>
  <c r="D474" i="44"/>
  <c r="H474" i="44"/>
  <c r="C475" i="44"/>
  <c r="F475" i="44"/>
  <c r="D475" i="44"/>
  <c r="H475" i="44"/>
  <c r="C476" i="44"/>
  <c r="F476" i="44"/>
  <c r="D476" i="44"/>
  <c r="H476" i="44"/>
  <c r="H477" i="44"/>
  <c r="H478" i="44"/>
  <c r="H479" i="44"/>
  <c r="H480" i="44"/>
  <c r="C481" i="44"/>
  <c r="F481" i="44"/>
  <c r="D481" i="44"/>
  <c r="H481" i="44"/>
  <c r="C482" i="44"/>
  <c r="F482" i="44"/>
  <c r="D482" i="44"/>
  <c r="H482" i="44"/>
  <c r="C483" i="44"/>
  <c r="F483" i="44"/>
  <c r="D483" i="44"/>
  <c r="H483" i="44"/>
  <c r="C484" i="44"/>
  <c r="F484" i="44"/>
  <c r="D484" i="44"/>
  <c r="H484" i="44"/>
  <c r="C485" i="44"/>
  <c r="F485" i="44"/>
  <c r="D485" i="44"/>
  <c r="H485" i="44"/>
  <c r="C486" i="44"/>
  <c r="F486" i="44"/>
  <c r="D486" i="44"/>
  <c r="H486" i="44"/>
  <c r="C487" i="44"/>
  <c r="F487" i="44"/>
  <c r="D487" i="44"/>
  <c r="H487" i="44"/>
  <c r="H488" i="44"/>
  <c r="H489" i="44"/>
  <c r="H490" i="44"/>
  <c r="H491" i="44"/>
  <c r="H492" i="44"/>
  <c r="H493" i="44"/>
  <c r="H494" i="44"/>
  <c r="H495" i="44"/>
  <c r="H496" i="44"/>
  <c r="H497" i="44"/>
  <c r="H498" i="44"/>
  <c r="H499" i="44"/>
  <c r="H500" i="44"/>
  <c r="H501" i="44"/>
  <c r="H502" i="44"/>
  <c r="H503" i="44"/>
  <c r="H504" i="44"/>
  <c r="H505" i="44"/>
  <c r="H506" i="44"/>
  <c r="H507" i="44"/>
  <c r="H508" i="44"/>
  <c r="H509" i="44"/>
  <c r="C510" i="44"/>
  <c r="F510" i="44"/>
  <c r="D510" i="44"/>
  <c r="H510" i="44"/>
  <c r="C511" i="44"/>
  <c r="D511" i="44"/>
  <c r="H511" i="44"/>
  <c r="C512" i="44"/>
  <c r="F512" i="44"/>
  <c r="D512" i="44"/>
  <c r="H512" i="44"/>
  <c r="H513" i="44"/>
  <c r="H514" i="44"/>
  <c r="H515" i="44"/>
  <c r="H516" i="44"/>
  <c r="H517" i="44"/>
  <c r="C518" i="44"/>
  <c r="F518" i="44"/>
  <c r="D518" i="44"/>
  <c r="H518" i="44"/>
  <c r="C519" i="44"/>
  <c r="F519" i="44"/>
  <c r="D519" i="44"/>
  <c r="H519" i="44"/>
  <c r="C520" i="44"/>
  <c r="F520" i="44"/>
  <c r="D520" i="44"/>
  <c r="H520" i="44"/>
  <c r="C521" i="44"/>
  <c r="F521" i="44"/>
  <c r="D521" i="44"/>
  <c r="H521" i="44"/>
  <c r="H522" i="44"/>
  <c r="H523" i="44"/>
  <c r="H524" i="44"/>
  <c r="H525" i="44"/>
  <c r="H526" i="44"/>
  <c r="C527" i="44"/>
  <c r="F527" i="44"/>
  <c r="D527" i="44"/>
  <c r="H527" i="44"/>
  <c r="H528" i="44"/>
  <c r="H529" i="44"/>
  <c r="H530" i="44"/>
  <c r="H531" i="44"/>
  <c r="H532" i="44"/>
  <c r="C533" i="44"/>
  <c r="F533" i="44"/>
  <c r="D533" i="44"/>
  <c r="H533" i="44"/>
  <c r="H534" i="44"/>
  <c r="C535" i="44"/>
  <c r="F535" i="44"/>
  <c r="D535" i="44"/>
  <c r="H535" i="44"/>
  <c r="C536" i="44"/>
  <c r="F536" i="44"/>
  <c r="D536" i="44"/>
  <c r="H536" i="44"/>
  <c r="C537" i="44"/>
  <c r="F537" i="44"/>
  <c r="D537" i="44"/>
  <c r="H537" i="44"/>
  <c r="C538" i="44"/>
  <c r="F538" i="44"/>
  <c r="D538" i="44"/>
  <c r="H538" i="44"/>
  <c r="C539" i="44"/>
  <c r="F539" i="44"/>
  <c r="D539" i="44"/>
  <c r="H539" i="44"/>
  <c r="C540" i="44"/>
  <c r="F540" i="44"/>
  <c r="D540" i="44"/>
  <c r="H540" i="44"/>
  <c r="C541" i="44"/>
  <c r="F541" i="44"/>
  <c r="D541" i="44"/>
  <c r="H541" i="44"/>
  <c r="H542" i="44"/>
  <c r="H543" i="44"/>
  <c r="H544" i="44"/>
  <c r="H545" i="44"/>
  <c r="H546" i="44"/>
  <c r="H547" i="44"/>
  <c r="H548" i="44"/>
  <c r="C549" i="44"/>
  <c r="F549" i="44"/>
  <c r="D549" i="44"/>
  <c r="H549" i="44"/>
  <c r="C550" i="44"/>
  <c r="F550" i="44"/>
  <c r="D550" i="44"/>
  <c r="H550" i="44"/>
  <c r="C551" i="44"/>
  <c r="F551" i="44"/>
  <c r="D551" i="44"/>
  <c r="H551" i="44"/>
  <c r="C552" i="44"/>
  <c r="F552" i="44"/>
  <c r="D552" i="44"/>
  <c r="H552" i="44"/>
  <c r="C553" i="44"/>
  <c r="F553" i="44"/>
  <c r="D553" i="44"/>
  <c r="H553" i="44"/>
  <c r="C554" i="44"/>
  <c r="F554" i="44"/>
  <c r="D554" i="44"/>
  <c r="H554" i="44"/>
  <c r="C555" i="44"/>
  <c r="F555" i="44"/>
  <c r="D555" i="44"/>
  <c r="H555" i="44"/>
  <c r="C556" i="44"/>
  <c r="F556" i="44"/>
  <c r="D556" i="44"/>
  <c r="H556" i="44"/>
  <c r="C557" i="44"/>
  <c r="F557" i="44"/>
  <c r="D557" i="44"/>
  <c r="H557" i="44"/>
  <c r="C558" i="44"/>
  <c r="F558" i="44"/>
  <c r="D558" i="44"/>
  <c r="H558" i="44"/>
  <c r="C559" i="44"/>
  <c r="F559" i="44"/>
  <c r="D559" i="44"/>
  <c r="H559" i="44"/>
  <c r="C560" i="44"/>
  <c r="F560" i="44"/>
  <c r="D560" i="44"/>
  <c r="H560" i="44"/>
  <c r="C561" i="44"/>
  <c r="F561" i="44"/>
  <c r="D561" i="44"/>
  <c r="H561" i="44"/>
  <c r="C562" i="44"/>
  <c r="F562" i="44"/>
  <c r="D562" i="44"/>
  <c r="H562" i="44"/>
  <c r="H563" i="44"/>
  <c r="H564" i="44"/>
  <c r="C565" i="44"/>
  <c r="F565" i="44"/>
  <c r="D565" i="44"/>
  <c r="H565" i="44"/>
  <c r="C566" i="44"/>
  <c r="F566" i="44"/>
  <c r="D566" i="44"/>
  <c r="H566" i="44"/>
  <c r="C567" i="44"/>
  <c r="F567" i="44"/>
  <c r="D567" i="44"/>
  <c r="H567" i="44"/>
  <c r="H568" i="44"/>
  <c r="H569" i="44"/>
  <c r="H570" i="44"/>
  <c r="H571" i="44"/>
  <c r="H572" i="44"/>
  <c r="C573" i="44"/>
  <c r="F573" i="44"/>
  <c r="D573" i="44"/>
  <c r="H573" i="44"/>
  <c r="C574" i="44"/>
  <c r="F574" i="44"/>
  <c r="D574" i="44"/>
  <c r="H574" i="44"/>
  <c r="C575" i="44"/>
  <c r="F575" i="44"/>
  <c r="D575" i="44"/>
  <c r="H575" i="44"/>
  <c r="C576" i="44"/>
  <c r="F576" i="44"/>
  <c r="D576" i="44"/>
  <c r="H576" i="44"/>
  <c r="C577" i="44"/>
  <c r="F577" i="44"/>
  <c r="D577" i="44"/>
  <c r="H577" i="44"/>
  <c r="C578" i="44"/>
  <c r="F578" i="44"/>
  <c r="D578" i="44"/>
  <c r="H578" i="44"/>
  <c r="C579" i="44"/>
  <c r="F579" i="44"/>
  <c r="D579" i="44"/>
  <c r="H579" i="44"/>
  <c r="C580" i="44"/>
  <c r="F580" i="44"/>
  <c r="D580" i="44"/>
  <c r="H580" i="44"/>
  <c r="C581" i="44"/>
  <c r="F581" i="44"/>
  <c r="D581" i="44"/>
  <c r="H581" i="44"/>
  <c r="C582" i="44"/>
  <c r="F582" i="44"/>
  <c r="D582" i="44"/>
  <c r="H582" i="44"/>
  <c r="C583" i="44"/>
  <c r="F583" i="44"/>
  <c r="D583" i="44"/>
  <c r="H583" i="44"/>
  <c r="C584" i="44"/>
  <c r="F584" i="44"/>
  <c r="D584" i="44"/>
  <c r="H584" i="44"/>
  <c r="C585" i="44"/>
  <c r="F585" i="44"/>
  <c r="D585" i="44"/>
  <c r="H585" i="44"/>
  <c r="C586" i="44"/>
  <c r="F586" i="44"/>
  <c r="D586" i="44"/>
  <c r="H586" i="44"/>
  <c r="C587" i="44"/>
  <c r="F587" i="44"/>
  <c r="D587" i="44"/>
  <c r="H587" i="44"/>
  <c r="C588" i="44"/>
  <c r="F588" i="44"/>
  <c r="D588" i="44"/>
  <c r="H588" i="44"/>
  <c r="C589" i="44"/>
  <c r="F589" i="44"/>
  <c r="D589" i="44"/>
  <c r="H589" i="44"/>
  <c r="C590" i="44"/>
  <c r="F590" i="44"/>
  <c r="D590" i="44"/>
  <c r="H590" i="44"/>
  <c r="C591" i="44"/>
  <c r="F591" i="44"/>
  <c r="D591" i="44"/>
  <c r="H591" i="44"/>
  <c r="C592" i="44"/>
  <c r="F592" i="44"/>
  <c r="D592" i="44"/>
  <c r="H592" i="44"/>
  <c r="C593" i="44"/>
  <c r="F593" i="44"/>
  <c r="D593" i="44"/>
  <c r="H593" i="44"/>
  <c r="H594" i="44"/>
  <c r="H595" i="44"/>
  <c r="H596" i="44"/>
  <c r="H597" i="44"/>
  <c r="H598" i="44"/>
  <c r="H599" i="44"/>
  <c r="H600" i="44"/>
  <c r="C601" i="44"/>
  <c r="F601" i="44"/>
  <c r="D601" i="44"/>
  <c r="H601" i="44"/>
  <c r="C602" i="44"/>
  <c r="F602" i="44"/>
  <c r="D602" i="44"/>
  <c r="H602" i="44"/>
  <c r="C603" i="44"/>
  <c r="F603" i="44"/>
  <c r="D603" i="44"/>
  <c r="H603" i="44"/>
  <c r="C604" i="44"/>
  <c r="F604" i="44"/>
  <c r="D604" i="44"/>
  <c r="H604" i="44"/>
  <c r="C605" i="44"/>
  <c r="F605" i="44"/>
  <c r="D605" i="44"/>
  <c r="H605" i="44"/>
  <c r="C606" i="44"/>
  <c r="F606" i="44"/>
  <c r="D606" i="44"/>
  <c r="H606" i="44"/>
  <c r="C607" i="44"/>
  <c r="F607" i="44"/>
  <c r="D607" i="44"/>
  <c r="H607" i="44"/>
  <c r="C608" i="44"/>
  <c r="F608" i="44"/>
  <c r="D608" i="44"/>
  <c r="H608" i="44"/>
  <c r="C609" i="44"/>
  <c r="F609" i="44"/>
  <c r="D609" i="44"/>
  <c r="H609" i="44"/>
  <c r="C610" i="44"/>
  <c r="F610" i="44"/>
  <c r="D610" i="44"/>
  <c r="H610" i="44"/>
  <c r="C611" i="44"/>
  <c r="F611" i="44"/>
  <c r="D611" i="44"/>
  <c r="H611" i="44"/>
  <c r="C612" i="44"/>
  <c r="F612" i="44"/>
  <c r="D612" i="44"/>
  <c r="H612" i="44"/>
  <c r="C613" i="44"/>
  <c r="F613" i="44"/>
  <c r="D613" i="44"/>
  <c r="H613" i="44"/>
  <c r="C614" i="44"/>
  <c r="F614" i="44"/>
  <c r="D614" i="44"/>
  <c r="H614" i="44"/>
  <c r="C615" i="44"/>
  <c r="F615" i="44"/>
  <c r="D615" i="44"/>
  <c r="H615" i="44"/>
  <c r="H616" i="44"/>
  <c r="H617" i="44"/>
  <c r="H618" i="44"/>
  <c r="H619" i="44"/>
  <c r="C620" i="44"/>
  <c r="F620" i="44"/>
  <c r="D620" i="44"/>
  <c r="H620" i="44"/>
  <c r="C621" i="44"/>
  <c r="F621" i="44"/>
  <c r="D621" i="44"/>
  <c r="H621" i="44"/>
  <c r="C622" i="44"/>
  <c r="F622" i="44"/>
  <c r="D622" i="44"/>
  <c r="H622" i="44"/>
  <c r="C623" i="44"/>
  <c r="F623" i="44"/>
  <c r="D623" i="44"/>
  <c r="H623" i="44"/>
  <c r="C624" i="44"/>
  <c r="F624" i="44"/>
  <c r="D624" i="44"/>
  <c r="H624" i="44"/>
  <c r="C625" i="44"/>
  <c r="F625" i="44"/>
  <c r="D625" i="44"/>
  <c r="H625" i="44"/>
  <c r="H626" i="44"/>
  <c r="H627" i="44"/>
  <c r="H628" i="44"/>
  <c r="H629" i="44"/>
  <c r="C630" i="44"/>
  <c r="F630" i="44"/>
  <c r="D630" i="44"/>
  <c r="H630" i="44"/>
  <c r="C631" i="44"/>
  <c r="F631" i="44"/>
  <c r="D631" i="44"/>
  <c r="H631" i="44"/>
  <c r="C632" i="44"/>
  <c r="F632" i="44"/>
  <c r="D632" i="44"/>
  <c r="H632" i="44"/>
  <c r="C633" i="44"/>
  <c r="F633" i="44"/>
  <c r="D633" i="44"/>
  <c r="H633" i="44"/>
  <c r="C634" i="44"/>
  <c r="F634" i="44"/>
  <c r="D634" i="44"/>
  <c r="H634" i="44"/>
  <c r="C635" i="44"/>
  <c r="F635" i="44"/>
  <c r="D635" i="44"/>
  <c r="H635" i="44"/>
  <c r="C636" i="44"/>
  <c r="F636" i="44"/>
  <c r="D636" i="44"/>
  <c r="H636" i="44"/>
  <c r="C637" i="44"/>
  <c r="F637" i="44"/>
  <c r="D637" i="44"/>
  <c r="H637" i="44"/>
  <c r="C638" i="44"/>
  <c r="F638" i="44"/>
  <c r="D638" i="44"/>
  <c r="H638" i="44"/>
  <c r="C639" i="44"/>
  <c r="F639" i="44"/>
  <c r="D639" i="44"/>
  <c r="H639" i="44"/>
  <c r="C640" i="44"/>
  <c r="F640" i="44"/>
  <c r="D640" i="44"/>
  <c r="H640" i="44"/>
  <c r="C641" i="44"/>
  <c r="F641" i="44"/>
  <c r="D641" i="44"/>
  <c r="H641" i="44"/>
  <c r="C642" i="44"/>
  <c r="F642" i="44"/>
  <c r="D642" i="44"/>
  <c r="H642" i="44"/>
  <c r="H643" i="44"/>
  <c r="H644" i="44"/>
  <c r="H645" i="44"/>
  <c r="H646" i="44"/>
  <c r="H647" i="44"/>
  <c r="H648" i="44"/>
  <c r="H649" i="44"/>
  <c r="H650" i="44"/>
  <c r="H651" i="44"/>
  <c r="H652" i="44"/>
  <c r="C653" i="44"/>
  <c r="F653" i="44"/>
  <c r="D653" i="44"/>
  <c r="H653" i="44"/>
  <c r="C654" i="44"/>
  <c r="F654" i="44"/>
  <c r="D654" i="44"/>
  <c r="H654" i="44"/>
  <c r="C655" i="44"/>
  <c r="F655" i="44"/>
  <c r="D655" i="44"/>
  <c r="H655" i="44"/>
  <c r="C656" i="44"/>
  <c r="F656" i="44"/>
  <c r="D656" i="44"/>
  <c r="H656" i="44"/>
  <c r="C657" i="44"/>
  <c r="F657" i="44"/>
  <c r="D657" i="44"/>
  <c r="H657" i="44"/>
  <c r="C658" i="44"/>
  <c r="F658" i="44"/>
  <c r="D658" i="44"/>
  <c r="H658" i="44"/>
  <c r="H659" i="44"/>
  <c r="C660" i="44"/>
  <c r="F660" i="44"/>
  <c r="D660" i="44"/>
  <c r="H660" i="44"/>
  <c r="H661" i="44"/>
  <c r="H662" i="44"/>
  <c r="H663" i="44"/>
  <c r="H664" i="44"/>
  <c r="H665" i="44"/>
  <c r="H666" i="44"/>
  <c r="H667" i="44"/>
  <c r="H668" i="44"/>
  <c r="H669" i="44"/>
  <c r="H670" i="44"/>
  <c r="C671" i="44"/>
  <c r="F671" i="44"/>
  <c r="D671" i="44"/>
  <c r="H671" i="44"/>
  <c r="H672" i="44"/>
  <c r="C673" i="44"/>
  <c r="F673" i="44"/>
  <c r="D673" i="44"/>
  <c r="H673" i="44"/>
  <c r="C674" i="44"/>
  <c r="F674" i="44"/>
  <c r="D674" i="44"/>
  <c r="H674" i="44"/>
  <c r="C675" i="44"/>
  <c r="F675" i="44"/>
  <c r="D675" i="44"/>
  <c r="H675" i="44"/>
  <c r="C676" i="44"/>
  <c r="F676" i="44"/>
  <c r="D676" i="44"/>
  <c r="H676" i="44"/>
  <c r="H677" i="44"/>
  <c r="H678" i="44"/>
  <c r="H679" i="44"/>
  <c r="H680" i="44"/>
  <c r="H681" i="44"/>
  <c r="H682" i="44"/>
  <c r="H683" i="44"/>
  <c r="C684" i="44"/>
  <c r="F684" i="44"/>
  <c r="D684" i="44"/>
  <c r="H684" i="44"/>
  <c r="H685" i="44"/>
  <c r="C686" i="44"/>
  <c r="F686" i="44"/>
  <c r="D686" i="44"/>
  <c r="H686" i="44"/>
  <c r="H687" i="44"/>
  <c r="H688" i="44"/>
  <c r="C689" i="44"/>
  <c r="F689" i="44"/>
  <c r="D689" i="44"/>
  <c r="H689" i="44"/>
  <c r="C690" i="44"/>
  <c r="F690" i="44"/>
  <c r="D690" i="44"/>
  <c r="H690" i="44"/>
  <c r="C691" i="44"/>
  <c r="F691" i="44"/>
  <c r="D691" i="44"/>
  <c r="H691" i="44"/>
  <c r="C692" i="44"/>
  <c r="F692" i="44"/>
  <c r="D692" i="44"/>
  <c r="H692" i="44"/>
  <c r="C693" i="44"/>
  <c r="F693" i="44"/>
  <c r="D693" i="44"/>
  <c r="H693" i="44"/>
  <c r="C694" i="44"/>
  <c r="F694" i="44"/>
  <c r="D694" i="44"/>
  <c r="H694" i="44"/>
  <c r="C695" i="44"/>
  <c r="F695" i="44"/>
  <c r="D695" i="44"/>
  <c r="H695" i="44"/>
  <c r="C696" i="44"/>
  <c r="F696" i="44"/>
  <c r="D696" i="44"/>
  <c r="H696" i="44"/>
  <c r="C697" i="44"/>
  <c r="F697" i="44"/>
  <c r="D697" i="44"/>
  <c r="H697" i="44"/>
  <c r="C698" i="44"/>
  <c r="F698" i="44"/>
  <c r="D698" i="44"/>
  <c r="H698" i="44"/>
  <c r="C699" i="44"/>
  <c r="F699" i="44"/>
  <c r="D699" i="44"/>
  <c r="H699" i="44"/>
  <c r="H700" i="44"/>
  <c r="H701" i="44"/>
  <c r="C702" i="44"/>
  <c r="F702" i="44"/>
  <c r="D702" i="44"/>
  <c r="H702" i="44"/>
  <c r="H703" i="44"/>
  <c r="C704" i="44"/>
  <c r="F704" i="44"/>
  <c r="D704" i="44"/>
  <c r="H704" i="44"/>
  <c r="C705" i="44"/>
  <c r="F705" i="44"/>
  <c r="D705" i="44"/>
  <c r="H705" i="44"/>
  <c r="C706" i="44"/>
  <c r="F706" i="44"/>
  <c r="D706" i="44"/>
  <c r="H706" i="44"/>
  <c r="C707" i="44"/>
  <c r="F707" i="44"/>
  <c r="D707" i="44"/>
  <c r="H707" i="44"/>
  <c r="C708" i="44"/>
  <c r="F708" i="44"/>
  <c r="D708" i="44"/>
  <c r="H708" i="44"/>
  <c r="C709" i="44"/>
  <c r="F709" i="44"/>
  <c r="D709" i="44"/>
  <c r="H709" i="44"/>
  <c r="C710" i="44"/>
  <c r="F710" i="44"/>
  <c r="D710" i="44"/>
  <c r="H710" i="44"/>
  <c r="C711" i="44"/>
  <c r="F711" i="44"/>
  <c r="D711" i="44"/>
  <c r="H711" i="44"/>
  <c r="C712" i="44"/>
  <c r="F712" i="44"/>
  <c r="D712" i="44"/>
  <c r="H712" i="44"/>
  <c r="C713" i="44"/>
  <c r="F713" i="44"/>
  <c r="D713" i="44"/>
  <c r="H713" i="44"/>
  <c r="C714" i="44"/>
  <c r="F714" i="44"/>
  <c r="D714" i="44"/>
  <c r="H714" i="44"/>
  <c r="C715" i="44"/>
  <c r="F715" i="44"/>
  <c r="D715" i="44"/>
  <c r="H715" i="44"/>
  <c r="H716" i="44"/>
  <c r="H717" i="44"/>
  <c r="H718" i="44"/>
  <c r="H719" i="44"/>
  <c r="H720" i="44"/>
  <c r="H721" i="44"/>
  <c r="H722" i="44"/>
  <c r="H723" i="44"/>
  <c r="C724" i="44"/>
  <c r="F724" i="44"/>
  <c r="D724" i="44"/>
  <c r="H724" i="44"/>
  <c r="C725" i="44"/>
  <c r="F725" i="44"/>
  <c r="D725" i="44"/>
  <c r="H725" i="44"/>
  <c r="C726" i="44"/>
  <c r="F726" i="44"/>
  <c r="D726" i="44"/>
  <c r="H726" i="44"/>
  <c r="C727" i="44"/>
  <c r="F727" i="44"/>
  <c r="D727" i="44"/>
  <c r="H727" i="44"/>
  <c r="C728" i="44"/>
  <c r="F728" i="44"/>
  <c r="D728" i="44"/>
  <c r="H728" i="44"/>
  <c r="H729" i="44"/>
  <c r="H730" i="44"/>
  <c r="C731" i="44"/>
  <c r="F731" i="44"/>
  <c r="D731" i="44"/>
  <c r="H731" i="44"/>
  <c r="C732" i="44"/>
  <c r="F732" i="44"/>
  <c r="D732" i="44"/>
  <c r="H732" i="44"/>
  <c r="C733" i="44"/>
  <c r="F733" i="44"/>
  <c r="D733" i="44"/>
  <c r="H733" i="44"/>
  <c r="C734" i="44"/>
  <c r="F734" i="44"/>
  <c r="D734" i="44"/>
  <c r="H734" i="44"/>
  <c r="C735" i="44"/>
  <c r="F735" i="44"/>
  <c r="D735" i="44"/>
  <c r="H735" i="44"/>
  <c r="C736" i="44"/>
  <c r="F736" i="44"/>
  <c r="D736" i="44"/>
  <c r="H736" i="44"/>
  <c r="C737" i="44"/>
  <c r="F737" i="44"/>
  <c r="D737" i="44"/>
  <c r="H737" i="44"/>
  <c r="C738" i="44"/>
  <c r="F738" i="44"/>
  <c r="D738" i="44"/>
  <c r="H738" i="44"/>
  <c r="C739" i="44"/>
  <c r="F739" i="44"/>
  <c r="D739" i="44"/>
  <c r="H739" i="44"/>
  <c r="H740" i="44"/>
  <c r="C741" i="44"/>
  <c r="F741" i="44"/>
  <c r="D741" i="44"/>
  <c r="H741" i="44"/>
  <c r="C742" i="44"/>
  <c r="F742" i="44"/>
  <c r="D742" i="44"/>
  <c r="H742" i="44"/>
  <c r="C743" i="44"/>
  <c r="F743" i="44"/>
  <c r="D743" i="44"/>
  <c r="H743" i="44"/>
  <c r="C744" i="44"/>
  <c r="F744" i="44"/>
  <c r="D744" i="44"/>
  <c r="H744" i="44"/>
  <c r="C745" i="44"/>
  <c r="F745" i="44"/>
  <c r="D745" i="44"/>
  <c r="H745" i="44"/>
  <c r="C746" i="44"/>
  <c r="F746" i="44"/>
  <c r="D746" i="44"/>
  <c r="H746" i="44"/>
  <c r="C747" i="44"/>
  <c r="F747" i="44"/>
  <c r="D747" i="44"/>
  <c r="H747" i="44"/>
  <c r="C748" i="44"/>
  <c r="F748" i="44"/>
  <c r="D748" i="44"/>
  <c r="H748" i="44"/>
  <c r="H749" i="44"/>
  <c r="H750" i="44"/>
  <c r="H751" i="44"/>
  <c r="H752" i="44"/>
  <c r="H753" i="44"/>
  <c r="C754" i="44"/>
  <c r="F754" i="44"/>
  <c r="D754" i="44"/>
  <c r="H754" i="44"/>
  <c r="H755" i="44"/>
  <c r="C756" i="44"/>
  <c r="F756" i="44"/>
  <c r="D756" i="44"/>
  <c r="H756" i="44"/>
  <c r="C757" i="44"/>
  <c r="F757" i="44"/>
  <c r="D757" i="44"/>
  <c r="H757" i="44"/>
  <c r="C758" i="44"/>
  <c r="F758" i="44"/>
  <c r="D758" i="44"/>
  <c r="H758" i="44"/>
  <c r="C759" i="44"/>
  <c r="F759" i="44"/>
  <c r="D759" i="44"/>
  <c r="H759" i="44"/>
  <c r="C760" i="44"/>
  <c r="F760" i="44"/>
  <c r="D760" i="44"/>
  <c r="H760" i="44"/>
  <c r="C761" i="44"/>
  <c r="F761" i="44"/>
  <c r="D761" i="44"/>
  <c r="H761" i="44"/>
  <c r="C762" i="44"/>
  <c r="F762" i="44"/>
  <c r="D762" i="44"/>
  <c r="H762" i="44"/>
  <c r="C763" i="44"/>
  <c r="F763" i="44"/>
  <c r="D763" i="44"/>
  <c r="H763" i="44"/>
  <c r="C764" i="44"/>
  <c r="F764" i="44"/>
  <c r="D764" i="44"/>
  <c r="H764" i="44"/>
  <c r="C765" i="44"/>
  <c r="F765" i="44"/>
  <c r="D765" i="44"/>
  <c r="H765" i="44"/>
  <c r="C766" i="44"/>
  <c r="F766" i="44"/>
  <c r="D766" i="44"/>
  <c r="H766" i="44"/>
  <c r="C767" i="44"/>
  <c r="F767" i="44"/>
  <c r="D767" i="44"/>
  <c r="H767" i="44"/>
  <c r="C768" i="44"/>
  <c r="F768" i="44"/>
  <c r="D768" i="44"/>
  <c r="H768" i="44"/>
  <c r="C769" i="44"/>
  <c r="F769" i="44"/>
  <c r="D769" i="44"/>
  <c r="H769" i="44"/>
  <c r="C770" i="44"/>
  <c r="F770" i="44"/>
  <c r="D770" i="44"/>
  <c r="H770" i="44"/>
  <c r="C771" i="44"/>
  <c r="F771" i="44"/>
  <c r="D771" i="44"/>
  <c r="H771" i="44"/>
  <c r="C772" i="44"/>
  <c r="F772" i="44"/>
  <c r="D772" i="44"/>
  <c r="H772" i="44"/>
  <c r="C773" i="44"/>
  <c r="F773" i="44"/>
  <c r="D773" i="44"/>
  <c r="H773" i="44"/>
  <c r="C774" i="44"/>
  <c r="F774" i="44"/>
  <c r="D774" i="44"/>
  <c r="H774" i="44"/>
  <c r="C775" i="44"/>
  <c r="F775" i="44"/>
  <c r="D775" i="44"/>
  <c r="H775" i="44"/>
  <c r="C776" i="44"/>
  <c r="F776" i="44"/>
  <c r="D776" i="44"/>
  <c r="H776" i="44"/>
  <c r="H777" i="44"/>
  <c r="H778" i="44"/>
  <c r="C779" i="44"/>
  <c r="F779" i="44"/>
  <c r="D779" i="44"/>
  <c r="H779" i="44"/>
  <c r="C780" i="44"/>
  <c r="F780" i="44"/>
  <c r="D780" i="44"/>
  <c r="H780" i="44"/>
  <c r="H781" i="44"/>
  <c r="H782" i="44"/>
  <c r="C783" i="44"/>
  <c r="F783" i="44"/>
  <c r="D783" i="44"/>
  <c r="H783" i="44"/>
  <c r="H784" i="44"/>
  <c r="H785" i="44"/>
  <c r="C786" i="44"/>
  <c r="F786" i="44"/>
  <c r="D786" i="44"/>
  <c r="H786" i="44"/>
  <c r="C787" i="44"/>
  <c r="F787" i="44"/>
  <c r="D787" i="44"/>
  <c r="H787" i="44"/>
  <c r="C788" i="44"/>
  <c r="F788" i="44"/>
  <c r="D788" i="44"/>
  <c r="H788" i="44"/>
  <c r="C789" i="44"/>
  <c r="F789" i="44"/>
  <c r="D789" i="44"/>
  <c r="H789" i="44"/>
  <c r="C790" i="44"/>
  <c r="F790" i="44"/>
  <c r="D790" i="44"/>
  <c r="H790" i="44"/>
  <c r="H791" i="44"/>
  <c r="C792" i="44"/>
  <c r="F792" i="44"/>
  <c r="D792" i="44"/>
  <c r="H792" i="44"/>
  <c r="H793" i="44"/>
  <c r="H794" i="44"/>
  <c r="C795" i="44"/>
  <c r="F795" i="44"/>
  <c r="D795" i="44"/>
  <c r="H795" i="44"/>
  <c r="C796" i="44"/>
  <c r="F796" i="44"/>
  <c r="D796" i="44"/>
  <c r="H796" i="44"/>
  <c r="C797" i="44"/>
  <c r="F797" i="44"/>
  <c r="D797" i="44"/>
  <c r="H797" i="44"/>
  <c r="C798" i="44"/>
  <c r="F798" i="44"/>
  <c r="D798" i="44"/>
  <c r="H798" i="44"/>
  <c r="C799" i="44"/>
  <c r="F799" i="44"/>
  <c r="D799" i="44"/>
  <c r="H799" i="44"/>
  <c r="H800" i="44"/>
  <c r="C801" i="44"/>
  <c r="F801" i="44"/>
  <c r="D801" i="44"/>
  <c r="H801" i="44"/>
  <c r="H802" i="44"/>
  <c r="H803" i="44"/>
  <c r="H804" i="44"/>
  <c r="H805" i="44"/>
  <c r="H806" i="44"/>
  <c r="C807" i="44"/>
  <c r="F807" i="44"/>
  <c r="D807" i="44"/>
  <c r="H807" i="44"/>
  <c r="C808" i="44"/>
  <c r="F808" i="44"/>
  <c r="D808" i="44"/>
  <c r="H808" i="44"/>
  <c r="C809" i="44"/>
  <c r="F809" i="44"/>
  <c r="D809" i="44"/>
  <c r="H809" i="44"/>
  <c r="C810" i="44"/>
  <c r="F810" i="44"/>
  <c r="D810" i="44"/>
  <c r="H810" i="44"/>
  <c r="C811" i="44"/>
  <c r="F811" i="44"/>
  <c r="D811" i="44"/>
  <c r="H811" i="44"/>
  <c r="C812" i="44"/>
  <c r="F812" i="44"/>
  <c r="D812" i="44"/>
  <c r="H812" i="44"/>
  <c r="H813" i="44"/>
  <c r="H814" i="44"/>
  <c r="H815" i="44"/>
  <c r="H816" i="44"/>
  <c r="H817" i="44"/>
  <c r="H818" i="44"/>
  <c r="H819" i="44"/>
  <c r="H820" i="44"/>
  <c r="H821" i="44"/>
  <c r="H822" i="44"/>
  <c r="H823" i="44"/>
  <c r="H824" i="44"/>
  <c r="H825" i="44"/>
  <c r="H826" i="44"/>
  <c r="H827" i="44"/>
  <c r="H828" i="44"/>
  <c r="H829" i="44"/>
  <c r="H830" i="44"/>
  <c r="H831" i="44"/>
  <c r="H832" i="44"/>
  <c r="H833" i="44"/>
  <c r="H834" i="44"/>
  <c r="H835" i="44"/>
  <c r="H836" i="44"/>
  <c r="H837" i="44"/>
  <c r="H838" i="44"/>
  <c r="H839" i="44"/>
  <c r="H840" i="44"/>
  <c r="H841" i="44"/>
  <c r="H842" i="44"/>
  <c r="H843" i="44"/>
  <c r="H844" i="44"/>
  <c r="H845" i="44"/>
  <c r="H846" i="44"/>
  <c r="H847" i="44"/>
  <c r="H848" i="44"/>
  <c r="H849" i="44"/>
  <c r="H850" i="44"/>
  <c r="H851" i="44"/>
  <c r="H852" i="44"/>
  <c r="H853" i="44"/>
  <c r="H854" i="44"/>
  <c r="H855" i="44"/>
  <c r="H856" i="44"/>
  <c r="H857" i="44"/>
  <c r="H858" i="44"/>
  <c r="C859" i="44"/>
  <c r="F859" i="44"/>
  <c r="D859" i="44"/>
  <c r="H859" i="44"/>
  <c r="C860" i="44"/>
  <c r="F860" i="44"/>
  <c r="D860" i="44"/>
  <c r="H860" i="44"/>
  <c r="C861" i="44"/>
  <c r="F861" i="44"/>
  <c r="D861" i="44"/>
  <c r="H861" i="44"/>
  <c r="C862" i="44"/>
  <c r="F862" i="44"/>
  <c r="D862" i="44"/>
  <c r="H862" i="44"/>
  <c r="C863" i="44"/>
  <c r="F863" i="44"/>
  <c r="D863" i="44"/>
  <c r="H863" i="44"/>
  <c r="H864" i="44"/>
  <c r="H865" i="44"/>
  <c r="H866" i="44"/>
  <c r="F867" i="44"/>
  <c r="D867" i="44"/>
  <c r="H867" i="44"/>
  <c r="F868" i="44"/>
  <c r="D868" i="44"/>
  <c r="H868" i="44"/>
  <c r="H869" i="44"/>
  <c r="H870" i="44"/>
  <c r="H871" i="44"/>
  <c r="H872" i="44"/>
  <c r="C873" i="44"/>
  <c r="F873" i="44"/>
  <c r="D873" i="44"/>
  <c r="H873" i="44"/>
  <c r="C874" i="44"/>
  <c r="F874" i="44"/>
  <c r="D874" i="44"/>
  <c r="H874" i="44"/>
  <c r="C875" i="44"/>
  <c r="F875" i="44"/>
  <c r="D875" i="44"/>
  <c r="H875" i="44"/>
  <c r="C876" i="44"/>
  <c r="F876" i="44"/>
  <c r="D876" i="44"/>
  <c r="H876" i="44"/>
  <c r="C877" i="44"/>
  <c r="F877" i="44"/>
  <c r="D877" i="44"/>
  <c r="H877" i="44"/>
  <c r="C878" i="44"/>
  <c r="F878" i="44"/>
  <c r="D878" i="44"/>
  <c r="H878" i="44"/>
  <c r="H879" i="44"/>
  <c r="H880" i="44"/>
  <c r="H881" i="44"/>
  <c r="H882" i="44"/>
  <c r="C883" i="44"/>
  <c r="F883" i="44"/>
  <c r="D883" i="44"/>
  <c r="H883" i="44"/>
  <c r="C884" i="44"/>
  <c r="F884" i="44"/>
  <c r="D884" i="44"/>
  <c r="H884" i="44"/>
  <c r="C885" i="44"/>
  <c r="F885" i="44"/>
  <c r="D885" i="44"/>
  <c r="H885" i="44"/>
  <c r="C886" i="44"/>
  <c r="D886" i="44"/>
  <c r="H886" i="44"/>
  <c r="C887" i="44"/>
  <c r="F887" i="44"/>
  <c r="D887" i="44"/>
  <c r="H887" i="44"/>
  <c r="C888" i="44"/>
  <c r="D888" i="44"/>
  <c r="H888" i="44"/>
  <c r="C889" i="44"/>
  <c r="F889" i="44"/>
  <c r="D889" i="44"/>
  <c r="H889" i="44"/>
  <c r="H890" i="44"/>
  <c r="H891" i="44"/>
  <c r="C892" i="44"/>
  <c r="F892" i="44"/>
  <c r="D892" i="44"/>
  <c r="H892" i="44"/>
  <c r="C893" i="44"/>
  <c r="F893" i="44"/>
  <c r="D893" i="44"/>
  <c r="H893" i="44"/>
  <c r="C894" i="44"/>
  <c r="F894" i="44"/>
  <c r="D894" i="44"/>
  <c r="H894" i="44"/>
  <c r="C895" i="44"/>
  <c r="F895" i="44"/>
  <c r="D895" i="44"/>
  <c r="H895" i="44"/>
  <c r="C896" i="44"/>
  <c r="F896" i="44"/>
  <c r="D896" i="44"/>
  <c r="H896" i="44"/>
  <c r="C897" i="44"/>
  <c r="F897" i="44"/>
  <c r="D897" i="44"/>
  <c r="H897" i="44"/>
  <c r="C898" i="44"/>
  <c r="F898" i="44"/>
  <c r="D898" i="44"/>
  <c r="H898" i="44"/>
  <c r="H899" i="44"/>
  <c r="H900" i="44"/>
  <c r="H901" i="44"/>
  <c r="H902" i="44"/>
  <c r="C1419" i="45"/>
  <c r="C1420" i="45"/>
  <c r="C1421" i="45"/>
  <c r="C1418" i="45"/>
  <c r="C1414" i="45"/>
  <c r="C1415" i="45"/>
  <c r="C1413" i="45"/>
  <c r="C1412" i="45"/>
  <c r="C1411" i="45"/>
  <c r="C1410" i="45"/>
  <c r="C1409" i="45"/>
  <c r="C1408" i="45"/>
  <c r="C1407" i="45"/>
  <c r="J22" i="44"/>
  <c r="C11" i="44"/>
  <c r="F11" i="44"/>
  <c r="D11" i="44"/>
  <c r="H11" i="44"/>
  <c r="C1406" i="45"/>
  <c r="C1405" i="45"/>
  <c r="H10" i="44"/>
  <c r="C9" i="44"/>
  <c r="F9" i="44"/>
  <c r="D9" i="44"/>
  <c r="H9" i="44"/>
  <c r="C63" i="45"/>
  <c r="C6" i="45"/>
  <c r="C584" i="45"/>
  <c r="C585" i="45"/>
  <c r="C586" i="45"/>
  <c r="C587" i="45"/>
  <c r="C588" i="45"/>
  <c r="C589" i="45"/>
  <c r="C590" i="45"/>
  <c r="C583" i="45"/>
  <c r="C580" i="45"/>
  <c r="C579" i="45"/>
  <c r="C578" i="45"/>
  <c r="C577" i="45"/>
  <c r="C576" i="45"/>
  <c r="C575" i="45"/>
  <c r="C572" i="45"/>
  <c r="C571" i="45"/>
  <c r="C570" i="45"/>
  <c r="C569" i="45"/>
  <c r="C568" i="45"/>
  <c r="C562" i="45"/>
  <c r="C563" i="45"/>
  <c r="C564" i="45"/>
  <c r="C565" i="45"/>
  <c r="C561" i="45"/>
  <c r="D1349" i="45"/>
  <c r="D1350" i="45"/>
  <c r="D1351" i="45"/>
  <c r="D1352" i="45"/>
  <c r="D1353" i="45"/>
  <c r="D1354" i="45"/>
  <c r="D1355" i="45"/>
  <c r="D1356" i="45"/>
  <c r="D1357" i="45"/>
  <c r="D1358" i="45"/>
  <c r="D1359" i="45"/>
  <c r="D1360" i="45"/>
  <c r="D1361" i="45"/>
  <c r="D1362" i="45"/>
  <c r="D1363" i="45"/>
  <c r="D1364" i="45"/>
  <c r="D1365" i="45"/>
  <c r="D1366" i="45"/>
  <c r="D1367" i="45"/>
  <c r="D1368" i="45"/>
  <c r="D1369" i="45"/>
  <c r="D1370" i="45"/>
  <c r="D1371" i="45"/>
  <c r="D1372" i="45"/>
  <c r="D1373" i="45"/>
  <c r="D1374" i="45"/>
  <c r="D1375" i="45"/>
  <c r="D1376" i="45"/>
  <c r="D1377" i="45"/>
  <c r="D1378" i="45"/>
  <c r="D1379" i="45"/>
  <c r="D1380" i="45"/>
  <c r="D102" i="45"/>
  <c r="D103" i="45"/>
  <c r="D104" i="45"/>
  <c r="D105" i="45"/>
  <c r="D106" i="45"/>
  <c r="D107" i="45"/>
  <c r="D108" i="45"/>
  <c r="D109" i="45"/>
  <c r="D110" i="45"/>
  <c r="D111" i="45"/>
  <c r="D112" i="45"/>
  <c r="D113" i="45"/>
  <c r="D114" i="45"/>
  <c r="D115" i="45"/>
  <c r="D116" i="45"/>
  <c r="D117" i="45"/>
  <c r="D118" i="45"/>
  <c r="D119" i="45"/>
  <c r="D120" i="45"/>
  <c r="D101" i="45"/>
  <c r="J706" i="44"/>
  <c r="J707" i="44"/>
  <c r="J708" i="44"/>
  <c r="J709" i="44"/>
  <c r="J710" i="44"/>
  <c r="J711" i="44"/>
  <c r="J712" i="44"/>
  <c r="J713" i="44"/>
  <c r="J714" i="44"/>
  <c r="J715" i="44"/>
  <c r="J716" i="44"/>
  <c r="J717" i="44"/>
  <c r="J719" i="44"/>
  <c r="J720" i="44"/>
  <c r="J721" i="44"/>
  <c r="J662" i="44"/>
  <c r="J672" i="44"/>
  <c r="J729" i="44"/>
  <c r="J687" i="44"/>
  <c r="J685" i="44"/>
  <c r="J663" i="44"/>
  <c r="D998" i="45"/>
  <c r="D997" i="45"/>
  <c r="D996" i="45"/>
  <c r="D995" i="45"/>
  <c r="D994" i="45"/>
  <c r="D993" i="45"/>
  <c r="D992" i="45"/>
  <c r="D991" i="45"/>
  <c r="D990" i="45"/>
  <c r="D989" i="45"/>
  <c r="D988" i="45"/>
  <c r="D987" i="45"/>
  <c r="D999" i="45"/>
  <c r="D1000" i="45"/>
  <c r="D1001" i="45"/>
  <c r="D1002" i="45"/>
  <c r="J703" i="44"/>
  <c r="J705" i="44"/>
  <c r="J704" i="44"/>
  <c r="D984" i="45"/>
  <c r="D985" i="45"/>
  <c r="D986" i="45"/>
  <c r="D983" i="45"/>
  <c r="D549" i="45"/>
  <c r="D550" i="45"/>
  <c r="D551" i="45"/>
  <c r="D552" i="45"/>
  <c r="D553" i="45"/>
  <c r="D554" i="45"/>
  <c r="D555" i="45"/>
  <c r="D556" i="45"/>
  <c r="D557" i="45"/>
  <c r="D558" i="45"/>
  <c r="D559" i="45"/>
  <c r="D560" i="45"/>
  <c r="D591" i="45"/>
  <c r="D592" i="45"/>
  <c r="D548" i="45"/>
  <c r="D502" i="45"/>
  <c r="D482" i="45"/>
  <c r="D483" i="45"/>
  <c r="D484" i="45"/>
  <c r="D481" i="45"/>
  <c r="D12" i="45"/>
  <c r="D13" i="45"/>
  <c r="D14" i="45"/>
  <c r="D15" i="45"/>
  <c r="D16" i="45"/>
  <c r="D11" i="45"/>
  <c r="J596" i="44"/>
  <c r="J595" i="44"/>
  <c r="C279" i="45"/>
  <c r="D980" i="45"/>
  <c r="D979" i="45"/>
  <c r="D978" i="45"/>
  <c r="D977" i="45"/>
  <c r="D976" i="45"/>
  <c r="D975" i="45"/>
  <c r="D974" i="45"/>
  <c r="D973" i="45"/>
  <c r="D972" i="45"/>
  <c r="D971" i="45"/>
  <c r="D970" i="45"/>
  <c r="D969" i="45"/>
  <c r="D968" i="45"/>
  <c r="D967" i="45"/>
  <c r="D966" i="45"/>
  <c r="D965" i="45"/>
  <c r="D964" i="45"/>
  <c r="D963" i="45"/>
  <c r="D962" i="45"/>
  <c r="D961" i="45"/>
  <c r="D960" i="45"/>
  <c r="D959" i="45"/>
  <c r="D958" i="45"/>
  <c r="D957" i="45"/>
  <c r="D956" i="45"/>
  <c r="D955" i="45"/>
  <c r="D954" i="45"/>
  <c r="D953" i="45"/>
  <c r="D952" i="45"/>
  <c r="D951" i="45"/>
  <c r="D950" i="45"/>
  <c r="D949" i="45"/>
  <c r="D948" i="45"/>
  <c r="D947" i="45"/>
  <c r="D946" i="45"/>
  <c r="D945" i="45"/>
  <c r="D944" i="45"/>
  <c r="D943" i="45"/>
  <c r="D942" i="45"/>
  <c r="D941" i="45"/>
  <c r="D940" i="45"/>
  <c r="D939" i="45"/>
  <c r="D938" i="45"/>
  <c r="D937" i="45"/>
  <c r="D936" i="45"/>
  <c r="D935" i="45"/>
  <c r="D934" i="45"/>
  <c r="D933" i="45"/>
  <c r="D932" i="45"/>
  <c r="D931" i="45"/>
  <c r="D930" i="45"/>
  <c r="D929" i="45"/>
  <c r="D928" i="45"/>
  <c r="D927" i="45"/>
  <c r="D926" i="45"/>
  <c r="D925" i="45"/>
  <c r="D924" i="45"/>
  <c r="D923" i="45"/>
  <c r="D922" i="45"/>
  <c r="D921" i="45"/>
  <c r="D920" i="45"/>
  <c r="D919" i="45"/>
  <c r="D918" i="45"/>
  <c r="D917" i="45"/>
  <c r="D916" i="45"/>
  <c r="D915" i="45"/>
  <c r="D914" i="45"/>
  <c r="D913" i="45"/>
  <c r="D912" i="45"/>
  <c r="D911" i="45"/>
  <c r="D910" i="45"/>
  <c r="D909" i="45"/>
  <c r="D908" i="45"/>
  <c r="D907" i="45"/>
  <c r="D906" i="45"/>
  <c r="D905" i="45"/>
  <c r="D904" i="45"/>
  <c r="D903" i="45"/>
  <c r="D902" i="45"/>
  <c r="D901" i="45"/>
  <c r="D900" i="45"/>
  <c r="D899" i="45"/>
  <c r="D898" i="45"/>
  <c r="D897" i="45"/>
  <c r="D896" i="45"/>
  <c r="D895" i="45"/>
  <c r="D894" i="45"/>
  <c r="D893" i="45"/>
  <c r="D892" i="45"/>
  <c r="D891" i="45"/>
  <c r="D890" i="45"/>
  <c r="D889" i="45"/>
  <c r="D888" i="45"/>
  <c r="D887" i="45"/>
  <c r="D886" i="45"/>
  <c r="D885" i="45"/>
  <c r="D884" i="45"/>
  <c r="D883" i="45"/>
  <c r="D882" i="45"/>
  <c r="D881" i="45"/>
  <c r="D880" i="45"/>
  <c r="D879" i="45"/>
  <c r="D878" i="45"/>
  <c r="D877" i="45"/>
  <c r="D876" i="45"/>
  <c r="D875" i="45"/>
  <c r="D874" i="45"/>
  <c r="D873" i="45"/>
  <c r="D872" i="45"/>
  <c r="D871" i="45"/>
  <c r="D870" i="45"/>
  <c r="D869" i="45"/>
  <c r="D868" i="45"/>
  <c r="D867" i="45"/>
  <c r="D866" i="45"/>
  <c r="D865" i="45"/>
  <c r="D864" i="45"/>
  <c r="D863" i="45"/>
  <c r="D862" i="45"/>
  <c r="D861" i="45"/>
  <c r="D860" i="45"/>
  <c r="D859" i="45"/>
  <c r="D858" i="45"/>
  <c r="D857" i="45"/>
  <c r="D856" i="45"/>
  <c r="D855" i="45"/>
  <c r="D854" i="45"/>
  <c r="D853" i="45"/>
  <c r="D852" i="45"/>
  <c r="D851" i="45"/>
  <c r="D850" i="45"/>
  <c r="D849" i="45"/>
  <c r="D848" i="45"/>
  <c r="D847" i="45"/>
  <c r="D846" i="45"/>
  <c r="D845" i="45"/>
  <c r="D844" i="45"/>
  <c r="D843" i="45"/>
  <c r="D842" i="45"/>
  <c r="D841" i="45"/>
  <c r="D840" i="45"/>
  <c r="D839" i="45"/>
  <c r="D838" i="45"/>
  <c r="D837" i="45"/>
  <c r="D836" i="45"/>
  <c r="D835" i="45"/>
  <c r="D834" i="45"/>
  <c r="D833" i="45"/>
  <c r="D832" i="45"/>
  <c r="D831" i="45"/>
  <c r="D830" i="45"/>
  <c r="D829" i="45"/>
  <c r="D828" i="45"/>
  <c r="D827" i="45"/>
  <c r="D826" i="45"/>
  <c r="D825" i="45"/>
  <c r="D824" i="45"/>
  <c r="D823" i="45"/>
  <c r="D822" i="45"/>
  <c r="D821" i="45"/>
  <c r="D820" i="45"/>
  <c r="D819" i="45"/>
  <c r="D818" i="45"/>
  <c r="D817" i="45"/>
  <c r="D816" i="45"/>
  <c r="D815" i="45"/>
  <c r="D814" i="45"/>
  <c r="D813" i="45"/>
  <c r="D812" i="45"/>
  <c r="D811" i="45"/>
  <c r="D810" i="45"/>
  <c r="D809" i="45"/>
  <c r="D808" i="45"/>
  <c r="D807" i="45"/>
  <c r="D806" i="45"/>
  <c r="D805" i="45"/>
  <c r="D804" i="45"/>
  <c r="D803" i="45"/>
  <c r="D802" i="45"/>
  <c r="D801" i="45"/>
  <c r="D800" i="45"/>
  <c r="D799" i="45"/>
  <c r="D798" i="45"/>
  <c r="D797" i="45"/>
  <c r="D796" i="45"/>
  <c r="D795" i="45"/>
  <c r="D794" i="45"/>
  <c r="D793" i="45"/>
  <c r="D792" i="45"/>
  <c r="D791" i="45"/>
  <c r="D790" i="45"/>
  <c r="D789" i="45"/>
  <c r="D788" i="45"/>
  <c r="D787" i="45"/>
  <c r="D786" i="45"/>
  <c r="D785" i="45"/>
  <c r="D784" i="45"/>
  <c r="D783" i="45"/>
  <c r="D782" i="45"/>
  <c r="D781" i="45"/>
  <c r="D780" i="45"/>
  <c r="D779" i="45"/>
  <c r="D778" i="45"/>
  <c r="D777" i="45"/>
  <c r="D776" i="45"/>
  <c r="D775" i="45"/>
  <c r="D774" i="45"/>
  <c r="D773" i="45"/>
  <c r="D772" i="45"/>
  <c r="D771" i="45"/>
  <c r="D770" i="45"/>
  <c r="D769" i="45"/>
  <c r="D768" i="45"/>
  <c r="D767" i="45"/>
  <c r="D766" i="45"/>
  <c r="D765" i="45"/>
  <c r="D764" i="45"/>
  <c r="D763" i="45"/>
  <c r="D762" i="45"/>
  <c r="D761" i="45"/>
  <c r="D760" i="45"/>
  <c r="D759" i="45"/>
  <c r="D758" i="45"/>
  <c r="D757" i="45"/>
  <c r="D756" i="45"/>
  <c r="D755" i="45"/>
  <c r="D754" i="45"/>
  <c r="D753" i="45"/>
  <c r="D752" i="45"/>
  <c r="D751" i="45"/>
  <c r="D750" i="45"/>
  <c r="D749" i="45"/>
  <c r="D748" i="45"/>
  <c r="D747" i="45"/>
  <c r="D746" i="45"/>
  <c r="D745" i="45"/>
  <c r="D744" i="45"/>
  <c r="D743" i="45"/>
  <c r="D742" i="45"/>
  <c r="D741" i="45"/>
  <c r="D740" i="45"/>
  <c r="D739" i="45"/>
  <c r="D738" i="45"/>
  <c r="D737" i="45"/>
  <c r="D736" i="45"/>
  <c r="D735" i="45"/>
  <c r="D734" i="45"/>
  <c r="D733" i="45"/>
  <c r="D732" i="45"/>
  <c r="D731" i="45"/>
  <c r="D730" i="45"/>
  <c r="D729" i="45"/>
  <c r="D728" i="45"/>
  <c r="D727" i="45"/>
  <c r="D726" i="45"/>
  <c r="D725" i="45"/>
  <c r="D724" i="45"/>
  <c r="D723" i="45"/>
  <c r="D722" i="45"/>
  <c r="D721" i="45"/>
  <c r="D720" i="45"/>
  <c r="D719" i="45"/>
  <c r="D718" i="45"/>
  <c r="D717" i="45"/>
  <c r="D716" i="45"/>
  <c r="D715" i="45"/>
  <c r="D714" i="45"/>
  <c r="D713" i="45"/>
  <c r="D712" i="45"/>
  <c r="D711" i="45"/>
  <c r="D710" i="45"/>
  <c r="D709" i="45"/>
  <c r="D708" i="45"/>
  <c r="D707" i="45"/>
  <c r="D706" i="45"/>
  <c r="D705" i="45"/>
  <c r="D704" i="45"/>
  <c r="D703" i="45"/>
  <c r="D702" i="45"/>
  <c r="D701" i="45"/>
  <c r="D700" i="45"/>
  <c r="D699" i="45"/>
  <c r="D698" i="45"/>
  <c r="D697" i="45"/>
  <c r="D696" i="45"/>
  <c r="D695" i="45"/>
  <c r="D694" i="45"/>
  <c r="D693" i="45"/>
  <c r="D692" i="45"/>
  <c r="D691" i="45"/>
  <c r="D690" i="45"/>
  <c r="D689" i="45"/>
  <c r="D688" i="45"/>
  <c r="D687" i="45"/>
  <c r="D686" i="45"/>
  <c r="D685" i="45"/>
  <c r="D684" i="45"/>
  <c r="D683" i="45"/>
  <c r="D682" i="45"/>
  <c r="D681" i="45"/>
  <c r="D680" i="45"/>
  <c r="D679" i="45"/>
  <c r="D678" i="45"/>
  <c r="D677" i="45"/>
  <c r="D676" i="45"/>
  <c r="D675" i="45"/>
  <c r="D674" i="45"/>
  <c r="D673" i="45"/>
  <c r="D672" i="45"/>
  <c r="D671" i="45"/>
  <c r="D670" i="45"/>
  <c r="D669" i="45"/>
  <c r="D668" i="45"/>
  <c r="D667" i="45"/>
  <c r="D666" i="45"/>
  <c r="D665" i="45"/>
  <c r="D664" i="45"/>
  <c r="D663" i="45"/>
  <c r="D662" i="45"/>
  <c r="D661" i="45"/>
  <c r="D660" i="45"/>
  <c r="D659" i="45"/>
  <c r="D658" i="45"/>
  <c r="D657" i="45"/>
  <c r="D656" i="45"/>
  <c r="D655" i="45"/>
  <c r="D654" i="45"/>
  <c r="D653" i="45"/>
  <c r="D652" i="45"/>
  <c r="D651" i="45"/>
  <c r="D650" i="45"/>
  <c r="D649" i="45"/>
  <c r="D648" i="45"/>
  <c r="D647" i="45"/>
  <c r="D646" i="45"/>
  <c r="D645" i="45"/>
  <c r="D644" i="45"/>
  <c r="D643" i="45"/>
  <c r="D642" i="45"/>
  <c r="D641" i="45"/>
  <c r="D640" i="45"/>
  <c r="D639" i="45"/>
  <c r="D638" i="45"/>
  <c r="D637" i="45"/>
  <c r="D636" i="45"/>
  <c r="D635" i="45"/>
  <c r="D634" i="45"/>
  <c r="D633" i="45"/>
  <c r="D632" i="45"/>
  <c r="D631" i="45"/>
  <c r="D630" i="45"/>
  <c r="D629" i="45"/>
  <c r="D628" i="45"/>
  <c r="D627" i="45"/>
  <c r="D626" i="45"/>
  <c r="D625" i="45"/>
  <c r="D624" i="45"/>
  <c r="D623" i="45"/>
  <c r="D622" i="45"/>
  <c r="D621" i="45"/>
  <c r="D620" i="45"/>
  <c r="D619" i="45"/>
  <c r="D618" i="45"/>
  <c r="D617" i="45"/>
  <c r="D616" i="45"/>
  <c r="D615" i="45"/>
  <c r="D614" i="45"/>
  <c r="D613" i="45"/>
  <c r="D612" i="45"/>
  <c r="D611" i="45"/>
  <c r="D610" i="45"/>
  <c r="D609" i="45"/>
  <c r="D608" i="45"/>
  <c r="D607" i="45"/>
  <c r="D606" i="45"/>
  <c r="D605" i="45"/>
  <c r="D604" i="45"/>
  <c r="D603" i="45"/>
  <c r="D602" i="45"/>
  <c r="D601" i="45"/>
  <c r="D600" i="45"/>
  <c r="D599" i="45"/>
  <c r="D598" i="45"/>
  <c r="D597" i="45"/>
  <c r="D596" i="45"/>
  <c r="D595" i="45"/>
  <c r="D594" i="45"/>
  <c r="D593" i="45"/>
  <c r="C547" i="45"/>
  <c r="C546" i="45"/>
  <c r="C545" i="45"/>
  <c r="C544" i="45"/>
  <c r="J172" i="44"/>
  <c r="C126" i="45"/>
  <c r="C125" i="45"/>
  <c r="C124" i="45"/>
  <c r="I486" i="44"/>
  <c r="I349" i="44"/>
  <c r="G4" i="148"/>
  <c r="G3" i="148"/>
  <c r="G2" i="148"/>
  <c r="I1" i="148"/>
  <c r="G1" i="148"/>
  <c r="J644" i="44"/>
  <c r="J627" i="44"/>
  <c r="J617" i="44"/>
  <c r="J415" i="44"/>
  <c r="J278" i="44"/>
  <c r="J134" i="44"/>
  <c r="J136" i="44"/>
  <c r="J135" i="44"/>
  <c r="J132" i="44"/>
  <c r="J129" i="44"/>
  <c r="J128" i="44"/>
  <c r="J127" i="44"/>
  <c r="J126" i="44"/>
  <c r="J125" i="44"/>
  <c r="J124" i="44"/>
  <c r="J123" i="44"/>
  <c r="J122" i="44"/>
  <c r="J121" i="44"/>
  <c r="J120" i="44"/>
  <c r="J119" i="44"/>
  <c r="J118" i="44"/>
  <c r="J117" i="44"/>
  <c r="J116" i="44"/>
  <c r="J115" i="44"/>
  <c r="J114" i="44"/>
  <c r="J113" i="44"/>
  <c r="J112" i="44"/>
  <c r="J111" i="44"/>
  <c r="J110" i="44"/>
  <c r="J109" i="44"/>
  <c r="J108" i="44"/>
  <c r="J107" i="44"/>
  <c r="J106" i="44"/>
  <c r="J105" i="44"/>
  <c r="J104" i="44"/>
  <c r="J103" i="44"/>
  <c r="J102" i="44"/>
  <c r="J101" i="44"/>
  <c r="J100" i="44"/>
  <c r="J99" i="44"/>
  <c r="J98" i="44"/>
  <c r="J97" i="44"/>
  <c r="J96" i="44"/>
  <c r="J95" i="44"/>
  <c r="J94" i="44"/>
  <c r="J93" i="44"/>
  <c r="J92" i="44"/>
  <c r="J91" i="44"/>
  <c r="J90" i="44"/>
  <c r="J89" i="44"/>
  <c r="J88" i="44"/>
  <c r="J87" i="44"/>
  <c r="J86" i="44"/>
  <c r="J85" i="44"/>
  <c r="J84" i="44"/>
  <c r="J83" i="44"/>
  <c r="J82" i="44"/>
  <c r="J528" i="44"/>
  <c r="I528" i="44"/>
  <c r="J399" i="44"/>
  <c r="I399" i="44"/>
  <c r="J262" i="44"/>
  <c r="I262" i="44"/>
  <c r="J517" i="44"/>
  <c r="J388" i="44"/>
  <c r="C5" i="45"/>
  <c r="C4" i="45"/>
  <c r="C3" i="45"/>
  <c r="C2" i="45"/>
  <c r="J251" i="44"/>
  <c r="J379" i="44"/>
  <c r="I379" i="44"/>
  <c r="I242" i="44"/>
  <c r="J242" i="44"/>
  <c r="B8" i="91"/>
  <c r="J3" i="44"/>
  <c r="J4" i="44"/>
  <c r="J5" i="44"/>
  <c r="J6" i="44"/>
  <c r="J19" i="44"/>
  <c r="J7" i="44"/>
  <c r="J8" i="44"/>
  <c r="J9" i="44"/>
  <c r="J10" i="44"/>
  <c r="J11" i="44"/>
  <c r="J12" i="44"/>
  <c r="J13" i="44"/>
  <c r="J15" i="44"/>
  <c r="J16" i="44"/>
  <c r="J17" i="44"/>
  <c r="J20" i="44"/>
  <c r="J21" i="44"/>
  <c r="J23" i="44"/>
  <c r="J24" i="44"/>
  <c r="J25" i="44"/>
  <c r="J26" i="44"/>
  <c r="J27" i="44"/>
  <c r="J28" i="44"/>
  <c r="J29" i="44"/>
  <c r="J30" i="44"/>
  <c r="J31" i="44"/>
  <c r="J32" i="44"/>
  <c r="J33" i="44"/>
  <c r="J34" i="44"/>
  <c r="J35" i="44"/>
  <c r="J36" i="44"/>
  <c r="J37" i="44"/>
  <c r="J38" i="44"/>
  <c r="J39" i="44"/>
  <c r="J40" i="44"/>
  <c r="J41" i="44"/>
  <c r="J42" i="44"/>
  <c r="J43" i="44"/>
  <c r="J44" i="44"/>
  <c r="J45" i="44"/>
  <c r="J46" i="44"/>
  <c r="J47" i="44"/>
  <c r="J48" i="44"/>
  <c r="J49" i="44"/>
  <c r="J50" i="44"/>
  <c r="J51" i="44"/>
  <c r="J52" i="44"/>
  <c r="J53" i="44"/>
  <c r="J54" i="44"/>
  <c r="J55" i="44"/>
  <c r="J56" i="44"/>
  <c r="J57" i="44"/>
  <c r="J58" i="44"/>
  <c r="J59" i="44"/>
  <c r="J60" i="44"/>
  <c r="J61" i="44"/>
  <c r="J62" i="44"/>
  <c r="J63" i="44"/>
  <c r="J64" i="44"/>
  <c r="J65" i="44"/>
  <c r="J66" i="44"/>
  <c r="J67" i="44"/>
  <c r="J68" i="44"/>
  <c r="J69" i="44"/>
  <c r="J70" i="44"/>
  <c r="J71" i="44"/>
  <c r="J72" i="44"/>
  <c r="J73" i="44"/>
  <c r="J74" i="44"/>
  <c r="J75" i="44"/>
  <c r="J76" i="44"/>
  <c r="J77" i="44"/>
  <c r="J78" i="44"/>
  <c r="J79" i="44"/>
  <c r="J80" i="44"/>
  <c r="J81" i="44"/>
  <c r="J130" i="44"/>
  <c r="J131" i="44"/>
  <c r="J133" i="44"/>
  <c r="J139" i="44"/>
  <c r="J140" i="44"/>
  <c r="J141" i="44"/>
  <c r="J142" i="44"/>
  <c r="J143" i="44"/>
  <c r="J144" i="44"/>
  <c r="J145" i="44"/>
  <c r="J146" i="44"/>
  <c r="J147" i="44"/>
  <c r="J148" i="44"/>
  <c r="J149" i="44"/>
  <c r="J150" i="44"/>
  <c r="J151" i="44"/>
  <c r="J152" i="44"/>
  <c r="J153" i="44"/>
  <c r="J154" i="44"/>
  <c r="J155" i="44"/>
  <c r="J156" i="44"/>
  <c r="J157" i="44"/>
  <c r="J158" i="44"/>
  <c r="J159" i="44"/>
  <c r="J160" i="44"/>
  <c r="J161" i="44"/>
  <c r="J162" i="44"/>
  <c r="J163" i="44"/>
  <c r="J164" i="44"/>
  <c r="J165" i="44"/>
  <c r="J166" i="44"/>
  <c r="J167" i="44"/>
  <c r="J168" i="44"/>
  <c r="J169" i="44"/>
  <c r="J174" i="44"/>
  <c r="J175" i="44"/>
  <c r="J176" i="44"/>
  <c r="J177" i="44"/>
  <c r="J178" i="44"/>
  <c r="J179" i="44"/>
  <c r="J180" i="44"/>
  <c r="J181" i="44"/>
  <c r="J182" i="44"/>
  <c r="J183" i="44"/>
  <c r="J184" i="44"/>
  <c r="J185" i="44"/>
  <c r="J186" i="44"/>
  <c r="J187" i="44"/>
  <c r="J188" i="44"/>
  <c r="J189" i="44"/>
  <c r="J190" i="44"/>
  <c r="J191" i="44"/>
  <c r="J192" i="44"/>
  <c r="J193" i="44"/>
  <c r="J194" i="44"/>
  <c r="J195" i="44"/>
  <c r="J196" i="44"/>
  <c r="J197" i="44"/>
  <c r="J198" i="44"/>
  <c r="J199" i="44"/>
  <c r="J200" i="44"/>
  <c r="J201" i="44"/>
  <c r="J202" i="44"/>
  <c r="J203" i="44"/>
  <c r="J204" i="44"/>
  <c r="J205" i="44"/>
  <c r="J206" i="44"/>
  <c r="J207" i="44"/>
  <c r="J208" i="44"/>
  <c r="J209" i="44"/>
  <c r="J210" i="44"/>
  <c r="J211" i="44"/>
  <c r="J212" i="44"/>
  <c r="J213" i="44"/>
  <c r="J214" i="44"/>
  <c r="J215" i="44"/>
  <c r="J216" i="44"/>
  <c r="J217" i="44"/>
  <c r="J218" i="44"/>
  <c r="J219" i="44"/>
  <c r="J220" i="44"/>
  <c r="J221" i="44"/>
  <c r="J222" i="44"/>
  <c r="J223" i="44"/>
  <c r="J224" i="44"/>
  <c r="J225" i="44"/>
  <c r="J226" i="44"/>
  <c r="J227" i="44"/>
  <c r="J228" i="44"/>
  <c r="J229" i="44"/>
  <c r="J230" i="44"/>
  <c r="J231" i="44"/>
  <c r="J232" i="44"/>
  <c r="J233" i="44"/>
  <c r="J234" i="44"/>
  <c r="J235" i="44"/>
  <c r="J236" i="44"/>
  <c r="J237" i="44"/>
  <c r="J238" i="44"/>
  <c r="J239" i="44"/>
  <c r="J240" i="44"/>
  <c r="J241" i="44"/>
  <c r="J243" i="44"/>
  <c r="J244" i="44"/>
  <c r="J245" i="44"/>
  <c r="J246" i="44"/>
  <c r="J247" i="44"/>
  <c r="J248" i="44"/>
  <c r="J249" i="44"/>
  <c r="J250" i="44"/>
  <c r="J252" i="44"/>
  <c r="J253" i="44"/>
  <c r="J254" i="44"/>
  <c r="J255" i="44"/>
  <c r="J256" i="44"/>
  <c r="J257" i="44"/>
  <c r="J258" i="44"/>
  <c r="J259" i="44"/>
  <c r="J261" i="44"/>
  <c r="J263" i="44"/>
  <c r="J264" i="44"/>
  <c r="J265" i="44"/>
  <c r="J266" i="44"/>
  <c r="J267" i="44"/>
  <c r="J268" i="44"/>
  <c r="J269" i="44"/>
  <c r="J270" i="44"/>
  <c r="J271" i="44"/>
  <c r="J272" i="44"/>
  <c r="J273" i="44"/>
  <c r="J274" i="44"/>
  <c r="J275" i="44"/>
  <c r="J276" i="44"/>
  <c r="J277" i="44"/>
  <c r="J280" i="44"/>
  <c r="J281" i="44"/>
  <c r="J282" i="44"/>
  <c r="J283" i="44"/>
  <c r="J284" i="44"/>
  <c r="J285" i="44"/>
  <c r="J286" i="44"/>
  <c r="J287" i="44"/>
  <c r="J288" i="44"/>
  <c r="J289" i="44"/>
  <c r="J290" i="44"/>
  <c r="J291" i="44"/>
  <c r="J292" i="44"/>
  <c r="J293" i="44"/>
  <c r="J294" i="44"/>
  <c r="J295" i="44"/>
  <c r="J296" i="44"/>
  <c r="J297" i="44"/>
  <c r="J298" i="44"/>
  <c r="J299" i="44"/>
  <c r="J300" i="44"/>
  <c r="J301" i="44"/>
  <c r="J302" i="44"/>
  <c r="J303" i="44"/>
  <c r="J304" i="44"/>
  <c r="J305" i="44"/>
  <c r="J306" i="44"/>
  <c r="J307" i="44"/>
  <c r="J308" i="44"/>
  <c r="J309" i="44"/>
  <c r="J310" i="44"/>
  <c r="J311" i="44"/>
  <c r="J312" i="44"/>
  <c r="J313" i="44"/>
  <c r="J314" i="44"/>
  <c r="J315" i="44"/>
  <c r="J316" i="44"/>
  <c r="J317" i="44"/>
  <c r="J318" i="44"/>
  <c r="J321" i="44"/>
  <c r="J323" i="44"/>
  <c r="J324" i="44"/>
  <c r="J325" i="44"/>
  <c r="J326" i="44"/>
  <c r="J327" i="44"/>
  <c r="J328" i="44"/>
  <c r="J329" i="44"/>
  <c r="J330" i="44"/>
  <c r="J331" i="44"/>
  <c r="J332" i="44"/>
  <c r="J333" i="44"/>
  <c r="J334" i="44"/>
  <c r="J335" i="44"/>
  <c r="J336" i="44"/>
  <c r="J337" i="44"/>
  <c r="J338" i="44"/>
  <c r="J339" i="44"/>
  <c r="J340" i="44"/>
  <c r="J341" i="44"/>
  <c r="J342" i="44"/>
  <c r="J343" i="44"/>
  <c r="J344" i="44"/>
  <c r="J345" i="44"/>
  <c r="J346" i="44"/>
  <c r="J347" i="44"/>
  <c r="J350" i="44"/>
  <c r="J351" i="44"/>
  <c r="J352" i="44"/>
  <c r="J353" i="44"/>
  <c r="J354" i="44"/>
  <c r="J355" i="44"/>
  <c r="J356" i="44"/>
  <c r="J357" i="44"/>
  <c r="J358" i="44"/>
  <c r="J359" i="44"/>
  <c r="J360" i="44"/>
  <c r="J361" i="44"/>
  <c r="J362" i="44"/>
  <c r="J363" i="44"/>
  <c r="J364" i="44"/>
  <c r="J365" i="44"/>
  <c r="J366" i="44"/>
  <c r="J367" i="44"/>
  <c r="J368" i="44"/>
  <c r="J369" i="44"/>
  <c r="J370" i="44"/>
  <c r="J371" i="44"/>
  <c r="J372" i="44"/>
  <c r="J373" i="44"/>
  <c r="J374" i="44"/>
  <c r="J375" i="44"/>
  <c r="J376" i="44"/>
  <c r="J377" i="44"/>
  <c r="J378" i="44"/>
  <c r="J380" i="44"/>
  <c r="J381" i="44"/>
  <c r="J382" i="44"/>
  <c r="J383" i="44"/>
  <c r="J384" i="44"/>
  <c r="J385" i="44"/>
  <c r="J386" i="44"/>
  <c r="J387" i="44"/>
  <c r="J389" i="44"/>
  <c r="J390" i="44"/>
  <c r="J391" i="44"/>
  <c r="J392" i="44"/>
  <c r="J393" i="44"/>
  <c r="J394" i="44"/>
  <c r="J395" i="44"/>
  <c r="J396" i="44"/>
  <c r="J398" i="44"/>
  <c r="J400" i="44"/>
  <c r="J401" i="44"/>
  <c r="J402" i="44"/>
  <c r="J403" i="44"/>
  <c r="J404" i="44"/>
  <c r="J405" i="44"/>
  <c r="J406" i="44"/>
  <c r="J407" i="44"/>
  <c r="J408" i="44"/>
  <c r="J409" i="44"/>
  <c r="J410" i="44"/>
  <c r="J411" i="44"/>
  <c r="J412" i="44"/>
  <c r="J413" i="44"/>
  <c r="J414" i="44"/>
  <c r="J417" i="44"/>
  <c r="J418" i="44"/>
  <c r="J419" i="44"/>
  <c r="J420" i="44"/>
  <c r="J421" i="44"/>
  <c r="J422" i="44"/>
  <c r="J423" i="44"/>
  <c r="J424" i="44"/>
  <c r="J425" i="44"/>
  <c r="J426" i="44"/>
  <c r="J427" i="44"/>
  <c r="J428" i="44"/>
  <c r="J429" i="44"/>
  <c r="J430" i="44"/>
  <c r="J431" i="44"/>
  <c r="J432" i="44"/>
  <c r="J433" i="44"/>
  <c r="J434" i="44"/>
  <c r="J435" i="44"/>
  <c r="J436" i="44"/>
  <c r="J437" i="44"/>
  <c r="J438" i="44"/>
  <c r="J439" i="44"/>
  <c r="J440" i="44"/>
  <c r="J441" i="44"/>
  <c r="J442" i="44"/>
  <c r="J443" i="44"/>
  <c r="J444" i="44"/>
  <c r="J445" i="44"/>
  <c r="J446" i="44"/>
  <c r="J447" i="44"/>
  <c r="J448" i="44"/>
  <c r="J449" i="44"/>
  <c r="J450" i="44"/>
  <c r="J451" i="44"/>
  <c r="J452" i="44"/>
  <c r="J453" i="44"/>
  <c r="J454" i="44"/>
  <c r="J455" i="44"/>
  <c r="J458" i="44"/>
  <c r="J460" i="44"/>
  <c r="J461" i="44"/>
  <c r="J462" i="44"/>
  <c r="J463" i="44"/>
  <c r="J464" i="44"/>
  <c r="J465" i="44"/>
  <c r="J466" i="44"/>
  <c r="J467" i="44"/>
  <c r="J468" i="44"/>
  <c r="J469" i="44"/>
  <c r="J470" i="44"/>
  <c r="J471" i="44"/>
  <c r="J472" i="44"/>
  <c r="J473" i="44"/>
  <c r="J474" i="44"/>
  <c r="J475" i="44"/>
  <c r="J476" i="44"/>
  <c r="J477" i="44"/>
  <c r="J478" i="44"/>
  <c r="J479" i="44"/>
  <c r="J480" i="44"/>
  <c r="J481" i="44"/>
  <c r="J482" i="44"/>
  <c r="J483" i="44"/>
  <c r="J484" i="44"/>
  <c r="J487" i="44"/>
  <c r="J488" i="44"/>
  <c r="J489" i="44"/>
  <c r="J490" i="44"/>
  <c r="J491" i="44"/>
  <c r="J492" i="44"/>
  <c r="J493" i="44"/>
  <c r="J494" i="44"/>
  <c r="J495" i="44"/>
  <c r="J496" i="44"/>
  <c r="J497" i="44"/>
  <c r="J498" i="44"/>
  <c r="J499" i="44"/>
  <c r="J500" i="44"/>
  <c r="J501" i="44"/>
  <c r="J502" i="44"/>
  <c r="J503" i="44"/>
  <c r="J504" i="44"/>
  <c r="J505" i="44"/>
  <c r="J506" i="44"/>
  <c r="J507" i="44"/>
  <c r="J508" i="44"/>
  <c r="J509" i="44"/>
  <c r="J510" i="44"/>
  <c r="J511" i="44"/>
  <c r="J512" i="44"/>
  <c r="J513" i="44"/>
  <c r="J514" i="44"/>
  <c r="J515" i="44"/>
  <c r="J516" i="44"/>
  <c r="J518" i="44"/>
  <c r="J519" i="44"/>
  <c r="J520" i="44"/>
  <c r="J521" i="44"/>
  <c r="J522" i="44"/>
  <c r="J523" i="44"/>
  <c r="J524" i="44"/>
  <c r="J525" i="44"/>
  <c r="J527" i="44"/>
  <c r="J529" i="44"/>
  <c r="J530" i="44"/>
  <c r="J531" i="44"/>
  <c r="J532" i="44"/>
  <c r="J533" i="44"/>
  <c r="J534" i="44"/>
  <c r="J535" i="44"/>
  <c r="J536" i="44"/>
  <c r="J537" i="44"/>
  <c r="J538" i="44"/>
  <c r="J539" i="44"/>
  <c r="J540" i="44"/>
  <c r="J541" i="44"/>
  <c r="J542" i="44"/>
  <c r="J543" i="44"/>
  <c r="J544" i="44"/>
  <c r="J545" i="44"/>
  <c r="J546" i="44"/>
  <c r="J547" i="44"/>
  <c r="J548" i="44"/>
  <c r="J549" i="44"/>
  <c r="J550" i="44"/>
  <c r="J551" i="44"/>
  <c r="J552" i="44"/>
  <c r="J553" i="44"/>
  <c r="J554" i="44"/>
  <c r="J555" i="44"/>
  <c r="J556" i="44"/>
  <c r="J557" i="44"/>
  <c r="J558" i="44"/>
  <c r="J559" i="44"/>
  <c r="J560" i="44"/>
  <c r="J561" i="44"/>
  <c r="J562" i="44"/>
  <c r="J563" i="44"/>
  <c r="J564" i="44"/>
  <c r="J565" i="44"/>
  <c r="J566" i="44"/>
  <c r="J567" i="44"/>
  <c r="J568" i="44"/>
  <c r="J569" i="44"/>
  <c r="J570" i="44"/>
  <c r="J571" i="44"/>
  <c r="J572" i="44"/>
  <c r="J573" i="44"/>
  <c r="J574" i="44"/>
  <c r="J575" i="44"/>
  <c r="J576" i="44"/>
  <c r="J577" i="44"/>
  <c r="J578" i="44"/>
  <c r="J579" i="44"/>
  <c r="J580" i="44"/>
  <c r="J581" i="44"/>
  <c r="J582" i="44"/>
  <c r="J583" i="44"/>
  <c r="J584" i="44"/>
  <c r="J585" i="44"/>
  <c r="J586" i="44"/>
  <c r="J587" i="44"/>
  <c r="J588" i="44"/>
  <c r="J589" i="44"/>
  <c r="J590" i="44"/>
  <c r="J591" i="44"/>
  <c r="J592" i="44"/>
  <c r="J593" i="44"/>
  <c r="J594" i="44"/>
  <c r="J598" i="44"/>
  <c r="J599" i="44"/>
  <c r="J600" i="44"/>
  <c r="J601" i="44"/>
  <c r="J602" i="44"/>
  <c r="J603" i="44"/>
  <c r="J604" i="44"/>
  <c r="J605" i="44"/>
  <c r="J606" i="44"/>
  <c r="J607" i="44"/>
  <c r="J608" i="44"/>
  <c r="J609" i="44"/>
  <c r="J610" i="44"/>
  <c r="J611" i="44"/>
  <c r="J612" i="44"/>
  <c r="J613" i="44"/>
  <c r="J614" i="44"/>
  <c r="J615" i="44"/>
  <c r="J616" i="44"/>
  <c r="J619" i="44"/>
  <c r="J620" i="44"/>
  <c r="J621" i="44"/>
  <c r="J622" i="44"/>
  <c r="J623" i="44"/>
  <c r="J624" i="44"/>
  <c r="J625" i="44"/>
  <c r="J626" i="44"/>
  <c r="J629" i="44"/>
  <c r="J630" i="44"/>
  <c r="J631" i="44"/>
  <c r="J632" i="44"/>
  <c r="J633" i="44"/>
  <c r="J634" i="44"/>
  <c r="J635" i="44"/>
  <c r="J636" i="44"/>
  <c r="J637" i="44"/>
  <c r="J638" i="44"/>
  <c r="J639" i="44"/>
  <c r="J640" i="44"/>
  <c r="J641" i="44"/>
  <c r="J642" i="44"/>
  <c r="J643" i="44"/>
  <c r="J647" i="44"/>
  <c r="J648" i="44"/>
  <c r="J649" i="44"/>
  <c r="J650" i="44"/>
  <c r="J651" i="44"/>
  <c r="J652" i="44"/>
  <c r="J653" i="44"/>
  <c r="J654" i="44"/>
  <c r="J655" i="44"/>
  <c r="J656" i="44"/>
  <c r="J657" i="44"/>
  <c r="J658" i="44"/>
  <c r="J659" i="44"/>
  <c r="J660" i="44"/>
  <c r="J661" i="44"/>
  <c r="J668" i="44"/>
  <c r="J669" i="44"/>
  <c r="J670" i="44"/>
  <c r="J671" i="44"/>
  <c r="J673" i="44"/>
  <c r="J674" i="44"/>
  <c r="J675" i="44"/>
  <c r="J676" i="44"/>
  <c r="J677" i="44"/>
  <c r="J678" i="44"/>
  <c r="J679" i="44"/>
  <c r="J680" i="44"/>
  <c r="J681" i="44"/>
  <c r="J682" i="44"/>
  <c r="J683" i="44"/>
  <c r="J684" i="44"/>
  <c r="J686" i="44"/>
  <c r="J688" i="44"/>
  <c r="J689" i="44"/>
  <c r="J690" i="44"/>
  <c r="J691" i="44"/>
  <c r="J692" i="44"/>
  <c r="J693" i="44"/>
  <c r="J694" i="44"/>
  <c r="J695" i="44"/>
  <c r="J696" i="44"/>
  <c r="J697" i="44"/>
  <c r="J699" i="44"/>
  <c r="J700" i="44"/>
  <c r="J701" i="44"/>
  <c r="J702" i="44"/>
  <c r="J664" i="44"/>
  <c r="J722" i="44"/>
  <c r="J723" i="44"/>
  <c r="J724" i="44"/>
  <c r="J725" i="44"/>
  <c r="J726" i="44"/>
  <c r="J727" i="44"/>
  <c r="J728" i="44"/>
  <c r="J730" i="44"/>
  <c r="J731" i="44"/>
  <c r="J732" i="44"/>
  <c r="J733" i="44"/>
  <c r="J734" i="44"/>
  <c r="J735" i="44"/>
  <c r="J736" i="44"/>
  <c r="J737" i="44"/>
  <c r="J738" i="44"/>
  <c r="J739" i="44"/>
  <c r="J740" i="44"/>
  <c r="J741" i="44"/>
  <c r="J742" i="44"/>
  <c r="J743" i="44"/>
  <c r="J744" i="44"/>
  <c r="J745" i="44"/>
  <c r="J746" i="44"/>
  <c r="J747" i="44"/>
  <c r="J748" i="44"/>
  <c r="J749" i="44"/>
  <c r="J750" i="44"/>
  <c r="J751" i="44"/>
  <c r="J752" i="44"/>
  <c r="J753" i="44"/>
  <c r="J754" i="44"/>
  <c r="J755" i="44"/>
  <c r="J756" i="44"/>
  <c r="J757" i="44"/>
  <c r="J758" i="44"/>
  <c r="J759" i="44"/>
  <c r="J760" i="44"/>
  <c r="J761" i="44"/>
  <c r="J762" i="44"/>
  <c r="J763" i="44"/>
  <c r="J764" i="44"/>
  <c r="J765" i="44"/>
  <c r="J766" i="44"/>
  <c r="J767" i="44"/>
  <c r="J768" i="44"/>
  <c r="J769" i="44"/>
  <c r="J770" i="44"/>
  <c r="J771" i="44"/>
  <c r="J772" i="44"/>
  <c r="J773" i="44"/>
  <c r="J774" i="44"/>
  <c r="J775" i="44"/>
  <c r="J776" i="44"/>
  <c r="J777" i="44"/>
  <c r="J778" i="44"/>
  <c r="J779" i="44"/>
  <c r="J780" i="44"/>
  <c r="J781" i="44"/>
  <c r="J782" i="44"/>
  <c r="J783" i="44"/>
  <c r="J784" i="44"/>
  <c r="J785" i="44"/>
  <c r="J786" i="44"/>
  <c r="J787" i="44"/>
  <c r="J788" i="44"/>
  <c r="J789" i="44"/>
  <c r="J790" i="44"/>
  <c r="J791" i="44"/>
  <c r="J792" i="44"/>
  <c r="J793" i="44"/>
  <c r="J794" i="44"/>
  <c r="J795" i="44"/>
  <c r="J796" i="44"/>
  <c r="J797" i="44"/>
  <c r="J798" i="44"/>
  <c r="J799" i="44"/>
  <c r="J800" i="44"/>
  <c r="J801" i="44"/>
  <c r="J802" i="44"/>
  <c r="J803" i="44"/>
  <c r="J804" i="44"/>
  <c r="J805" i="44"/>
  <c r="J806" i="44"/>
  <c r="J807" i="44"/>
  <c r="J808" i="44"/>
  <c r="J809" i="44"/>
  <c r="J810" i="44"/>
  <c r="J811" i="44"/>
  <c r="J813" i="44"/>
  <c r="J814" i="44"/>
  <c r="J815" i="44"/>
  <c r="J816" i="44"/>
  <c r="J817" i="44"/>
  <c r="J818" i="44"/>
  <c r="J819" i="44"/>
  <c r="J820" i="44"/>
  <c r="J821" i="44"/>
  <c r="J822" i="44"/>
  <c r="J823" i="44"/>
  <c r="J824" i="44"/>
  <c r="J825" i="44"/>
  <c r="J856" i="44"/>
  <c r="J857" i="44"/>
  <c r="J858" i="44"/>
  <c r="J859" i="44"/>
  <c r="J860" i="44"/>
  <c r="J861" i="44"/>
  <c r="J862" i="44"/>
  <c r="J864" i="44"/>
  <c r="J865" i="44"/>
  <c r="J866" i="44"/>
  <c r="J867" i="44"/>
  <c r="J868" i="44"/>
  <c r="J869" i="44"/>
  <c r="J870" i="44"/>
  <c r="J871" i="44"/>
  <c r="J872" i="44"/>
  <c r="J873" i="44"/>
  <c r="J874" i="44"/>
  <c r="J875" i="44"/>
  <c r="J876" i="44"/>
  <c r="J877" i="44"/>
  <c r="J878" i="44"/>
  <c r="J879" i="44"/>
  <c r="J880" i="44"/>
  <c r="J881" i="44"/>
  <c r="J882" i="44"/>
  <c r="J883" i="44"/>
  <c r="J884" i="44"/>
  <c r="J885" i="44"/>
  <c r="J886" i="44"/>
  <c r="J887" i="44"/>
  <c r="J888" i="44"/>
  <c r="J889" i="44"/>
  <c r="J890" i="44"/>
  <c r="J891" i="44"/>
  <c r="J892" i="44"/>
  <c r="J893" i="44"/>
  <c r="J894" i="44"/>
  <c r="J895" i="44"/>
  <c r="J896" i="44"/>
  <c r="J897" i="44"/>
  <c r="J898" i="44"/>
  <c r="J899" i="44"/>
  <c r="J900" i="44"/>
  <c r="J901" i="44"/>
  <c r="J902" i="44"/>
  <c r="J2" i="44"/>
  <c r="C378" i="45"/>
  <c r="B6" i="95"/>
  <c r="B11" i="95"/>
  <c r="B12" i="95"/>
  <c r="B4" i="96"/>
  <c r="B8" i="98"/>
  <c r="I497" i="44"/>
  <c r="C370" i="45"/>
  <c r="C195" i="45"/>
  <c r="C393" i="45"/>
  <c r="D512" i="45"/>
  <c r="D511" i="45"/>
  <c r="D510" i="45"/>
  <c r="D509" i="45"/>
  <c r="D508" i="45"/>
  <c r="I360" i="44"/>
  <c r="D507" i="45"/>
  <c r="D506" i="45"/>
  <c r="D505" i="45"/>
  <c r="D504" i="45"/>
  <c r="D503" i="45"/>
  <c r="D501" i="45"/>
  <c r="D500" i="45"/>
  <c r="D499" i="45"/>
  <c r="D498" i="45"/>
  <c r="D497" i="45"/>
  <c r="D496" i="45"/>
  <c r="D495" i="45"/>
  <c r="D494" i="45"/>
  <c r="D493" i="45"/>
  <c r="D492" i="45"/>
  <c r="D491" i="45"/>
  <c r="D490" i="45"/>
  <c r="D489" i="45"/>
  <c r="D488" i="45"/>
  <c r="D487" i="45"/>
  <c r="D486" i="45"/>
  <c r="D485" i="45"/>
  <c r="I886" i="44"/>
  <c r="I885" i="44"/>
  <c r="I884" i="44"/>
  <c r="C480" i="45"/>
  <c r="E479" i="45"/>
  <c r="E478" i="45"/>
  <c r="E477" i="45"/>
  <c r="E476" i="45"/>
  <c r="E475" i="45"/>
  <c r="E474" i="45"/>
  <c r="E473" i="45"/>
  <c r="E472" i="45"/>
  <c r="E471" i="45"/>
  <c r="E470" i="45"/>
  <c r="E469" i="45"/>
  <c r="E468" i="45"/>
  <c r="E467" i="45"/>
  <c r="E466" i="45"/>
  <c r="E465" i="45"/>
  <c r="C461" i="45"/>
  <c r="C460" i="45"/>
  <c r="C459" i="45"/>
  <c r="C458" i="45"/>
  <c r="C457" i="45"/>
  <c r="C456" i="45"/>
  <c r="C455" i="45"/>
  <c r="C452" i="45"/>
  <c r="C451" i="45"/>
  <c r="C450" i="45"/>
  <c r="C449" i="45"/>
  <c r="C448" i="45"/>
  <c r="C447" i="45"/>
  <c r="C442" i="45"/>
  <c r="C443" i="45"/>
  <c r="C444" i="45"/>
  <c r="C445" i="45"/>
  <c r="C446" i="45"/>
  <c r="C441" i="45"/>
  <c r="C438" i="45"/>
  <c r="C437" i="45"/>
  <c r="C436" i="45"/>
  <c r="C435" i="45"/>
  <c r="C434" i="45"/>
  <c r="C433" i="45"/>
  <c r="C430" i="45"/>
  <c r="C429" i="45"/>
  <c r="C426" i="45"/>
  <c r="C425" i="45"/>
  <c r="C340" i="45"/>
  <c r="C341" i="45"/>
  <c r="C347" i="45"/>
  <c r="C348" i="45"/>
  <c r="C422" i="45"/>
  <c r="C421" i="45"/>
  <c r="C420" i="45"/>
  <c r="C419" i="45"/>
  <c r="C418" i="45"/>
  <c r="C417" i="45"/>
  <c r="C414" i="45"/>
  <c r="C413" i="45"/>
  <c r="C412" i="45"/>
  <c r="C411" i="45"/>
  <c r="C408" i="45"/>
  <c r="C407" i="45"/>
  <c r="C406" i="45"/>
  <c r="C405" i="45"/>
  <c r="C404" i="45"/>
  <c r="C403" i="45"/>
  <c r="C402" i="45"/>
  <c r="C401" i="45"/>
  <c r="C400" i="45"/>
  <c r="C397" i="45"/>
  <c r="C396" i="45"/>
  <c r="C392" i="45"/>
  <c r="C391" i="45"/>
  <c r="C390" i="45"/>
  <c r="C389" i="45"/>
  <c r="C388" i="45"/>
  <c r="C385" i="45"/>
  <c r="C384" i="45"/>
  <c r="C383" i="45"/>
  <c r="C382" i="45"/>
  <c r="C381" i="45"/>
  <c r="C380" i="45"/>
  <c r="C379" i="45"/>
  <c r="C377" i="45"/>
  <c r="C376" i="45"/>
  <c r="C375" i="45"/>
  <c r="C374" i="45"/>
  <c r="C373" i="45"/>
  <c r="C369" i="45"/>
  <c r="C368" i="45"/>
  <c r="C367" i="45"/>
  <c r="C366" i="45"/>
  <c r="C365" i="45"/>
  <c r="C364" i="45"/>
  <c r="C363" i="45"/>
  <c r="C360" i="45"/>
  <c r="C359" i="45"/>
  <c r="C358" i="45"/>
  <c r="C357" i="45"/>
  <c r="C356" i="45"/>
  <c r="C355" i="45"/>
  <c r="C354" i="45"/>
  <c r="C353" i="45"/>
  <c r="C352" i="45"/>
  <c r="C351" i="45"/>
  <c r="C339" i="45"/>
  <c r="C338" i="45"/>
  <c r="C337" i="45"/>
  <c r="C336" i="45"/>
  <c r="C335" i="45"/>
  <c r="C346" i="45"/>
  <c r="C345" i="45"/>
  <c r="C344" i="45"/>
  <c r="C343" i="45"/>
  <c r="C342" i="45"/>
  <c r="C332" i="45"/>
  <c r="C331" i="45"/>
  <c r="C330" i="45"/>
  <c r="C329" i="45"/>
  <c r="C328" i="45"/>
  <c r="C325" i="45"/>
  <c r="C324" i="45"/>
  <c r="C321" i="45"/>
  <c r="C320" i="45"/>
  <c r="C317" i="45"/>
  <c r="C316" i="45"/>
  <c r="C313" i="45"/>
  <c r="C312" i="45"/>
  <c r="C309" i="45"/>
  <c r="C308" i="45"/>
  <c r="C305" i="45"/>
  <c r="C304" i="45"/>
  <c r="C303" i="45"/>
  <c r="C300" i="45"/>
  <c r="C299" i="45"/>
  <c r="C298" i="45"/>
  <c r="C297" i="45"/>
  <c r="C296" i="45"/>
  <c r="C293" i="45"/>
  <c r="C292" i="45"/>
  <c r="C291" i="45"/>
  <c r="C290" i="45"/>
  <c r="C289" i="45"/>
  <c r="C288" i="45"/>
  <c r="C285" i="45"/>
  <c r="C284" i="45"/>
  <c r="C283" i="45"/>
  <c r="C282" i="45"/>
  <c r="C278" i="45"/>
  <c r="C277" i="45"/>
  <c r="C276" i="45"/>
  <c r="C275" i="45"/>
  <c r="C274" i="45"/>
  <c r="C271" i="45"/>
  <c r="C270" i="45"/>
  <c r="C269" i="45"/>
  <c r="C268" i="45"/>
  <c r="C267" i="45"/>
  <c r="C266" i="45"/>
  <c r="C265" i="45"/>
  <c r="C264" i="45"/>
  <c r="C263" i="45"/>
  <c r="C262" i="45"/>
  <c r="C259" i="45"/>
  <c r="C258" i="45"/>
  <c r="C257" i="45"/>
  <c r="C256" i="45"/>
  <c r="C255" i="45"/>
  <c r="C254" i="45"/>
  <c r="C253" i="45"/>
  <c r="C250" i="45"/>
  <c r="C249" i="45"/>
  <c r="C248" i="45"/>
  <c r="C245" i="45"/>
  <c r="C244" i="45"/>
  <c r="C243" i="45"/>
  <c r="C242" i="45"/>
  <c r="C241" i="45"/>
  <c r="C240" i="45"/>
  <c r="B12" i="92"/>
  <c r="B9" i="95"/>
  <c r="B8" i="92"/>
  <c r="I552" i="44"/>
  <c r="B5" i="95"/>
  <c r="I347" i="44"/>
  <c r="C237" i="45"/>
  <c r="C236" i="45"/>
  <c r="C235" i="45"/>
  <c r="C234" i="45"/>
  <c r="C231" i="45"/>
  <c r="C230" i="45"/>
  <c r="C229" i="45"/>
  <c r="C228" i="45"/>
  <c r="A11" i="93"/>
  <c r="B6" i="93"/>
  <c r="B8" i="93"/>
  <c r="B12" i="93"/>
  <c r="C225" i="45"/>
  <c r="C224" i="45"/>
  <c r="C223" i="45"/>
  <c r="C222" i="45"/>
  <c r="C221" i="45"/>
  <c r="C218" i="45"/>
  <c r="C217" i="45"/>
  <c r="C216" i="45"/>
  <c r="C215" i="45"/>
  <c r="C214" i="45"/>
  <c r="C213" i="45"/>
  <c r="C212" i="45"/>
  <c r="C211" i="45"/>
  <c r="C210" i="45"/>
  <c r="C207" i="45"/>
  <c r="C206" i="45"/>
  <c r="C205" i="45"/>
  <c r="C204" i="45"/>
  <c r="C201" i="45"/>
  <c r="C200" i="45"/>
  <c r="C199" i="45"/>
  <c r="C198" i="45"/>
  <c r="C194" i="45"/>
  <c r="C193" i="45"/>
  <c r="C192" i="45"/>
  <c r="C191" i="45"/>
  <c r="D171" i="45"/>
  <c r="D170" i="45"/>
  <c r="D169" i="45"/>
  <c r="D168" i="45"/>
  <c r="D167" i="45"/>
  <c r="D166" i="45"/>
  <c r="D165" i="45"/>
  <c r="C123" i="45"/>
  <c r="C122" i="45"/>
  <c r="C121" i="45"/>
  <c r="I223" i="44"/>
  <c r="D98" i="45"/>
  <c r="D97" i="45"/>
  <c r="D96" i="45"/>
  <c r="D95" i="45"/>
  <c r="D94" i="45"/>
  <c r="D93" i="45"/>
  <c r="D92" i="45"/>
  <c r="D91" i="45"/>
  <c r="D90" i="45"/>
  <c r="D89" i="45"/>
  <c r="D88" i="45"/>
  <c r="D87" i="45"/>
  <c r="D86" i="45"/>
  <c r="D84" i="45"/>
  <c r="D83" i="45"/>
  <c r="C79" i="45"/>
  <c r="C78" i="45"/>
  <c r="C75" i="45"/>
  <c r="C74" i="45"/>
  <c r="C73" i="45"/>
  <c r="C72" i="45"/>
  <c r="C71" i="45"/>
  <c r="C70" i="45"/>
  <c r="C69" i="45"/>
  <c r="C68" i="45"/>
  <c r="C67" i="45"/>
  <c r="C66" i="45"/>
  <c r="C65" i="45"/>
  <c r="C64" i="45"/>
  <c r="C62" i="45"/>
  <c r="C61" i="45"/>
  <c r="C58" i="45"/>
  <c r="C57" i="45"/>
  <c r="C56" i="45"/>
  <c r="C55" i="45"/>
  <c r="C54" i="45"/>
  <c r="C23" i="45"/>
  <c r="C22" i="45"/>
  <c r="C21" i="45"/>
  <c r="C20" i="45"/>
  <c r="C19" i="45"/>
  <c r="C18" i="45"/>
  <c r="C17" i="45"/>
  <c r="C7" i="45"/>
  <c r="C8" i="45"/>
  <c r="C3" i="101"/>
  <c r="A23" i="95"/>
  <c r="B23" i="95"/>
  <c r="C23" i="95"/>
  <c r="A24" i="95"/>
  <c r="B24" i="95"/>
  <c r="C24" i="95"/>
  <c r="A25" i="95"/>
  <c r="B25" i="95"/>
  <c r="C25" i="95"/>
  <c r="A26" i="95"/>
  <c r="B26" i="95"/>
  <c r="C26" i="95"/>
  <c r="A27" i="95"/>
  <c r="B27" i="95"/>
  <c r="C27" i="95"/>
  <c r="A28" i="95"/>
  <c r="B28" i="95"/>
  <c r="C28" i="95"/>
  <c r="A29" i="95"/>
  <c r="B29" i="95"/>
  <c r="C29" i="95"/>
  <c r="A30" i="95"/>
  <c r="B30" i="95"/>
  <c r="C30" i="95"/>
  <c r="A31" i="95"/>
  <c r="B31" i="95"/>
  <c r="C31" i="95"/>
  <c r="A32" i="95"/>
  <c r="B32" i="95"/>
  <c r="C32" i="95"/>
  <c r="A33" i="95"/>
  <c r="B33" i="95"/>
  <c r="C33" i="95"/>
  <c r="A34" i="95"/>
  <c r="C34" i="95"/>
  <c r="A35" i="95"/>
  <c r="B35" i="95"/>
  <c r="C35" i="95"/>
  <c r="A36" i="95"/>
  <c r="B36" i="95"/>
  <c r="C36" i="95"/>
  <c r="A37" i="95"/>
  <c r="B37" i="95"/>
  <c r="C37" i="95"/>
  <c r="A38" i="95"/>
  <c r="B38" i="95"/>
  <c r="C38" i="95"/>
  <c r="A23" i="92"/>
  <c r="B23" i="92"/>
  <c r="C23" i="92"/>
  <c r="A24" i="92"/>
  <c r="B24" i="92"/>
  <c r="C24" i="92"/>
  <c r="A25" i="92"/>
  <c r="B25" i="92"/>
  <c r="C25" i="92"/>
  <c r="A26" i="92"/>
  <c r="B26" i="92"/>
  <c r="C26" i="92"/>
  <c r="A27" i="92"/>
  <c r="B27" i="92"/>
  <c r="C27" i="92"/>
  <c r="A28" i="92"/>
  <c r="B28" i="92"/>
  <c r="C28" i="92"/>
  <c r="A29" i="92"/>
  <c r="B29" i="92"/>
  <c r="C29" i="92"/>
  <c r="A30" i="92"/>
  <c r="B30" i="92"/>
  <c r="C30" i="92"/>
  <c r="A31" i="92"/>
  <c r="B31" i="92"/>
  <c r="C31" i="92"/>
  <c r="A32" i="92"/>
  <c r="B32" i="92"/>
  <c r="C32" i="92"/>
  <c r="A33" i="92"/>
  <c r="B33" i="92"/>
  <c r="C33" i="92"/>
  <c r="A34" i="92"/>
  <c r="C34" i="92"/>
  <c r="A35" i="92"/>
  <c r="B35" i="92"/>
  <c r="C35" i="92"/>
  <c r="A36" i="92"/>
  <c r="B36" i="92"/>
  <c r="C36" i="92"/>
  <c r="A37" i="92"/>
  <c r="B37" i="92"/>
  <c r="C37" i="92"/>
  <c r="A38" i="92"/>
  <c r="B38" i="92"/>
  <c r="C38" i="92"/>
  <c r="C11" i="101"/>
  <c r="B11" i="101"/>
  <c r="A11" i="101"/>
  <c r="C10" i="101"/>
  <c r="B10" i="101"/>
  <c r="A10" i="101"/>
  <c r="C9" i="101"/>
  <c r="B9" i="101"/>
  <c r="A9" i="101"/>
  <c r="C8" i="101"/>
  <c r="B8" i="101"/>
  <c r="A8" i="101"/>
  <c r="C7" i="101"/>
  <c r="B7" i="101"/>
  <c r="A7" i="101"/>
  <c r="C6" i="101"/>
  <c r="B6" i="101"/>
  <c r="A6" i="101"/>
  <c r="B4" i="101"/>
  <c r="A4" i="101"/>
  <c r="B3" i="101"/>
  <c r="A3" i="101"/>
  <c r="C11" i="100"/>
  <c r="B11" i="100"/>
  <c r="A11" i="100"/>
  <c r="C10" i="100"/>
  <c r="B10" i="100"/>
  <c r="A10" i="100"/>
  <c r="C9" i="100"/>
  <c r="B9" i="100"/>
  <c r="A9" i="100"/>
  <c r="C8" i="100"/>
  <c r="B8" i="100"/>
  <c r="A8" i="100"/>
  <c r="C7" i="100"/>
  <c r="B7" i="100"/>
  <c r="A7" i="100"/>
  <c r="C6" i="100"/>
  <c r="B6" i="100"/>
  <c r="A6" i="100"/>
  <c r="C5" i="100"/>
  <c r="B5" i="100"/>
  <c r="A5" i="100"/>
  <c r="B4" i="100"/>
  <c r="A4" i="100"/>
  <c r="C3" i="100"/>
  <c r="B3" i="100"/>
  <c r="C11" i="99"/>
  <c r="B11" i="99"/>
  <c r="A11" i="99"/>
  <c r="C10" i="99"/>
  <c r="B10" i="99"/>
  <c r="A10" i="99"/>
  <c r="C9" i="99"/>
  <c r="B9" i="99"/>
  <c r="A9" i="99"/>
  <c r="C8" i="99"/>
  <c r="B8" i="99"/>
  <c r="A8" i="99"/>
  <c r="C7" i="99"/>
  <c r="B7" i="99"/>
  <c r="A7" i="99"/>
  <c r="C6" i="99"/>
  <c r="B6" i="99"/>
  <c r="A6" i="99"/>
  <c r="B4" i="99"/>
  <c r="A4" i="99"/>
  <c r="C3" i="99"/>
  <c r="B3" i="99"/>
  <c r="A3" i="99"/>
  <c r="C14" i="98"/>
  <c r="B14" i="98"/>
  <c r="A14" i="98"/>
  <c r="C13" i="98"/>
  <c r="B13" i="98"/>
  <c r="A13" i="98"/>
  <c r="C12" i="98"/>
  <c r="B12" i="98"/>
  <c r="A12" i="98"/>
  <c r="C11" i="98"/>
  <c r="B11" i="98"/>
  <c r="A11" i="98"/>
  <c r="C10" i="98"/>
  <c r="B10" i="98"/>
  <c r="A10" i="98"/>
  <c r="C9" i="98"/>
  <c r="B9" i="98"/>
  <c r="A9" i="98"/>
  <c r="C8" i="98"/>
  <c r="A8" i="98"/>
  <c r="C7" i="98"/>
  <c r="B7" i="98"/>
  <c r="A7" i="98"/>
  <c r="C6" i="98"/>
  <c r="B6" i="98"/>
  <c r="A6" i="98"/>
  <c r="C5" i="98"/>
  <c r="B5" i="98"/>
  <c r="A5" i="98"/>
  <c r="A4" i="98"/>
  <c r="H2" i="98"/>
  <c r="A2" i="98"/>
  <c r="C10" i="97"/>
  <c r="B10" i="97"/>
  <c r="A10" i="97"/>
  <c r="C9" i="97"/>
  <c r="B9" i="97"/>
  <c r="A9" i="97"/>
  <c r="C8" i="97"/>
  <c r="B8" i="97"/>
  <c r="A8" i="97"/>
  <c r="C7" i="97"/>
  <c r="B7" i="97"/>
  <c r="A7" i="97"/>
  <c r="C6" i="97"/>
  <c r="B6" i="97"/>
  <c r="A6" i="97"/>
  <c r="C5" i="97"/>
  <c r="B5" i="97"/>
  <c r="A5" i="97"/>
  <c r="B4" i="97"/>
  <c r="A4" i="97"/>
  <c r="C3" i="97"/>
  <c r="B3" i="97"/>
  <c r="A3" i="97"/>
  <c r="C14" i="96"/>
  <c r="B14" i="96"/>
  <c r="A14" i="96"/>
  <c r="C13" i="96"/>
  <c r="B13" i="96"/>
  <c r="A13" i="96"/>
  <c r="C12" i="96"/>
  <c r="B12" i="96"/>
  <c r="A12" i="96"/>
  <c r="C11" i="96"/>
  <c r="B11" i="96"/>
  <c r="A11" i="96"/>
  <c r="C10" i="96"/>
  <c r="B10" i="96"/>
  <c r="A10" i="96"/>
  <c r="C9" i="96"/>
  <c r="B9" i="96"/>
  <c r="A9" i="96"/>
  <c r="C8" i="96"/>
  <c r="B8" i="96"/>
  <c r="A8" i="96"/>
  <c r="C7" i="96"/>
  <c r="B7" i="96"/>
  <c r="A7" i="96"/>
  <c r="C6" i="96"/>
  <c r="B6" i="96"/>
  <c r="A6" i="96"/>
  <c r="C5" i="96"/>
  <c r="B5" i="96"/>
  <c r="A5" i="96"/>
  <c r="A4" i="96"/>
  <c r="H2" i="96"/>
  <c r="A2" i="96"/>
  <c r="F2" i="85"/>
  <c r="C22" i="95"/>
  <c r="B22" i="95"/>
  <c r="A22" i="95"/>
  <c r="C21" i="95"/>
  <c r="B21" i="95"/>
  <c r="A21" i="95"/>
  <c r="C20" i="95"/>
  <c r="B20" i="95"/>
  <c r="A20" i="95"/>
  <c r="C19" i="95"/>
  <c r="B19" i="95"/>
  <c r="A19" i="95"/>
  <c r="C18" i="95"/>
  <c r="B18" i="95"/>
  <c r="A18" i="95"/>
  <c r="C17" i="95"/>
  <c r="B17" i="95"/>
  <c r="A17" i="95"/>
  <c r="C16" i="95"/>
  <c r="B16" i="95"/>
  <c r="A16" i="95"/>
  <c r="C15" i="95"/>
  <c r="B15" i="95"/>
  <c r="A15" i="95"/>
  <c r="C14" i="95"/>
  <c r="B14" i="95"/>
  <c r="A14" i="95"/>
  <c r="C13" i="95"/>
  <c r="B13" i="95"/>
  <c r="A13" i="95"/>
  <c r="C12" i="95"/>
  <c r="A12" i="95"/>
  <c r="C11" i="95"/>
  <c r="A11" i="95"/>
  <c r="C10" i="95"/>
  <c r="A10" i="95"/>
  <c r="C9" i="95"/>
  <c r="A9" i="95"/>
  <c r="C8" i="95"/>
  <c r="B8" i="95"/>
  <c r="A8" i="95"/>
  <c r="C7" i="95"/>
  <c r="B7" i="95"/>
  <c r="A7" i="95"/>
  <c r="C6" i="95"/>
  <c r="A6" i="95"/>
  <c r="C5" i="95"/>
  <c r="A5" i="95"/>
  <c r="C10" i="94"/>
  <c r="B10" i="94"/>
  <c r="A10" i="94"/>
  <c r="C9" i="94"/>
  <c r="B9" i="94"/>
  <c r="A9" i="94"/>
  <c r="C8" i="94"/>
  <c r="B8" i="94"/>
  <c r="A8" i="94"/>
  <c r="C7" i="94"/>
  <c r="B7" i="94"/>
  <c r="A7" i="94"/>
  <c r="C6" i="94"/>
  <c r="B6" i="94"/>
  <c r="A6" i="94"/>
  <c r="C5" i="94"/>
  <c r="B5" i="94"/>
  <c r="A5" i="94"/>
  <c r="B4" i="94"/>
  <c r="A4" i="94"/>
  <c r="C3" i="94"/>
  <c r="B3" i="94"/>
  <c r="A3" i="94"/>
  <c r="C22" i="93"/>
  <c r="B22" i="93"/>
  <c r="A22" i="93"/>
  <c r="C21" i="93"/>
  <c r="B21" i="93"/>
  <c r="A21" i="93"/>
  <c r="C20" i="93"/>
  <c r="B20" i="93"/>
  <c r="A20" i="93"/>
  <c r="C19" i="93"/>
  <c r="B19" i="93"/>
  <c r="A19" i="93"/>
  <c r="C18" i="93"/>
  <c r="B18" i="93"/>
  <c r="A18" i="93"/>
  <c r="C17" i="93"/>
  <c r="B17" i="93"/>
  <c r="A17" i="93"/>
  <c r="C16" i="93"/>
  <c r="B16" i="93"/>
  <c r="A16" i="93"/>
  <c r="C15" i="93"/>
  <c r="B15" i="93"/>
  <c r="A15" i="93"/>
  <c r="C14" i="93"/>
  <c r="B14" i="93"/>
  <c r="A14" i="93"/>
  <c r="C13" i="93"/>
  <c r="B13" i="93"/>
  <c r="A13" i="93"/>
  <c r="C12" i="93"/>
  <c r="A12" i="93"/>
  <c r="C11" i="93"/>
  <c r="B11" i="93"/>
  <c r="C10" i="93"/>
  <c r="B10" i="93"/>
  <c r="C8" i="93"/>
  <c r="A8" i="93"/>
  <c r="A7" i="93"/>
  <c r="C6" i="93"/>
  <c r="A6" i="93"/>
  <c r="C5" i="93"/>
  <c r="B5" i="93"/>
  <c r="A5" i="93"/>
  <c r="B4" i="93"/>
  <c r="A4" i="93"/>
  <c r="C3" i="93"/>
  <c r="B3" i="93"/>
  <c r="C22" i="92"/>
  <c r="B22" i="92"/>
  <c r="A22" i="92"/>
  <c r="C21" i="92"/>
  <c r="B21" i="92"/>
  <c r="A21" i="92"/>
  <c r="C20" i="92"/>
  <c r="B20" i="92"/>
  <c r="A20" i="92"/>
  <c r="C19" i="92"/>
  <c r="B19" i="92"/>
  <c r="A19" i="92"/>
  <c r="C18" i="92"/>
  <c r="B18" i="92"/>
  <c r="A18" i="92"/>
  <c r="C17" i="92"/>
  <c r="B17" i="92"/>
  <c r="A17" i="92"/>
  <c r="C16" i="92"/>
  <c r="B16" i="92"/>
  <c r="A16" i="92"/>
  <c r="C15" i="92"/>
  <c r="B15" i="92"/>
  <c r="A15" i="92"/>
  <c r="C14" i="92"/>
  <c r="B14" i="92"/>
  <c r="A14" i="92"/>
  <c r="C13" i="92"/>
  <c r="B13" i="92"/>
  <c r="A13" i="92"/>
  <c r="C12" i="92"/>
  <c r="A12" i="92"/>
  <c r="C11" i="92"/>
  <c r="A11" i="92"/>
  <c r="C10" i="92"/>
  <c r="A10" i="92"/>
  <c r="C9" i="92"/>
  <c r="B9" i="92"/>
  <c r="A9" i="92"/>
  <c r="C8" i="92"/>
  <c r="A8" i="92"/>
  <c r="C7" i="92"/>
  <c r="B7" i="92"/>
  <c r="A7" i="92"/>
  <c r="C6" i="92"/>
  <c r="B6" i="92"/>
  <c r="A6" i="92"/>
  <c r="C5" i="92"/>
  <c r="B5" i="92"/>
  <c r="A5" i="92"/>
  <c r="C10" i="91"/>
  <c r="B10" i="91"/>
  <c r="A10" i="91"/>
  <c r="C9" i="91"/>
  <c r="B9" i="91"/>
  <c r="A9" i="91"/>
  <c r="C8" i="91"/>
  <c r="A8" i="91"/>
  <c r="C7" i="91"/>
  <c r="B7" i="91"/>
  <c r="A7" i="91"/>
  <c r="C6" i="91"/>
  <c r="B6" i="91"/>
  <c r="A6" i="91"/>
  <c r="C5" i="91"/>
  <c r="B5" i="91"/>
  <c r="A5" i="91"/>
  <c r="B4" i="91"/>
  <c r="A4" i="91"/>
  <c r="C3" i="91"/>
  <c r="B3" i="91"/>
  <c r="A3" i="91"/>
  <c r="C22" i="90"/>
  <c r="B22" i="90"/>
  <c r="A22" i="90"/>
  <c r="C21" i="90"/>
  <c r="B21" i="90"/>
  <c r="A21" i="90"/>
  <c r="C20" i="90"/>
  <c r="B20" i="90"/>
  <c r="A20" i="90"/>
  <c r="C19" i="90"/>
  <c r="B19" i="90"/>
  <c r="A19" i="90"/>
  <c r="C18" i="90"/>
  <c r="B18" i="90"/>
  <c r="A18" i="90"/>
  <c r="C17" i="90"/>
  <c r="B17" i="90"/>
  <c r="A17" i="90"/>
  <c r="C16" i="90"/>
  <c r="B16" i="90"/>
  <c r="A16" i="90"/>
  <c r="C15" i="90"/>
  <c r="B15" i="90"/>
  <c r="A15" i="90"/>
  <c r="C14" i="90"/>
  <c r="B14" i="90"/>
  <c r="A14" i="90"/>
  <c r="C13" i="90"/>
  <c r="B13" i="90"/>
  <c r="A13" i="90"/>
  <c r="C12" i="90"/>
  <c r="B12" i="90"/>
  <c r="A12" i="90"/>
  <c r="C11" i="90"/>
  <c r="B11" i="90"/>
  <c r="A11" i="90"/>
  <c r="C10" i="90"/>
  <c r="B10" i="90"/>
  <c r="C8" i="90"/>
  <c r="B8" i="90"/>
  <c r="A8" i="90"/>
  <c r="A7" i="90"/>
  <c r="C6" i="90"/>
  <c r="B6" i="90"/>
  <c r="A6" i="90"/>
  <c r="C5" i="90"/>
  <c r="B5" i="90"/>
  <c r="A5" i="90"/>
  <c r="B4" i="90"/>
  <c r="A4" i="90"/>
  <c r="C3" i="90"/>
  <c r="B3" i="90"/>
  <c r="C13" i="85"/>
  <c r="B13" i="85"/>
  <c r="A13" i="85"/>
  <c r="C12" i="85"/>
  <c r="B12" i="85"/>
  <c r="A12" i="85"/>
  <c r="C11" i="85"/>
  <c r="B11" i="85"/>
  <c r="A11" i="85"/>
  <c r="C10" i="85"/>
  <c r="B10" i="85"/>
  <c r="A10" i="85"/>
  <c r="C9" i="85"/>
  <c r="B9" i="85"/>
  <c r="A9" i="85"/>
  <c r="C8" i="85"/>
  <c r="B8" i="85"/>
  <c r="A8" i="85"/>
  <c r="C7" i="85"/>
  <c r="B7" i="85"/>
  <c r="A7" i="85"/>
  <c r="C5" i="85"/>
  <c r="B5" i="85"/>
  <c r="A5" i="85"/>
  <c r="B4" i="85"/>
  <c r="A4" i="85"/>
  <c r="A2" i="85"/>
  <c r="I345" i="44"/>
  <c r="I482" i="44"/>
  <c r="I887" i="44"/>
  <c r="B34" i="95"/>
  <c r="B34" i="92"/>
  <c r="I889" i="44"/>
  <c r="B4" i="98"/>
  <c r="I484" i="44"/>
  <c r="B11" i="92"/>
  <c r="I550" i="44"/>
  <c r="I562" i="44"/>
  <c r="I554" i="44"/>
  <c r="I558" i="44"/>
  <c r="I560" i="44"/>
  <c r="B10" i="92"/>
  <c r="B10" i="95"/>
  <c r="I556" i="44"/>
  <c r="I888" i="44"/>
</calcChain>
</file>

<file path=xl/sharedStrings.xml><?xml version="1.0" encoding="utf-8"?>
<sst xmlns="http://schemas.openxmlformats.org/spreadsheetml/2006/main" count="10376" uniqueCount="5176">
  <si>
    <t>use 24 hour clock</t>
  </si>
  <si>
    <t>Fatira ku gipimo cy'masaha 24</t>
  </si>
  <si>
    <t>ID_02</t>
  </si>
  <si>
    <t>Date of Interview</t>
  </si>
  <si>
    <t xml:space="preserve">Itariki yo gusura </t>
  </si>
  <si>
    <t>mm / dd / yyyy</t>
  </si>
  <si>
    <t>ukwezi/umunsi/umwaka</t>
  </si>
  <si>
    <t>Enumerator code list</t>
  </si>
  <si>
    <t>Supervisor code list</t>
  </si>
  <si>
    <t xml:space="preserve">Akarere </t>
  </si>
  <si>
    <t>1
2</t>
  </si>
  <si>
    <t>Answer code</t>
  </si>
  <si>
    <t>Answer (Eng)</t>
  </si>
  <si>
    <t>Answer (Kinya)</t>
  </si>
  <si>
    <t>Response</t>
  </si>
  <si>
    <t>ID_01</t>
  </si>
  <si>
    <t xml:space="preserve">Igihe ikiganiro cyatangiriye </t>
  </si>
  <si>
    <t xml:space="preserve">Umudugudu </t>
  </si>
  <si>
    <t xml:space="preserve">Akagari </t>
  </si>
  <si>
    <t xml:space="preserve">Umurenge </t>
  </si>
  <si>
    <t>Time interview started</t>
  </si>
  <si>
    <t>impano yatanzwe mu mafaranga cya mu bintu?</t>
  </si>
  <si>
    <t>hakoreshejwe ubwizigame (Used savings)
hagurishijwe igikoresho cyo mu rugo (Sold assets)
imirimo y'ubuhinzi hanze y'urugo (HH members performed off-farm labor)
yagurijwe amafaranga  (Loan from informal source)
yahawe inguzanyo (Loan from formal source)
impano ziturutse mu nshuti,abavandimwe,umuturanyi (Gift from friend/relative/neighbor)</t>
  </si>
  <si>
    <t>Kuva muri kamena 2013, wigeze waka inguzanyo muri ${creditor}?</t>
  </si>
  <si>
    <t>Ni iyihe ntera iri hagati y'urugo na nyir'ukwakira impano?</t>
  </si>
  <si>
    <t>Ni kangahe umuntu wo muri uru rugo yakiriye impano cg yohererejwe amafaranga (mu ntoki cg mu bundi buryo) incuti, umuryango cg abaturanyi kuva muri kamena 2013?
Ihererekanya rifite ubusobanuro bw'impano cyangwa amafaranga bitangwa hagati mu banyamuryango bafite icyo bahuriyeho (umuryango, incuti n'abaturanyi). Bishobora gutangwa mu ntoki, kuri mobayilo mani, cyangwa hakoreshejwe ubundi buryo bwo kohererezanya amafaranga nka Western Union, bishobora no kuba ibindi bintu (nk'impano z'ibiryo, ibikoresho cyangwa akazi).  Ntubivange n'inguzanyo cyangwa imisanzu y'amashyirahamwe y'ubwisungane.</t>
  </si>
  <si>
    <t>umufasha (Spouse)
ababyeyi (Parent)
sekuru/nirakuruy (Grandparent)
umwana (Child)
abavandimwe (Sister/brother)
nyirasenge/nyirarume (Aunt/uncle)
ababyara (Cousin)
abaturanyi(Neighbor)
inshuti (Friend)</t>
  </si>
  <si>
    <t>Ibirori (ubukwe, gushyingura, ibindi) (social events)
Ibibazo by'ubuzima (health shocks)
uburezi bw'abana (education of children)
ibijyanye n'inyongeramusaruro (agricultural inputs)
gushyiraho abakozi (hired labor)
kurumba kw'imyaka (crop failure)</t>
  </si>
  <si>
    <t>Kuva muri kamena 2013 ni kangahe urugo rwawe rwagize ${shock}?</t>
  </si>
  <si>
    <t>Binjije  amafaranga angahe yose hamwe mu ${task}? (RWF)</t>
  </si>
  <si>
    <t>imirimo yo gufata neza ubutaka w'umushinga LWH  (I. Land husbandry work for LWH project)</t>
  </si>
  <si>
    <t xml:space="preserve">urabizi udashidikanya neza ko nta biribwa bikurikira waba warariye?   Umukari w'ibarura:koresha ingero
AMAGI:  Amagi y’inkoko, igishuhe, inkanga cyangwa andi magi    </t>
  </si>
  <si>
    <t xml:space="preserve">urabizi udashidikanya neza ko nta biribwa bikurikira waba warariye?   Umukari w'ibarura:koresha ingero
AMAFI: Amafi cg amaf mabisi    </t>
  </si>
  <si>
    <t>urabizi udashidikanya neza ko nta biribwa bikurikira waba warariye?   Umukari w'ibarura:koresha ingero
IBINYAMISOGWE, UBUNYOBWA N’IBINDI BARYA UTUBUTO TW’IMBERE: amavuta y’ubunyobwa Imiteja, ibishimbo, ubunyobwa, cg ibindi bibikomoho, nk’amavuta yabyo   
   "</t>
  </si>
  <si>
    <t xml:space="preserve">urabizi udashidikanya neza ko nta biribwa bikurikira waba warariye?   Umukari w'ibarura:koresha ingero
AMATA N’IBIYAKOMOKAHO: Amata, foromaje,yawurute, n’amavuta y’inka   </t>
  </si>
  <si>
    <t xml:space="preserve">urabizi udashidikanya neza ko nta biribwa bikurikira waba warariye?   Umukari w'ibarura:koresha ingero
AMAVUTA N’IBINYABINURE: Amavuta bashyira mu biryo  bakoresha bateka   </t>
  </si>
  <si>
    <t xml:space="preserve">urabizi udashidikanya neza ko nta biribwa bikurikira waba warariye?   Umukari w'ibarura:koresha ingero
IBINYAMASUKARI: Isukari, ubuki, fanta , imitobe , ibinyobwa bidasembuye , ibiribwa by’ibinyasukari nka shokola, amabombo, biswi na keke   </t>
  </si>
  <si>
    <t xml:space="preserve">urabizi udashidikanya neza ko nta biribwa bikurikira waba warariye?   Umukari w'ibarura:koresha ingero
IBIRUNGO,INDYOSHYANDYO N’IBINYOBWA: Ibirungo ( urusenda, umunyu), indyoshyandyo ( isosi ya soya, isosi ishyushye,  ikawa, icyayi, ibinyobwa bisembuye   </t>
  </si>
  <si>
    <t xml:space="preserve">urabizi udashidikanya neza ko nta biribwa bikurikira waba warariye?   Umukari w'ibarura:koresha ingero
IBINYABIJUMBA: Ibirayi,ubugali, ibivunde n’ibindi bikomoka ku binyamizi   </t>
  </si>
  <si>
    <t xml:space="preserve">urabizi udashidikanya neza ko nta biribwa bikurikira waba warariye?   Umukari w'ibarura:koresha ingero
IMBOGA N’IBINYABIJUMBA BIKUNGAHAYE KURI VITAMINI A: Ibihaza, karoti, amadegede cyangwa ibijumba bigira ibara rya oranje imbere + izindi mboga zikungahaye kuri vitamini A zikunda kuboneka mu gace batuyemo ( twavuga ibirungo)   </t>
  </si>
  <si>
    <t xml:space="preserve">urabizi udashidikanya neza ko nta biribwa bikurikira waba warariye?   Umukari w'ibarura:koresha ingero
IMBOGA  MBISI: mboga z’amababi mabisi yijimye harimo izo mu gasozi+ imboga z’amababi zikungahaye kuri vitamini A  zikunda kuboneka aho batuye nka dodo, ibibabi by’imyumbati, kale, epinari   </t>
  </si>
  <si>
    <t xml:space="preserve">urabizi udashidikanya neza ko nta biribwa bikurikira waba warariye?   Umukari w'ibarura:koresha ingero
IZINDI MBOGA : Izindi mboga (twavuga nk’ itomati, onyo, intoryi) + izindi mboga ziboneka mu gace batuyemo   </t>
  </si>
  <si>
    <t>urabizi udashidikanya neza ko nta biribwa bikurikira waba warariye?   Umukari w'ibarura:koresha ingero
IMBUTO ZIKUNGAHAYE MURI VITAMINI: umwembe uhiye, ipapayi rihiye, iminekye na jus z'imbuto gusa n'izindi imbuto zingira Vitamin A.</t>
  </si>
  <si>
    <t xml:space="preserve">urabizi udashidikanya neza ko nta biribwa bikurikira waba warariye?   Umukari w'ibarura:koresha ingero
IZINDI MBUTO: Amatunda  bakoramo  imitobe    </t>
  </si>
  <si>
    <t xml:space="preserve">urabizi udashidikanya neza ko nta biribwa bikurikira waba warariye?   Umukari w'ibarura:koresha ingero
INYAMA Z’IMYANYA Y’IMBERE MU NDA Z’AMATUNGO: Umwijima, impyiko, umutima cyangwa izindi nyama z’imyanya y’imbere mu nda cyangwa ibiribwa birimo ikiremve   </t>
  </si>
  <si>
    <t xml:space="preserve">urabizi udashidikanya neza ko nta biribwa bikurikira waba warariye?   Umukari w'ibarura:koresha ingero
Inyama  ibazwe akao kanya: Inyama z’inka,izi ngurube, izi nkwavu, izi nkoko, n’ibiguruka bindi, cg udukoko    </t>
  </si>
  <si>
    <t>Will appear if May selected above</t>
  </si>
  <si>
    <t>Will appear if June selected above</t>
  </si>
  <si>
    <t>Will appear if October selected above</t>
  </si>
  <si>
    <t>If NO, skip to next creditor</t>
  </si>
  <si>
    <t>If YES, skip to CRD_04</t>
  </si>
  <si>
    <t>SKIP to next CREDITOR</t>
  </si>
  <si>
    <t>If NO skip to CRD_09</t>
  </si>
  <si>
    <t>if NO skip to CRD_14</t>
  </si>
  <si>
    <t>If YES skip to CRD_20</t>
  </si>
  <si>
    <t>Module R: TRANSFERS</t>
  </si>
  <si>
    <t>If O SKIP to TR_07</t>
  </si>
  <si>
    <t>If 0 skip to next module</t>
  </si>
  <si>
    <t>Amapfa/imvura ibura ry’imvura (Drought)
Imyuzure (Floods)
imvura igwa ihindagurika  (Irregular rains)
Ibyonnyi n’indwara by’ibihingwa (Crop pests and disease)
Indwara z’amatungo (Livestock disease)
Izamuka ry’ibirico by’ibiribwa (High food prices)
Izamuka ry’ibiciro by’inyongeramusaruro zo mu buhinzi  (High cost of agricultural inputs)
Ibura cyangwa igabanuka ry’akazi (Loss or reduced employment)
Indwara cyangwa impanuka by’umwe mu bagize umuryango (Illness/ accident of HH member)
Urupfu rw’umwe mu bagize umuryango (Death of HH member)
Kwibwa ibyakoreshwaga mu kubyara umusaruro (Theft of productive resources)
Ibindi bikorwa bihanwa n’amategeko (Other criminal acts)
Isuri/Inkangu (Erosion/Landslides)</t>
  </si>
  <si>
    <t>Module U: Food Security, Part 4</t>
  </si>
  <si>
    <t>WRITE ON WORKSHEET (SEE FINAL PAGE), then enter on tablet</t>
  </si>
  <si>
    <t>See "FOOD GROUPS" on final page.</t>
  </si>
  <si>
    <t>FOOD GROUPS</t>
  </si>
  <si>
    <t>Asked if this food group is not selected already.</t>
  </si>
  <si>
    <t>bariye(Did Eat)
ntibariye(Did Not Eat)</t>
  </si>
  <si>
    <t>Are you sure you didn't eat any of the following foods?  Enumerator: please use examples
CEREALS: Corn/maize, Rice, Wheat, Sorghum, Millet or any other grains or foods made from these (e.g. Ugali, Bread, Noodles, Porridge or other grain products)</t>
  </si>
  <si>
    <t xml:space="preserve">urabizi udashidikanya neza ko nta biribwa bikurikira waba warariye?   Umukari w'ibarura:koresha ingero
IBINYAMPEKE: Ibigori,umuceri,ingano,amasaka,nibindi binyampeke cg  ibikomokaho (ubugali, umutsima,imigati,igikoma n’ibindi) </t>
  </si>
  <si>
    <t>Appears if no adult female is available.  Interview must be submitted now, and a "FOOD SECURITY" interview submitted later.</t>
  </si>
  <si>
    <t>Ni gake ( inshuro 1-2 mu byumweru  4 bishize) (Rarely (1-2 times in past 4 weeks) )
Rimwe na rimwe (inshuro 3-10 mu byumweru  4 bishize) (Sometimes (3-10 times in past 4 weeks) )
Kenshi ( inshuro zirenga 10 mu byumweru  4 bishize) (Often (more than 10 times in past 4 weeks) )</t>
  </si>
  <si>
    <t>Module U: Food Security, Part 2</t>
  </si>
  <si>
    <t>Ifu (yingano, imyumbati nÍibigori) (A. Flour (from wheat, cassava, maize))</t>
  </si>
  <si>
    <t>Umugati (B. Bread)</t>
  </si>
  <si>
    <t>Umuceri (C. Rice)</t>
  </si>
  <si>
    <t>Inyama, Amafi (D. Meat, Fish)</t>
  </si>
  <si>
    <t>Ibiguruka nÍamagi (E. Polutry and Eggs)</t>
  </si>
  <si>
    <t>Mata, Ibikomoka ku mata (F. Millk &amp; Other dairy products)</t>
  </si>
  <si>
    <t>Amavuta yo guteka (G Edible Oils)</t>
  </si>
  <si>
    <t>Imbuto (H. Fruits)</t>
  </si>
  <si>
    <t>Ibishyimbo (I. Beans)</t>
  </si>
  <si>
    <t>Imboga (J. Vegetables)</t>
  </si>
  <si>
    <t>Ibinyamizi nÍibinyabijumba  (K. Matoke, Cassava, Sweet/ Irish potatoes)</t>
  </si>
  <si>
    <t>Ibinyobwa bidasembuye  (L. Juice, soda, or any non-alcoholic drink)</t>
  </si>
  <si>
    <t>Isukari nÍibindi biryohera  (M. Sugar, honey, other Sweeteners)</t>
  </si>
  <si>
    <t>Indyoshyandyo nÍidindi birungo   (N. Salt or spices)</t>
  </si>
  <si>
    <t xml:space="preserve"> (O. Meals Prepared outside HH)</t>
  </si>
  <si>
    <t>Amafunguro ategurirwa hanze yÍurugo (P. Nuts (ground nuts, sesame, sunflower seeds, etc))</t>
  </si>
  <si>
    <t>umusaruro bwite (Own production)
umuhigo/uburobyi (Hunting/gathering/fishing)
igurana (umurimo/ibiribwa) (Exhange (labor/food))
kuguza (Borrowed)
kugurwa (Purchased)
impano z'abavandimwe  (Gifts from relatives )
imfashanyo (imiryango itagengwa na Leta, Guverinoma) (Aid (NGO, GoR))</t>
  </si>
  <si>
    <t>Module U: Food Security, Part 3</t>
  </si>
  <si>
    <t>If NO, skip to next Module</t>
  </si>
  <si>
    <t>Will appear if November selected above</t>
  </si>
  <si>
    <t>Will appear if December selected above</t>
  </si>
  <si>
    <t>Will appear if January selected above</t>
  </si>
  <si>
    <t>Will appear if February selected above</t>
  </si>
  <si>
    <t>Will appear if March selected above</t>
  </si>
  <si>
    <t>Will appear if April selected above</t>
  </si>
  <si>
    <t>Will appear if July selected above</t>
  </si>
  <si>
    <t>Will appear if August selected above</t>
  </si>
  <si>
    <t>Will appear if September selected above</t>
  </si>
  <si>
    <t>Module R: CREDIT</t>
  </si>
  <si>
    <t>mu mudugudu  (within village)
mu karere (within district)
ahandi hose mu Rwanda (elsewhere in Rwanda)
hanze y'u Rwanda   (outside of Rwanda)</t>
  </si>
  <si>
    <t>Ibirori (ubukwe, gushyingura, ibindi) (social events)
Ibibazo by'ubuzima (health shocks)
uburezi bw'abana (education of children)
ibyangombwa byo mu buhinzi ukurumba kw'imyaka (agricultural inputs)
 (hired labor)
 (crop failure)</t>
  </si>
  <si>
    <t xml:space="preserve">
(cash)"
(in-kind)"</t>
  </si>
  <si>
    <t>Module S: SHOCKS</t>
  </si>
  <si>
    <t>kurumba kw'imyaka bitewe n'amapfa, imyuzure cg irindi hindagurika ry'ikirere (A. Crop failure due to drought, flooding or other weather event)</t>
  </si>
  <si>
    <t>kurumba kw'imyaka bidaturutse ku kirere (B. Crop failure (not weather related))</t>
  </si>
  <si>
    <t>uburwayi bukomeye bw'abo mu rugo (kumara nk'icyumweru)  (C. Serious illness of family members (for at least a week))</t>
  </si>
  <si>
    <t>kwibwa kw'umutungo cg igihombo/kononekara k'umutungo (D. Theft of property or loss/damage of assets)</t>
  </si>
  <si>
    <t>gutakaza akazi bitunguranye  (E. Sudden job loss)</t>
  </si>
  <si>
    <t>ibindi  (F. Other)</t>
  </si>
  <si>
    <t>If 0, skip to next SHOCK</t>
  </si>
  <si>
    <t>Module U: Food Security, Part 1</t>
  </si>
  <si>
    <t>Appears if the current respondent is not an adult female</t>
  </si>
  <si>
    <t>If NO skip to FS_03</t>
  </si>
  <si>
    <t>If NO skip to FS_05</t>
  </si>
  <si>
    <t>If NO skip to next module</t>
  </si>
  <si>
    <t>Banki y'ubucuruzi (A. commercial bank)</t>
  </si>
  <si>
    <t>SACCO (B. SACCO)</t>
  </si>
  <si>
    <t>COOPEC (C. COOPEC )</t>
  </si>
  <si>
    <t>Ibindi bigo by'imari iciriritse (D. other MFI )</t>
  </si>
  <si>
    <t>Umuvandimwe (E. relative)</t>
  </si>
  <si>
    <t>TUBURA (F. TUBURA)</t>
  </si>
  <si>
    <t>Incuti (G.  friend)</t>
  </si>
  <si>
    <t>Butike  (H. shop keeper / employer)</t>
  </si>
  <si>
    <t>Ibigo byo kubitsa (I. comm based savings grp)</t>
  </si>
  <si>
    <t>Koperative (J. cooperative)</t>
  </si>
  <si>
    <t>Umukuru w'umudugudu (K. village leader)</t>
  </si>
  <si>
    <t>Umukuru w'itorero/idini (L. religious leader)</t>
  </si>
  <si>
    <t>hitamo ugusubiza muri icyi cyiciro gisigaye kijyanye ni ibiribwa.</t>
  </si>
  <si>
    <t>umukarani w'ibarura:gerageza ushake umwanya wagarukira kugira ubaze icyi cyiciro kijyanye ni ibiribwa hamwe n'igitsina gore kandi ukuze muri uru rugo.</t>
  </si>
  <si>
    <t>gashyantare</t>
  </si>
  <si>
    <t>kubera iki ugushyingo ?    vuga impamvu 3.nimba zirenze 3,baza uwo muganira guhitamo 3 zibanze</t>
  </si>
  <si>
    <t>kubera iki ukuboza?  Vuga impamvu 3.nimba zirenze 3,baza uwo muganira guhitamo 3 zibanze</t>
  </si>
  <si>
    <t>kubera iki mutarama?   vuga impamvu 3.nimba zirenze 3,baza uwo muganira guhitamo 3 zibanze</t>
  </si>
  <si>
    <t>kubera iki gashyantare?  Vuga impamvu 3.nimba zirenze 3,baza uwo muganira guhitamo 3 zibanze</t>
  </si>
  <si>
    <t>kubera iki werurwe?  Vuga impamvu 3.nimba zirenze 3,baza uwo muganira guhitamo 3 zibanze</t>
  </si>
  <si>
    <t>kubera iki mata?  Vuga impamvu 3.nimba zirenze 3,baza uwo muganira guhitamo 3 zibanze</t>
  </si>
  <si>
    <t>kubera iki gicurasi?  Vuga impamvu 3.nimba zirenze 3,baza uwo muganira guhitamo 3 zibanze</t>
  </si>
  <si>
    <t>kubera iki kamena?   Vuga impamvu 3.nimba zirenze 3,baza uwo muganira guhitamo 3 zibanze</t>
  </si>
  <si>
    <t>kubera iki nyakanga?  Vuga impamvu 3.nimba zirenze 3,baza uwo muganira guhitamo 3 zibanze</t>
  </si>
  <si>
    <t>kubera iki kanama?   vuga impamvu 3.nimba zirenze 3,baza uwo muganira guhitamo 3 zibanze</t>
  </si>
  <si>
    <t>kubera iki nzeri?  Vuga impamvu 3.nimba zirenze 3,baza uwo muganira guhitamo 3 zibanze</t>
  </si>
  <si>
    <t>kubera iki ukwakira?  Vuga impamvu 3.nimba zirenze 3,baza uwo muganira guhitamo 3 zibanze</t>
  </si>
  <si>
    <t>GPS yaho urugo ruherereye(Umukarani w'ibarura:hagarara imbere y'umuryango y'urugo urimo,munsi y'ijuru.utegereze kugeza ku kigereranyo cya 10m cyangwa kurushaho</t>
  </si>
  <si>
    <t>umukarani w'ibarura:ugomba gutegereza kugeza igihe ikigereranyo cya GPS kibaye 10m cyangwa kirushaho.subira inyuma wongere ugerageze.</t>
  </si>
  <si>
    <t>umukarani w'ibarura:ugeze kw'iherezo ry'ibibazo.menya neza ko wohereje ibyo umaze kubaza mbere y'uko uva muri urwo rugo.kandi ushimire uwasubizaga kubw'umwanya we.</t>
  </si>
  <si>
    <t>Ipiki (M. Picks      )</t>
  </si>
  <si>
    <t>Note: Ni kangahe umuntu wo muri uru rugo yahaye impano cg amafaranga (mu ntoki cg mu bundi buryo) incuti, umuryango cg abaturanye kuva muri kamena 2013?
Ihererekanya rifite ubusobanuro bw'impano cyangwa amafaranga bitangwa hagati mu banyamuryango bafite icyo bahuriyeho (umuryango, incuti n'abaturanyi). Bishobora gutangwa mu ntoki, kuri mobayilo mani, cyangwa hakoreshejwe ubundi buryo bwo kohererezanya amafaranga nka Western Union, bishobora no kuba ibindi bintu (nk'impano z'ibiryo, ibikoresho cyangwa akazi).  Ntubivange n'inguzanyo cyangwa imisanzu y'amashyirahamwe y'ubwisungane.</t>
  </si>
  <si>
    <t>umukarani w'ibarura:kubibazo bisigaye usubiza agomba kuba igitsina gore kandi gikuze mubagize uru rugo.araboneka ngo abazwe?</t>
  </si>
  <si>
    <t>Module O: LABOR OUTSIDE THE HOME</t>
  </si>
  <si>
    <t>Gukora ifumbire (A. Producing compost)</t>
  </si>
  <si>
    <t>Gutegura umurima wo guteramo imbuto (B. Preparing fields for planting)</t>
  </si>
  <si>
    <t>Gutera imbuto (C. Planting)</t>
  </si>
  <si>
    <t>Gukoresha ifumbire (ifumbire mborera, inyongeramusaruro) (D. Applying inputs (compost, fertilzer, etc))</t>
  </si>
  <si>
    <t>Kufira (E. Weeding)</t>
  </si>
  <si>
    <t>Kuhira (F. Irrigating)</t>
  </si>
  <si>
    <t>Gusarura (G. Harvesting)</t>
  </si>
  <si>
    <t>Gutunganya ibihingwa nyuma y'isarura (H. Processing crops after Harvest)</t>
  </si>
  <si>
    <t>Ubwubatsi (J. construction)</t>
  </si>
  <si>
    <t>Gusana umuhanda (K, road maintenance)</t>
  </si>
  <si>
    <t>Ikindi gikorwa (L. any other task)</t>
  </si>
  <si>
    <t>(1 part ash to 2 parts grain)"
(insecticides)"
(jerry cans, plastic bags, or other airtight container)"
(1 part ash to 10 parts grain)"
(open-air containers)"</t>
  </si>
  <si>
    <t>(look at your grain often)"
(store in a cool, dry place)"
(elevate grain off the ground)"
(store in a warm, moist place)"
(do not look at the grain)"
(do not elevate the grain from the ground)"</t>
  </si>
  <si>
    <t>Module N: Animals &amp; Assets</t>
  </si>
  <si>
    <t>Inka (A. Cow  )</t>
  </si>
  <si>
    <t>Intama (B. Sheep  )</t>
  </si>
  <si>
    <t>Ihene (C. Goats  )</t>
  </si>
  <si>
    <t>Ingurube (D. Pigs  )</t>
  </si>
  <si>
    <t>Inkwavu (E. Rabbits  )</t>
  </si>
  <si>
    <t>Inkoko nÕibndi biguruka  (F. Chicken  and other poultry)</t>
  </si>
  <si>
    <t>Radiyo (G. Radio   )</t>
  </si>
  <si>
    <t>Telefoni igendanwa  (H. Mobile phone )</t>
  </si>
  <si>
    <t>Intebe zo muri salo (I. Living Room Suite)</t>
  </si>
  <si>
    <t>Igare (J. Bicycle )</t>
  </si>
  <si>
    <t>Amasuka nÕigitiyo (K. Hoes and Shovels )</t>
  </si>
  <si>
    <t>Rato nÕibitiyo (L. Rakes and Spades )</t>
  </si>
  <si>
    <t>Ingorofani (N. Wheel Barrow)</t>
  </si>
  <si>
    <t>Insyo (O. Mills  )</t>
  </si>
  <si>
    <t>Amasekuru NÕimihini  (P. Mortar &amp; Pestle  )</t>
  </si>
  <si>
    <t>Imashini ihinga ikururwa nÕamatungo (Q. Plough )</t>
  </si>
  <si>
    <t>Imashini ihinga ikoreshwa na moteri (R. Tractor )</t>
  </si>
  <si>
    <t>Pickup (S. Pick-up truck )</t>
  </si>
  <si>
    <t>Will cross-check with last survey</t>
  </si>
  <si>
    <t>Ntugire icyo ukora  (Do nothing)
Bivuganaho n'incuti/umuryango (Complain/discuss with friends/family)
Bwira Umukozi mukuru wa TUBURA ko utanyuzwe (Tell TUBURA FO )
Bwira Umugenzuzi wabakozi ba TUBURA ko utanyuzwe (Tell TUBURA FO's supervisor)
Bwira umuyobozi w'inzego z'ibanze ko utanyuzw (Tell local leader or government representative (non-LWH) )
kubwira agronome wa LWH (Tell LWH agronomist)
Hagarika kwishyura no kwitabira amahugurwa/inama (Stop paying for TUBURA and stop attending trainings/meetings)
Komeza kwishyura TUBURA ariko uhagarike kwitabira amahugurwa/inama      (Continue paying but stop attending trainings/meetings)</t>
  </si>
  <si>
    <t>nibihe binu bine bigize ifumbire mborera?</t>
  </si>
  <si>
    <t>TUBURA yari kugerageza kunoza serivisi zayo (TUBURA would try to improve its services)
TUBURA nta cyo yari guhindura kuri serivisi zayo/ nta cyari guhinduka (TUBURA would not change its services/nothing would happen)
Umukozi mukuru wa TUBURA ntiyari kubyishimira /yari kumfata nabi  (TUBURA FO would be upset that I complained/would treat me poorly)</t>
  </si>
  <si>
    <t>Irahenda (Too expensive)
Amahugurwa nta gaciro afite (Training not useful)</t>
  </si>
  <si>
    <t>Intoki eshatu ugeza mu cya kabiri cy'ikiganza  (Three fingers to just half the finger)
Intoki ebyiri ugarukira ku murongo wa mbere w'ikiganza (Two fingers to first finger line)
intoki eshatu ugeza ku murongo wa kabiri w'ikiganza - inshuro ebyiri (Three fingers to the second finger line - two times)
nta gipimo cy'Ifumbire inyongeramusaruro gisabwa (No fertilizer recommendation)</t>
  </si>
  <si>
    <t>Iminsi 40 nyuma yo gutera (40 days after planting )
mu itera (at planting)
mu gihe igihingwa kimaze kureshya n'amavi (When the crop reaches knee high)</t>
  </si>
  <si>
    <t>(dry matter)
(green matter)"
(air)"
(water)"
(milk)"
(soil)"
(rocks)"</t>
  </si>
  <si>
    <t>(soap)
(urine)"
(pili pili)"
(ash)"
(tobacco leaves)"</t>
  </si>
  <si>
    <t>(dry grass)"
(fresh grass)"
(manure)"
(leaves)"
(rocks)"
(plastic)"
(metal pieces)"</t>
  </si>
  <si>
    <t>Amafaranga yarishywe muri iyo koperative mu gihembwe cy'ihinga B 2013 angana ate?</t>
  </si>
  <si>
    <t>Hari umuntu wo muri uru rugo wagiye mu nama cyangwa mu mahugurwa y'iri shyirahamwe mu gihe cy'igihembwe cy'ihinga B 2013?</t>
  </si>
  <si>
    <t>Uwo muntu wanyu yagiye mu nama zingahe cg amahugurwa angahe y'iri shyirahamwe  mu gihe cy'igihembwe cy'ihinga B 2013?</t>
  </si>
  <si>
    <t>Hari amafaranga uwo muntu wanyu yarishye muriryo shyirahamwe mu gihembwe cy'ihinga B 2013? Urugero nk'amafaranga y'ivugurura ry'ibikoresho, umusanzu.</t>
  </si>
  <si>
    <t>Amafaranga yarishywe muri iryo shyirahamwe ry'abakoresha amazi mu gihembwe cy'ihinga B 2013 angana ate?</t>
  </si>
  <si>
    <t>Module M: Extension 2</t>
  </si>
  <si>
    <t>If NO, skip to EX_17</t>
  </si>
  <si>
    <t>If NO skip to EX_24</t>
  </si>
  <si>
    <t>2. Trainings</t>
  </si>
  <si>
    <t>1. Tubura</t>
  </si>
  <si>
    <t>if NO skip to EX_29</t>
  </si>
  <si>
    <t>if NO skip to EX_32</t>
  </si>
  <si>
    <t>if NO skip to EX_B_1</t>
  </si>
  <si>
    <t>If NO skip to EX_B_4</t>
  </si>
  <si>
    <t>If NO skip to EX_B_7</t>
  </si>
  <si>
    <t>If NO skip to EX_39</t>
  </si>
  <si>
    <t>If NO skip to EX_B_14</t>
  </si>
  <si>
    <t>If NO skip to next section</t>
  </si>
  <si>
    <t>Umukozi ubishinzwe yakererewe inama (FO late for meetings)
ubishinzwe yasibye inama ziterana 2 mu cyumweru  (FO absent for biweekly meetings)
Umukozi ubishinzwe yanyanganyije abanyamuryango  (FO stealing from members)
Umukozi ubishinzwe nta kinyabupfura afite (FO rude)
Umukozi ubishinzwe yasabye amafaranga inshuro nyinshi nta mahugurwa (Inyigisho) atangwa (FO asking for repayment repeatedly without training)
Umukozi ubishinzwe yatanze amahugurwa (Inyigisho) adafite ireme na mba (FO training but not teaching anything useful)
Umukozi ubishinzwe ntajya akurikirana ibibazo by'abahinzi mu mrima yabo (FO not following up in field when farmers have agricultural challenges)</t>
  </si>
  <si>
    <t>Ku birayi, umwanya usigara hagati y'imirongo wagombye kungana ute?</t>
  </si>
  <si>
    <t>muri ibi bikurikira, nibihe byiza byakoreshwa mugukora ifumbire mborera?</t>
  </si>
  <si>
    <t>hari imiti ikorerwa murugo yica udukoko waba warakoresheje?</t>
  </si>
  <si>
    <t>niba aribyo,niyihe miti wakoresheje?</t>
  </si>
  <si>
    <t>muri ibi bikurikira, nubuhe buryo byiza bwakoreshwa mukubika ibuto?</t>
  </si>
  <si>
    <t xml:space="preserve">waba warakoresheje uburyo bwo kwirinda mugihe wa bikaga ibuto zawe wasaruye mu gihembwe kihinga B 2013 </t>
  </si>
  <si>
    <t>nubuhe buryo wakoresheje?</t>
  </si>
  <si>
    <t>nyakanga</t>
  </si>
  <si>
    <t>kamena</t>
  </si>
  <si>
    <t>mutarama</t>
  </si>
  <si>
    <t>werurwe</t>
  </si>
  <si>
    <t>mata</t>
  </si>
  <si>
    <t>gicurasi</t>
  </si>
  <si>
    <t>kanama</t>
  </si>
  <si>
    <t>nzeri</t>
  </si>
  <si>
    <t>ukwakira</t>
  </si>
  <si>
    <t>ugushyingo</t>
  </si>
  <si>
    <t>ukuboza</t>
  </si>
  <si>
    <t>1. INCOME</t>
  </si>
  <si>
    <t>2. Expenditures: Frequent</t>
  </si>
  <si>
    <t>3. EXPENDITURES: INFREQUENT</t>
  </si>
  <si>
    <t>Module K: Housing</t>
  </si>
  <si>
    <t>Module L: Farmer Groups</t>
  </si>
  <si>
    <t>YES, skip to GR_10_T</t>
  </si>
  <si>
    <t>if NO then skip to GR_AA</t>
  </si>
  <si>
    <t>[list of lwh group names]</t>
  </si>
  <si>
    <t>if NO then skip to GR_27</t>
  </si>
  <si>
    <t>koabikaru (Karongi 12)
koabimuru (Karongi 13)
koainya (Nyanza 23)
koaiga (Gatsibo 8)</t>
  </si>
  <si>
    <t>Koperative  (Cooperative)
Ishyirahamwe ry’abakoresha amazi (Water User Association)
Itsinda ry’ubwisungane (Self-help group)
Urugo ubwarwo (Household)</t>
  </si>
  <si>
    <t>Hari amafaranga yarishywe n'uwo muntu wanyu mu gihembwe cy'ihinga B 2013? Urugero nk'amafaranga y'umunyamuryango, umusanzu.</t>
  </si>
  <si>
    <t>What is the primary source of drinking water for your household?</t>
  </si>
  <si>
    <t>Ni hehe ahantu h’ibanze urugo rwanyu rukura amazi yo kunywa?</t>
  </si>
  <si>
    <t xml:space="preserve">Robine iri mu nzu / mu rugo 
Robine rusange/Ivomo rusange
Iriba ritunganyije
Iriba ridatunganyije
Isoko itunganije
Isoko idatunganyijwe
Amazi ashoka (uruzii/ikiyaga/umugezi/Amazi akoreshwa mu kuhira) 
Ikindi </t>
  </si>
  <si>
    <t>HH_05</t>
  </si>
  <si>
    <t>ubwanyuma twagusuye watubwe ko wari uri mwitsinda rya LWH  ${GR_02}.  Ibi nibyo?</t>
  </si>
  <si>
    <t>Hari umuntu wo muri uru rugo wagiye mu nama cyangwa mu mahugurwa n'iri shyirahamwe mu gihe cy'igihembwe cy'ihinga B 2013?</t>
  </si>
  <si>
    <t>haba hari undi mutu mubana uri umunyamurwango wa coperative yabahinzi?</t>
  </si>
  <si>
    <t>amakuru dufite nukiri umunyamuryango wa Tubura. Ibi nibyo?</t>
  </si>
  <si>
    <t>select_one why_no_loan or_other</t>
  </si>
  <si>
    <t>select_one loan_purpose or_other</t>
  </si>
  <si>
    <t>select_multiple inputs or_other</t>
  </si>
  <si>
    <t>select_one collateral or_other</t>
  </si>
  <si>
    <t>select_one no_pay_consequence or_other</t>
  </si>
  <si>
    <t>select_one transfer_relationship or_other</t>
  </si>
  <si>
    <t>select_one transfer_reason or_other</t>
  </si>
  <si>
    <t>select_one hh_walls or_other</t>
  </si>
  <si>
    <t>select_one hh_floors or_other</t>
  </si>
  <si>
    <t>select_one source_drinking or_other</t>
  </si>
  <si>
    <t>select_one toilet or_other</t>
  </si>
  <si>
    <t>select_one lighting or_other</t>
  </si>
  <si>
    <t>select_one cooking_fuel or_other</t>
  </si>
  <si>
    <t>How many minutes does it take you to reach the primary water source?</t>
  </si>
  <si>
    <t>Bibafata iminota ingana ite kugira ngo mugere aho muvoma amazi?</t>
  </si>
  <si>
    <t>HH_06</t>
  </si>
  <si>
    <t>Answer Choices</t>
  </si>
  <si>
    <t>What type of toilet facility does your household use?</t>
  </si>
  <si>
    <t>Ni ubuhe bwoko bw’umusarani urugo rwanyu rukoresha?</t>
  </si>
  <si>
    <t>Umusarani w’umwobo usanzwe
Umwobo utubakiye ( Nta nkuta)
Umusarani usukurwa n'amazi
Ikindi</t>
  </si>
  <si>
    <t>HH_07</t>
  </si>
  <si>
    <t>What is the main source of lighting?</t>
  </si>
  <si>
    <t xml:space="preserve">Ni izihe ngufu z’ingenzi zitanga urumuri mukoresha? </t>
  </si>
  <si>
    <t>Amashanyarazi
Itara rya peterori
Itadowa 
Ingufu zikomoka ku mirasire y’izuba
Itoroshi
biyogazi
Ikindi</t>
  </si>
  <si>
    <t>HH_08</t>
  </si>
  <si>
    <t>What is the main source of cooking fuel?</t>
  </si>
  <si>
    <t xml:space="preserve">Ni izihe ngufu z’ingenzi mukoresha mu guteka?  </t>
  </si>
  <si>
    <t>Inkwi
Amakara
Gazi
Biyogazi
ingufu zikomoka ku mirasire y'izuba
Amashanyarazi
Ibisigazwa by'ibihingwa
Ibisheshe by'amase
Ikindi</t>
  </si>
  <si>
    <t>select_one hh_long</t>
  </si>
  <si>
    <t>Error: This respondent reported they were a member of Tubura Season B, and therefore did receive a loan for inputs from Tubura.  Please swipe back to correct.</t>
  </si>
  <si>
    <t>select_multiple cope</t>
  </si>
  <si>
    <t>HH_01</t>
  </si>
  <si>
    <t>How long has your household inhabited this dwelling?</t>
  </si>
  <si>
    <t>Aha hantu urugo rwanyu ruhamaze igihe kingana iki?</t>
  </si>
  <si>
    <t>HH_02</t>
  </si>
  <si>
    <t>What is the main construction material of the walls of your house?</t>
  </si>
  <si>
    <t>Inkuta z'inzu zubakishije ibihe bikoresho by'ubwubatsi by’ibanze? yanyu?</t>
  </si>
  <si>
    <t xml:space="preserve">Rukarakara
Amatafari ahiye
Umucanga na sima n’ibiti bishinze
Umucanga utarimo sima n’ibiti bishinze
Ibiti bishinze n’imbingo 
Sima/Beto/Amatafari ya sima
Ikindi </t>
  </si>
  <si>
    <t>HH_03</t>
  </si>
  <si>
    <t>What is the main material used for the floors of the dwelling?</t>
  </si>
  <si>
    <t>Ni ibihe bikoresho by’ibanze bishashe hasi mu nzu mutuyemo?</t>
  </si>
  <si>
    <t>ibyondo/itaka/umucanga
Ibumba
Sima/Beto
Ikindi</t>
  </si>
  <si>
    <t>HH_04</t>
  </si>
  <si>
    <t>Which of the following are methods to store grains effectively?</t>
  </si>
  <si>
    <t>select_one cooperatives or_other</t>
  </si>
  <si>
    <t>select_one water_user_associations or_other</t>
  </si>
  <si>
    <t>select_one future_tubura_problems or_other</t>
  </si>
  <si>
    <t>select_one tubura_dissatisfaction or_other</t>
  </si>
  <si>
    <t>What should be the distance between the rows for maize? (cm)</t>
  </si>
  <si>
    <t>Ku bigori, umwanya usigara hagati y'imirongo wagombye kungana ute? (cm)</t>
  </si>
  <si>
    <t>What should be the distance between the rows for beans? (cm)</t>
  </si>
  <si>
    <t>Ku bishyimbo, umwanya usigara hagati y'imirongo wagombye kungana ute? (cm)</t>
  </si>
  <si>
    <t>What should be the distance between the rows for potatoes? (cm)</t>
  </si>
  <si>
    <t>Ku birayi, umwanya usigara hagati y'imirongo wagombye kungana ute? (cm)</t>
  </si>
  <si>
    <t>What should be the distance between the rows for climbing beans? (cm)</t>
  </si>
  <si>
    <t>What should be the distance between the rows for peas? (cm)</t>
  </si>
  <si>
    <t>What should be the distance between the rows for soybeans? (cm)</t>
  </si>
  <si>
    <t>select_one when_urea or_other</t>
  </si>
  <si>
    <t>select_one input_amount or_other</t>
  </si>
  <si>
    <t xml:space="preserve">IBINYAMASUKARI: Isukari, ubuki, fanta , imitobe , ibinyobwa bidasembuye , ibiribwa by’ibinyasukari nka shokola, amabombo, biswi na keke   </t>
  </si>
  <si>
    <t xml:space="preserve">IBIRUNGO,INDYOSHYANDYO N’IBINYOBWA: Ibirungo ( urusenda, umunyu), indyoshyandyo ( isosi ya soya, isosi ishyushye,  ikawa, icyayi, ibinyobwa bisembuye   </t>
  </si>
  <si>
    <t>Which precautions did you use?</t>
  </si>
  <si>
    <t>Did you use any precautions while storing your grains after the Season B 2013 harvest?</t>
  </si>
  <si>
    <t xml:space="preserve">EGGS: Eggs from Chicken, Duck, Guinea fowl or any other egg </t>
  </si>
  <si>
    <t xml:space="preserve">LEGUMES, NUTS AND SEEDS: Dried Beans, Dried Peas, Lentils, Nuts, Seeds or foods made from these (eg. Peanut butter)   </t>
  </si>
  <si>
    <t>If yes, what home-made pesticides did you use?</t>
  </si>
  <si>
    <t>Which of the following materials are good to use for composting?</t>
  </si>
  <si>
    <t>Did you plant climbing beans in Season B 2013?</t>
  </si>
  <si>
    <t>What is the correct amount of chemical fertilizer (DAP or NPK) that you needed to use for climbing beans?</t>
  </si>
  <si>
    <t>Did you plant peas in Season B 2013?</t>
  </si>
  <si>
    <t>What is the correct amount of chemical fertilizer (DAP or NPK) that you needed to use for peas?</t>
  </si>
  <si>
    <t>Did you plant soybeans in Season B 2013?</t>
  </si>
  <si>
    <t>What is the correct amount of chemical fertilizer (DAP or NPK) that you needed to use for soybeans?</t>
  </si>
  <si>
    <t>EX_B_1</t>
  </si>
  <si>
    <t>EX_B_2</t>
  </si>
  <si>
    <t>EX_B_3</t>
  </si>
  <si>
    <t>EX_B_4</t>
  </si>
  <si>
    <t>EX_B_5</t>
  </si>
  <si>
    <t>EX_B_6</t>
  </si>
  <si>
    <t>EX_B_7</t>
  </si>
  <si>
    <t>EX_B_8</t>
  </si>
  <si>
    <t>EX_B_9</t>
  </si>
  <si>
    <t>EX_B_10</t>
  </si>
  <si>
    <t>EX_B_11</t>
  </si>
  <si>
    <t>EX_B_12</t>
  </si>
  <si>
    <t>EX_B_13</t>
  </si>
  <si>
    <t>EX_B_14</t>
  </si>
  <si>
    <t>EX_B_15</t>
  </si>
  <si>
    <t>EX_B_16</t>
  </si>
  <si>
    <t>Wahinze ibigori mu gihembwe cy'ihinga B 2013?</t>
  </si>
  <si>
    <t>Wahinze ibishyimbo mu gihembwe cy'ihinga B 2013?</t>
  </si>
  <si>
    <t>Wahinze ibirayi mu gihembwe cy'ihinga B 2013?</t>
  </si>
  <si>
    <t>CRD_T_error</t>
  </si>
  <si>
    <t xml:space="preserve">SWEETS: Sugar, Honey, Sweetened soda or sweetened juice drinks, Sugary foods such as Chocolates, Candies, Cookies and Cakes   </t>
  </si>
  <si>
    <t>SPICES, CONDIMENTS AND BEVERAGES: Spices (Black Pepper, Salt), Condiments (Soy Sauce, Hot Sauce), Coffee, Tea, Alcoholic beverages</t>
  </si>
  <si>
    <t>Enumerator:  For the remaining sections, the respondent must be an adult female in the HH.  Is an adult female available?</t>
  </si>
  <si>
    <t>Please select the respondent for the remaining food security sections.</t>
  </si>
  <si>
    <t>FS_A</t>
  </si>
  <si>
    <t>FS_B</t>
  </si>
  <si>
    <t>FS_C</t>
  </si>
  <si>
    <t>GPS Coordinates of HH
(Enumerator:  Stand in front of the front door of the HH, under the open sky. Please wait until accuracy is 10m or better.)</t>
  </si>
  <si>
    <t>accuracy_note</t>
  </si>
  <si>
    <t>Enumerator: You must wait until the accuracy of the GPS point is 10m or better.  Please swipe back and try again.</t>
  </si>
  <si>
    <t>end_note</t>
  </si>
  <si>
    <t>Enumerator:  You have reached the end of the survey.  Please be sure to submit the survey before you leave the HH.  Please thank the respondent for their time.</t>
  </si>
  <si>
    <t>Enumerator:  Please arrange a time when you can come to complete the food security section with an adult female in the HH.</t>
  </si>
  <si>
    <t>What are the four necessary components in a compost pile?</t>
  </si>
  <si>
    <t>select_multiple compost</t>
  </si>
  <si>
    <t xml:space="preserve">IMBOGA N’IBINYABIJUMBA BIKUNGAHAYE KURI VITAMINI A: Ibihaza, karoti, amadegede cyangwa ibijumba bigira ibara rya oranje imbere + izindi mboga zikungahaye kuri vitamini A zikunda kuboneka mu gace batuyemo ( twavuga ibirungo)   </t>
  </si>
  <si>
    <t>Have you used any home-made pesticides?</t>
  </si>
  <si>
    <t xml:space="preserve">IMBOGA  MBISI: mboga z’amababi mabisi yijimye harimo izo mu gasozi+ imboga z’amababi zikungahaye kuri vitamini A  zikunda kuboneka aho batuye nka dodo, ibibabi by’imyumbati, kale, epinari   </t>
  </si>
  <si>
    <t xml:space="preserve">IZINDI MBOGA : Izindi mboga (twavuga nk’ itomati, onyo, intoryi) + izindi mboga ziboneka mu gace batuyemo   </t>
  </si>
  <si>
    <t>IMBUTO ZIKUNGAHAYE MURI VITAMINI: umwembe uhiye, ipapayi rihiye, iminekye na jus z'imbuto gusa n'izindi imbuto zingira Vitamin A.</t>
  </si>
  <si>
    <t xml:space="preserve">IZINDI MBUTO: Amatunda  bakoramo  imitobe    </t>
  </si>
  <si>
    <t xml:space="preserve">INYAMA Z’IMYANYA Y’IMBERE MU NDA Z’AMATUNGO: Umwijima, impyiko, umutima cyangwa izindi nyama z’imyanya y’imbere mu nda cyangwa ibiribwa birimo ikiremve   </t>
  </si>
  <si>
    <t xml:space="preserve">Inyama  ibazwe akao kanya: Inyama z’inka,izi ngurube, izi nkwavu, izi nkoko, n’ibiguruka bindi, cg udukoko    </t>
  </si>
  <si>
    <t xml:space="preserve">AMAGI:  Amagi y’inkoko, igishuhe, inkanga cyangwa andi magi    </t>
  </si>
  <si>
    <t xml:space="preserve">AMAFI: Amafi cg amaf mabisi    </t>
  </si>
  <si>
    <t xml:space="preserve">IBINYAMISOGWE, UBUNYOBWA N’IBINDI BARYA UTUBUTO TW’IMBERE: amavuta y’ubunyobwa Imiteja, ibishimbo, ubunyobwa, cg ibindi bibikomoho, nk’amavuta yabyo   
   </t>
  </si>
  <si>
    <t xml:space="preserve">AMATA N’IBIYAKOMOKAHO: Amata, foromaje,yawurute, n’amavuta y’inka   </t>
  </si>
  <si>
    <t xml:space="preserve">AMAVUTA N’IBINYABINURE: Amavuta bashyira mu biryo  bakoresha bateka   </t>
  </si>
  <si>
    <t xml:space="preserve">OILS AND FATS: Oil, Fats or Butter added to food or used for cooking   </t>
  </si>
  <si>
    <t xml:space="preserve">MILK AND MILK PRODUCTS: Milk, Cheese, Yogurt or other milk products   </t>
  </si>
  <si>
    <t>CEREALS: Corn/maize, Rice, Wheat, Sorghum, Millet or any other grains or foods made from these (e.g. Ugali, Bread, Noodles, Porridge or other grain products)</t>
  </si>
  <si>
    <t xml:space="preserve">IBINYABIJUMBA: Ibirayi,ubugali, ibivunde n’ibindi bikomoka ku binyamizi   </t>
  </si>
  <si>
    <t>WHITE ROOTS AND TUBERS: Irish Potatoes, White Yam, White Cassava, or other foods made from roots</t>
  </si>
  <si>
    <t>YELLOW/ ORANGE VEGETABLES AND TUBERS: Pumpkin, Carrot, Squash, or Sweet Potato that are orange inside + other locally available vitamin A rich vegetables (e.g. Red Sweet Pepper)</t>
  </si>
  <si>
    <t>DARK GREEN LEAFY VEGETABLES: Dark green leafy vegetables, including wild forms + locally available vitamin A rich leaves such as Amaranth, Cassava  leaves, Kale, Spinach</t>
  </si>
  <si>
    <t>OTHER VEGETABLES:  Other vegetables (e.g. Tomato, Onion, Eggplant, Green beans) + other local vegetables</t>
  </si>
  <si>
    <t>VITAMIN A RICH FRUITS: Ripe Mango, Cantaloupe, Apricot (fresh or dried), Ripe papaya, Dried Peach, Bananas and 100% fruit juice from these + other locally available Vitamin A rich fruits</t>
  </si>
  <si>
    <t xml:space="preserve">OTHER FRUITS: Other fruits, including wild fruits and 100% fruit juice made from these   </t>
  </si>
  <si>
    <t xml:space="preserve">ORGAN MEAT: Liver, Kidney, heart or other organ meats or blood-based foods     </t>
  </si>
  <si>
    <t xml:space="preserve">FLESH MEAT: Beef, Pork, Lamb, Goat, Rabbit, Game, Chicken, Duck, Other birds, Insects   </t>
  </si>
  <si>
    <t>Are you sure you didn't eat any of the following foods?  Enumerator: please use examples
MILK AND MILK PRODUCTS</t>
  </si>
  <si>
    <t>Are you sure you didn't eat any of the following foods?  Enumerator: please use examples
OILS AND FATS</t>
  </si>
  <si>
    <t>Are you sure you didn't eat any of the following foods?  Enumerator: please use examples
SWEETS</t>
  </si>
  <si>
    <t>Are you sure you didn't eat any of the following foods?  Enumerator: please use examples
YELLOW/ ORANGE VEGETABLES AND TUBERS: Pumpkin, Carrot, Squash, or Sweet Potato that are orange inside + other locally available vitamin A rich vegetables (e.g. Red Sweet Pepper)</t>
  </si>
  <si>
    <t xml:space="preserve">IBINYAMPEKE: Ibigori,umuceri,ingano,amasaka,nibindi binyampeke cg  ibikomokaho (ubugali, umutsima,imigati,igikoma n’ibindi) </t>
  </si>
  <si>
    <t>Are you sure you didn't eat any of the following foods?  Enumerator: please use examples
SPICES, CONDIMENTS AND BEVERAGES</t>
  </si>
  <si>
    <t>WDDS_note</t>
  </si>
  <si>
    <t>WDDS_B</t>
  </si>
  <si>
    <t>WDDS_BS</t>
  </si>
  <si>
    <t>WDDS_L</t>
  </si>
  <si>
    <t>WDDS_LS</t>
  </si>
  <si>
    <t>WDDS_D</t>
  </si>
  <si>
    <t>WDDS_DS</t>
  </si>
  <si>
    <t>Are you sure you didn't eat any of the following foods?  Enumerator: please use examples
AMAFI</t>
  </si>
  <si>
    <t>select_multiple food_groups</t>
  </si>
  <si>
    <t>select_one did_didn't_eat</t>
  </si>
  <si>
    <t xml:space="preserve">October: Why?
List up to 3 reasons. If more than 3, ask respondent to choose 3 most important.    </t>
  </si>
  <si>
    <t>November</t>
  </si>
  <si>
    <t>December</t>
  </si>
  <si>
    <t>January</t>
  </si>
  <si>
    <t>February</t>
  </si>
  <si>
    <t>March</t>
  </si>
  <si>
    <t>Are you sure you didn't eat any of the following foods?  Enumerator: please use examples
DARK GREEN LEAFY VEGETABLES: Dark green leafy vegetables, including wild forms + locally available vitamin A rich leaves such as Amaranth, Cassava  leaves, Kale, Spinach</t>
  </si>
  <si>
    <t>Are you sure you didn't eat any of the following foods?  Enumerator: please use examples
OTHER VEGETABLES:  Other vegetables (e.g. Tomato, Onion, Eggplant, Green beans) + other local vegetables</t>
  </si>
  <si>
    <t>Are you sure you didn't eat any of the following foods?  Enumerator: please use examples
VITAMIN A RICH FRUITS: Ripe Mango, Cantaloupe, Apricot (fresh or dried), Ripe papaya, Dried Peach, Bananas and 100% fruit juice from these + other locally available Vitamin A rich fruits</t>
  </si>
  <si>
    <t xml:space="preserve">Are you sure you didn't eat any of the following foods?  Enumerator: please use examples
OTHER FRUITS: Other fruits, including wild fruits and 100% fruit juice made from these   </t>
  </si>
  <si>
    <t xml:space="preserve">Are you sure you didn't eat any of the following foods?  Enumerator: please use examples
ORGAN MEAT: Liver, Kidney, heart or other organ meats or blood-based foods     </t>
  </si>
  <si>
    <t xml:space="preserve">Are you sure you didn't eat any of the following foods?  Enumerator: please use examples
FLESH MEAT: Beef, Pork, Lamb, Goat, Rabbit, Game, Chicken, Duck, Other birds, Insects   </t>
  </si>
  <si>
    <t xml:space="preserve">Are you sure you didn't eat any of the following foods?  Enumerator: please use examples
EGGS: Eggs from Chicken, Duck, Guinea fowl or any other egg </t>
  </si>
  <si>
    <t xml:space="preserve">Are you sure you didn't eat any of the following foods?  Enumerator: please use examples
LEGUMES, NUTS AND SEEDS: Dried Beans, Dried Peas, Lentils, Nuts, Seeds or foods made from these (eg. Peanut butter)   </t>
  </si>
  <si>
    <t>Did you receive a loan from ${creditor}?</t>
  </si>
  <si>
    <t>Was interest charged on the loan from ${creditor}?</t>
  </si>
  <si>
    <t>Wahawe inguzanyo na ${creditor}?</t>
  </si>
  <si>
    <t>Hari inyungu isabwa na ${creditor} kuri iyo nyunguzanyo?</t>
  </si>
  <si>
    <t>How many days in the last 1 week has your household consumed ${food}?</t>
  </si>
  <si>
    <t>What was the source of ${food}?</t>
  </si>
  <si>
    <t>Since June 1 2013, have you requested a loan from ${creditor}?</t>
  </si>
  <si>
    <t>How much ${food} did you purchase?</t>
  </si>
  <si>
    <t>How much in total did your HH spend on purchased ${food} over the last week? (RWF)</t>
  </si>
  <si>
    <t>Mu cyumweru gishize, urugo rwawe rwariye  ${food} iminsi ingahe?</t>
  </si>
  <si>
    <t>Ibyo ${food} byaturutse he?</t>
  </si>
  <si>
    <t>Urugo rwanyu rwariye ${food}rwiyejereje bingana iki mu cyumweru gishize?</t>
  </si>
  <si>
    <t>Waguze ${food} bingana bite?</t>
  </si>
  <si>
    <t>Mwatanze amafaranga angana iki mugura   ${food} mu cyumweru gishize? (RWF)</t>
  </si>
  <si>
    <t>select_one why_not_in_tubera or_other</t>
  </si>
  <si>
    <t>Enumerator Instructions: Ask the respondent to describe the foods (meals and snacks) she ate or drank yesterday during the day and night. Start with the first food or drink of the morning. Write down all foods and drinks mentioned. When composite dishes are mentioned, ask for the list of ingredients. When the respondent has finished, please probe for meals and snacks not mentioned.</t>
  </si>
  <si>
    <t>Are you sure you didn't eat any of the following foods?  Enumerator: please use examples
WHITE ROOTS AND TUBERS: Irish Potatoes, White Yam, White Cassava, or other foods made from roots</t>
  </si>
  <si>
    <t xml:space="preserve">August: Why?
List up to 3 reasons. If more than 3, ask respondent to choose 3 most important.    </t>
  </si>
  <si>
    <t xml:space="preserve">September: Why?
List up to 3 reasons. If more than 3, ask respondent to choose 3 most important.    </t>
  </si>
  <si>
    <t xml:space="preserve">March: Why?
List up to 3 reasons. If more than 3, ask respondent to choose 3 most important.    </t>
  </si>
  <si>
    <t xml:space="preserve">April: Why?
List up to 3 reasons. If more than 3, ask respondent to choose 3 most important.    </t>
  </si>
  <si>
    <t xml:space="preserve">May: Why?
List up to 3 reasons. If more than 3, ask respondent to choose 3 most important.    </t>
  </si>
  <si>
    <t xml:space="preserve">June: Why?
List up to 3 reasons. If more than 3, ask respondent to choose 3 most important.    </t>
  </si>
  <si>
    <t xml:space="preserve">July: Why?
List up to 3 reasons. If more than 3, ask respondent to choose 3 most important.    </t>
  </si>
  <si>
    <t>April</t>
  </si>
  <si>
    <t>May</t>
  </si>
  <si>
    <t>June</t>
  </si>
  <si>
    <t>July</t>
  </si>
  <si>
    <t>August</t>
  </si>
  <si>
    <t>September</t>
  </si>
  <si>
    <t>October</t>
  </si>
  <si>
    <t>select_multiple why_hungry or_other</t>
  </si>
  <si>
    <t>L_2_1</t>
  </si>
  <si>
    <t>L_2_2</t>
  </si>
  <si>
    <t>L_2_2_november</t>
  </si>
  <si>
    <t>L_2_2_december</t>
  </si>
  <si>
    <t>L_2_2_january</t>
  </si>
  <si>
    <t>L_2_2_february</t>
  </si>
  <si>
    <t>L_2_2_march</t>
  </si>
  <si>
    <t>L_2_2_april</t>
  </si>
  <si>
    <t>L_2_2_may</t>
  </si>
  <si>
    <t>L_2_2_june</t>
  </si>
  <si>
    <t>L_2_2_july</t>
  </si>
  <si>
    <t>L_2_2_august</t>
  </si>
  <si>
    <t>L_2_2_september</t>
  </si>
  <si>
    <t>L_2_2_october</t>
  </si>
  <si>
    <t>L_2_3_november</t>
  </si>
  <si>
    <t>L_2_3_december</t>
  </si>
  <si>
    <t>L_2_3_january</t>
  </si>
  <si>
    <t>L_2_3_february</t>
  </si>
  <si>
    <t>L_2_3_march</t>
  </si>
  <si>
    <t>L_2_3_april</t>
  </si>
  <si>
    <t>L_2_3_may</t>
  </si>
  <si>
    <t>L_2_3_june</t>
  </si>
  <si>
    <t>L_2_3_july</t>
  </si>
  <si>
    <t>L_2_3_august</t>
  </si>
  <si>
    <t>L_2_3_september</t>
  </si>
  <si>
    <t>L_2_3_october</t>
  </si>
  <si>
    <t>Transfer ${gtransfer_position}: Recipient's relationship to HH member who made the transfer (or relationship to HH head if gift was given from entire HH)</t>
  </si>
  <si>
    <t>Transfer ${gtransfer_position}: isano uwayakiriye afitanye n'umuntu wo mu rugo wayohereje (cg isano afitanye na nyir'urugo niba impano yatanzwe n'urugo rwose)</t>
  </si>
  <si>
    <t>Transfer ${rtransfer_position}: Sender's relationship to HH member who received the transfer (or relationship to HH head if entire HH received the transfer)</t>
  </si>
  <si>
    <t>Transfer ${rtransfer_position}: isano uwayohereje afitanye n'umuntu wo mu rugo wayakiriye (cg isano afitanye na nyir'urugo niba amafaranga yarakiriwe mu izina ry'urugo rwose)</t>
  </si>
  <si>
    <t>Ndifuza kukubaza aho urugo rwanyu rwagiye rukura ibiribwa mu mezi atandukanye y’umwaka. Mu gusubiza ibi bibazo usubize amaso inyuma utekereze ku mezi 12 ashize uhereye ubu kugeza ku gihe nk’icyi cyo mu mwaka ushize.  Ese mu mezi 12 aheruka hari amezi mwaba mwaragizemo ikibazo cyo kutabona ibiribwa bihagije umuryango wanyu wari ukeneye? Aha ni ukuvuga ibiribwa ibyo ari byo byose hatitawe ku hantu bituruka tukaba twavuga nk’ibyo bisaruriye, baguze cyangwa baguranye, imfashanyo y’ibiribwa cyangwa ibyo bagujije.</t>
  </si>
  <si>
    <t>How much ${food} of your own production did your HH consume over the last week?</t>
  </si>
  <si>
    <t>Which were the months in the past 12 months when you did not have enough food to meet your family’s needs?
Do not read the list of months aloud. Place a 1 in the box if the respondent identifies that month as one in which the HH did not have enough food to meet their needs. If the respondent does not identify that month, place a 2 in the box.  Use a seasonal calendar if needed to help respondent remember the different months. Probe to make sure the respondent has thought about the entire past 12 months.</t>
  </si>
  <si>
    <t>Ni ryari urugo rwanyu rutigeze rubona ibyo kurya bihagije mu mezi 12 ashize?
Irinde gusoma urutonde rw’amezi mu ijwi riranguruye. Shyira 1 mu kazu niba usubiza ibibazo avuzeko uko kwezi ari ko urugo rwahuyemo n’ikibazo cyo kutabona ibiribwa bihagije rwari rukeneye. Niba usubiza ibibazo atagize ukwezi avuga, shyira 2 mu kazu. 
Koresha ingengabihe y’ibihembwe by’ihinga niba usanga ari bwo buryo bwafasha usubiza ibibazo kwibuka ayo mezi atandukanye. Kubaza ibibazo bituma usubiza avuga ku mezi yose 12 aheruka.</t>
  </si>
  <si>
    <t xml:space="preserve">November: Why?
List up to 3 reasons. If more than 3, ask respondent to choose 3 most important.    </t>
  </si>
  <si>
    <t xml:space="preserve">December: Why?
List up to 3 reasons. If more than 3, ask respondent to choose 3 most important.    </t>
  </si>
  <si>
    <t xml:space="preserve">January: Why?
List up to 3 reasons. If more than 3, ask respondent to choose 3 most important.    </t>
  </si>
  <si>
    <t xml:space="preserve">February: Why?
List up to 3 reasons. If more than 3, ask respondent to choose 3 most important.    </t>
  </si>
  <si>
    <t>How many times since June 1, 2013 has your HH experienced ${shock}?</t>
  </si>
  <si>
    <t>Total loss associated with ${shock} (RWF)</t>
  </si>
  <si>
    <t>Igihombo cyose cyatewe na ${shock} (RWF)</t>
  </si>
  <si>
    <t>How did you cope with this ${shock}?</t>
  </si>
  <si>
    <t>Witwaye ute muri iki ${shock}?</t>
  </si>
  <si>
    <t>select_one hhs_often</t>
  </si>
  <si>
    <t>Now I would like to ask you about your household’s food supply during different months of the year. When responding to these questions, please think back over the last 12 months, from now to the same time last year. Were there any months, in the past 12 months, in which you did not have enough food to meet your family’s needs?  This includes any kind of food from any source, such as own production, purchase or exchange, food aid, or borrowing.</t>
  </si>
  <si>
    <t>Transfer amount (or estimated value if in-kind transfer) (RWF)</t>
  </si>
  <si>
    <t>Umubare w'amafaranga yoherejwe (cg agaciro k'ikindi kintu cyoherejwe) (RWF)</t>
  </si>
  <si>
    <t>Did any children (younger than 16) do casual labor for ${task}?</t>
  </si>
  <si>
    <t>Hari abantu bakuru b'igitsina gabo muri uru rugo (hejuru y'imyaka 16) bagaragaye mu ${task}?</t>
  </si>
  <si>
    <t>How many times has anyone in the HH given gifts or remittances (in cash or in kind) to friends, family or neighbors since June 1 2013? 
Note: TRANSFERS are defined as gifts or remittances made among the members of a social network (family, friends and neighbors). They can come in the form of cash, mobile money, or other formal financial networks like Western Union, and they can be in-kind (such as gifts of food, supplies, or labor). Do not include loans or community-based savings contributions.</t>
  </si>
  <si>
    <t>How many times has anyone in the HH received gifts or remittances (in cash or in kind) from friends, family or neighbors since June 1 2013? 
Note: TRANSFERS are defined as gifts or remittances made among the members of a social network (family, friends and neighbors). They can come in the form of cash, mobile money, or other formal financial networks like Western Union, and they can be in-kind (such as gifts of food, supplies, or labor). Do not include loans or community-based savings contributions.</t>
  </si>
  <si>
    <t>select_one time_unit</t>
  </si>
  <si>
    <t>select_one month_loan</t>
  </si>
  <si>
    <t>ask these only for people that were skipped on it for some reason last time</t>
  </si>
  <si>
    <t>select_one installments</t>
  </si>
  <si>
    <t>select_one transfer_distance</t>
  </si>
  <si>
    <t>select_one cash_in_kind</t>
  </si>
  <si>
    <t>Did any adult males (&gt;16)in the HH do casual labor for ${task}?</t>
  </si>
  <si>
    <t>How much in total did they earn for ${task}? (RWF)</t>
  </si>
  <si>
    <t>Did any adult females (&gt;16) in the HH do casual labor for ${task}?</t>
  </si>
  <si>
    <t>Bungutse amafaranga angahe yose hamwe mu ${task}? (RWF)</t>
  </si>
  <si>
    <t>module</t>
  </si>
  <si>
    <t>form_title</t>
  </si>
  <si>
    <t>form_id</t>
  </si>
  <si>
    <t>version</t>
  </si>
  <si>
    <t>public_key</t>
  </si>
  <si>
    <t>submission_url</t>
  </si>
  <si>
    <t>default_language</t>
  </si>
  <si>
    <t/>
  </si>
  <si>
    <t>Hari abantu bakuru b'igitsina gore muri uru rugo (hejuru y'imyaka 16) bagaragaye mu ${task}?</t>
  </si>
  <si>
    <t>Hari abana muri uru rugo (munsi y'imyaka 16) bagaragaye mu ${task}?</t>
  </si>
  <si>
    <t>RF_A</t>
  </si>
  <si>
    <t>english</t>
  </si>
  <si>
    <t>kinya</t>
  </si>
  <si>
    <t>Did your HH pay any fees to be a part of this water user association during Season B 2013, such as maintenance or contribution fees?</t>
  </si>
  <si>
    <t>Hari umuntu wo muri uru rugo wagiye mu nama cyangwa mu mahugurwa n'iyi koperative mu gihe cy'igihembwe cy'ihinga B 2013?</t>
  </si>
  <si>
    <t>Uwo muntu wanyu yagiye mu nama zingahe cg amahugurwa angahe n'iyi koperative  mu gihe cy'igihembwe cy'ihinga B 2013?</t>
  </si>
  <si>
    <t>Did your household purchase any ${animal_asset} from March 2013 to August 2013?</t>
  </si>
  <si>
    <t xml:space="preserve">Hari ${animal_asset} byaguzwe muri uru rugo kuva muri Nzeri 2012 kugeza muri Gashyantare 2013? </t>
  </si>
  <si>
    <t>Did your household sell any ${animal_asset} from March 2013 to August 2013?</t>
  </si>
  <si>
    <t xml:space="preserve">Hari ${animal_asset} cyagurishijwe muri uru rugo kuva muri Nzeri 2012 kugeza muri Gashyantare 2013? </t>
  </si>
  <si>
    <t>How many ${animal_asset} does your HH currently own, in total?</t>
  </si>
  <si>
    <t>Muri uru rugo mutunze ${animal_asset} bingahe byose hamwe?</t>
  </si>
  <si>
    <t>select_multiple FO_problems or_other</t>
  </si>
  <si>
    <t>How many meetings or trainings did your HH participate in with this water user association during Season B 2013?</t>
  </si>
  <si>
    <t>What was the total amount of fees paid to the water user association during Season B 2013?</t>
  </si>
  <si>
    <t>GR_AA</t>
  </si>
  <si>
    <t>select_one LWH_group_names</t>
  </si>
  <si>
    <t>Did any HH member attend a meeting or a training with your LWH farmer self-help group during Season B 2013?</t>
  </si>
  <si>
    <t>Did any HH member attend a meeting or a training with a farmer group during Season B 2013?</t>
  </si>
  <si>
    <t>How many meetings or trainings did your HH participate in with this farmer group during Season B 2013?</t>
  </si>
  <si>
    <t>Uwo muntu wanyu yagiye mu nama zingahe cg amahugurwa angahe n'iri shyirahamwe  mu gihe cy'igihembwe cy'ihinga B 2013?</t>
  </si>
  <si>
    <t>What was the total amount of fees paid to the farmer group for the season B 2013?</t>
  </si>
  <si>
    <t>Amafaranga yarishywe muri iryo shyirahamwe ry'abahinzi mu gihembwe cy'ihinga B 2013 angana ate?</t>
  </si>
  <si>
    <t>Did any HH member attend a meeting or a training held by the cooperative during Season B 2013?
Note to enumerator:  If HH belongs to more than one cooperative, ask them to report on the one in which they are most active.</t>
  </si>
  <si>
    <t>How many meetings or trainings did your HH participate in with this cooperative during Season B 2013?</t>
  </si>
  <si>
    <t>Did your HH pay any fees to be a part of this cooperative during Season B 2013, such as membership or contribution fees?</t>
  </si>
  <si>
    <t>What was the total amount of fees paid to the cooperative for the Season B 2013?</t>
  </si>
  <si>
    <t>Did any HH member attend a meeting or a training held by the  water user association during Season B 2013?</t>
  </si>
  <si>
    <t>select_one future_tubura_problems</t>
  </si>
  <si>
    <t>Crop 1</t>
  </si>
  <si>
    <t>Crop 2</t>
  </si>
  <si>
    <t>Crop 3</t>
  </si>
  <si>
    <t>Crop 4</t>
  </si>
  <si>
    <t>Crop 5</t>
  </si>
  <si>
    <t>Crop 6</t>
  </si>
  <si>
    <t>Crop 7</t>
  </si>
  <si>
    <t>Crop 8</t>
  </si>
  <si>
    <t>Crop 9</t>
  </si>
  <si>
    <t>Crop 10</t>
  </si>
  <si>
    <t>Transportation (RWF)</t>
  </si>
  <si>
    <t>Ingendo (RWF)</t>
  </si>
  <si>
    <t>Communication (RWF)</t>
  </si>
  <si>
    <t>Itumanaho (RWF)</t>
  </si>
  <si>
    <t>Clothing and personal belongings (RWF)</t>
  </si>
  <si>
    <t>Imyambaro n’ibindi bintu bwite (RWF)</t>
  </si>
  <si>
    <t>Leisure (going to bar, watching sports, watching film) (RWF)</t>
  </si>
  <si>
    <t>decimal</t>
  </si>
  <si>
    <t>select_one hh_roster_complete</t>
  </si>
  <si>
    <t>Roster
(English)</t>
  </si>
  <si>
    <t>Roster
(Kinya)</t>
  </si>
  <si>
    <t>Imyidagaduro( akabare, kureba umupira,kureba filimi) (RWF)</t>
  </si>
  <si>
    <t>Water (RWF)</t>
  </si>
  <si>
    <t>Amazi (RWF)</t>
  </si>
  <si>
    <t>select_one quantity_units</t>
  </si>
  <si>
    <t>Last time we visited, you said you were a part of LWH Group ${GR_02}.  Is this information still correct?</t>
  </si>
  <si>
    <t xml:space="preserve">What is the name of the LWH group? </t>
  </si>
  <si>
    <t>Ni irihe zina ry'itsinda rya LWH?</t>
  </si>
  <si>
    <t>geopoint</t>
  </si>
  <si>
    <t>constraint message</t>
  </si>
  <si>
    <t>if NO then skip to LAB_03</t>
  </si>
  <si>
    <t>skips if no adult males are on the HH roster</t>
  </si>
  <si>
    <t>skips if no adult females are on the HH roster</t>
  </si>
  <si>
    <t>if NO then skip to LAB_05</t>
  </si>
  <si>
    <t>skips if no children under 16 on the HH roster</t>
  </si>
  <si>
    <t>if NO then skip to next TASK</t>
  </si>
  <si>
    <t>Non-farm enterprise (RWF)</t>
  </si>
  <si>
    <t>Igikorwa kitari icy’ubuhinzi (RWF)</t>
  </si>
  <si>
    <t>renting land (RWF)</t>
  </si>
  <si>
    <t>Gukodesha umurima (RWF)</t>
  </si>
  <si>
    <t>interests &amp; dividends (RWF)</t>
  </si>
  <si>
    <t>Inyungu cg  imigabane (RWF)</t>
  </si>
  <si>
    <t>selling livestock products (eggs, milk, meat, etc) (RWF)</t>
  </si>
  <si>
    <t>Kugurisha ibikomoka ku matungo ( aha twavuga amavuta y’inka, amata na foromaji) (RWF)</t>
  </si>
  <si>
    <t>Gifts (RWF)</t>
  </si>
  <si>
    <t>impano (RWF)</t>
  </si>
  <si>
    <t>mugukora amaterasi ya LWH  (RWF)</t>
  </si>
  <si>
    <t>mugukora pepiniyeri za LWH  (RWF)</t>
  </si>
  <si>
    <t>Terracing for LWH  (RWF)</t>
  </si>
  <si>
    <t>Nurseries for LWH  (RWF)</t>
  </si>
  <si>
    <t>Composting for LWH  (RWF)</t>
  </si>
  <si>
    <t xml:space="preserve">In the last 1 week, how much did you SPEND on the following: 
</t>
  </si>
  <si>
    <t>No
Yes</t>
  </si>
  <si>
    <t>calc on tab</t>
  </si>
  <si>
    <t>Do you have a mobile?</t>
  </si>
  <si>
    <t>EXPW_note</t>
  </si>
  <si>
    <t>EXPMnote</t>
  </si>
  <si>
    <t>GR_02_confirm</t>
  </si>
  <si>
    <t>GR_02_corrected</t>
  </si>
  <si>
    <t>INC_note</t>
  </si>
  <si>
    <t>On-farm enterprise (RWF)</t>
  </si>
  <si>
    <t>Hashize amezi ari hasi y’atandatu
Hagati y'amezi 6 n'amezi 12
Hagati y'umwaka n'imyaka 5
Hagati y'imyaka 5 n'imyaka 10
Kuva ku myaka 10 kuzamura</t>
  </si>
  <si>
    <t>GR_10_T</t>
  </si>
  <si>
    <t>GR_10_C</t>
  </si>
  <si>
    <t>ask only for treatment</t>
  </si>
  <si>
    <t>ask only for control</t>
  </si>
  <si>
    <t>Is anyone in your house a member of an agricultural cooperative?</t>
  </si>
  <si>
    <t>select_one yes_no</t>
  </si>
  <si>
    <t>integer</t>
  </si>
  <si>
    <t>list_name</t>
  </si>
  <si>
    <t>note</t>
  </si>
  <si>
    <t>kuri iyo nguzanyo umaze kuriha ibyiciro bingahe?</t>
  </si>
  <si>
    <t>if 2 then skip to GR_25</t>
  </si>
  <si>
    <t>name</t>
  </si>
  <si>
    <t>label</t>
  </si>
  <si>
    <t>type</t>
  </si>
  <si>
    <t>required</t>
  </si>
  <si>
    <t>hint</t>
  </si>
  <si>
    <t>To-Do</t>
  </si>
  <si>
    <t>stata label</t>
  </si>
  <si>
    <t>According to our data you are no longer a member of Tubera.  Is this correct?</t>
  </si>
  <si>
    <t>Did you plant maize in Season B 2013?</t>
  </si>
  <si>
    <t>Did you plant beans in Season B 2013?</t>
  </si>
  <si>
    <t>Did you plant potatoes in Season B 2013?</t>
  </si>
  <si>
    <t>Do you plan to remain a TUBURA client in Season B 2014?</t>
  </si>
  <si>
    <t>EX_43</t>
  </si>
  <si>
    <t>Wigeze wumva utanogewe n'ireme ry'amahugurwa na za servisi wahawe na TUBURA</t>
  </si>
  <si>
    <t>How many payments have you made on the loan so far?</t>
  </si>
  <si>
    <t>If 0, skip to EXP_30</t>
  </si>
  <si>
    <t xml:space="preserve">TUBURA yagerageje kuguha  gisubizo? </t>
  </si>
  <si>
    <t>appearance</t>
  </si>
  <si>
    <t>constraint</t>
  </si>
  <si>
    <t>relevance</t>
  </si>
  <si>
    <t>calculation</t>
  </si>
  <si>
    <t>repeat_count</t>
  </si>
  <si>
    <t>default</t>
  </si>
  <si>
    <t>disabled</t>
  </si>
  <si>
    <t>read only</t>
  </si>
  <si>
    <t>media:image</t>
  </si>
  <si>
    <t>media:audio</t>
  </si>
  <si>
    <t>media:video</t>
  </si>
  <si>
    <t>Gusaba usubiza ibibazo gusobanura ibiribwa (amafunguro n’utundi tuntu abantu bafungura hagati y’amafunguro) umugore uyu n’uyu yariye cyangwa ibinyobwa yanyoye ejo hashize ku manywa na nijoro. Guhera ku kiribwa no ku kinyobwa yahereyeho mu gitondo.   Andika ibiribwa n’ibinyobwa byose umuntu avuze. Niba avuze amafunguro akozwe n’ibiribwa byinshi kumusaba kuvuga ibigize ayo mafunguro.  Igihe usubiza ibibazo arangije, sa n’umubaza uganisha ku mafunguro no ku tundi tuntu abantu bafungura mbere yo kurya atigeze avuga</t>
  </si>
  <si>
    <t xml:space="preserve">Mubihe byimbere bizaza umukozi wa TUBURA aramutse akererewe mu inama cyangwa ntayitabire, urumva wazakora iki? </t>
  </si>
  <si>
    <t xml:space="preserve">Mubihe byimbere bizaza, umukozi wa TUBURA aramutse akomeza kuza kuwishyuje inshuro nyinshi nta mahugurwa atanga, wumva wazakora iki? </t>
  </si>
  <si>
    <t>Mubihe byimbere bizaza,umukozi wa TUBURA aramutse abahaye amahugurwa ariko inyigisho atanga  ntizigire icyo zibamarira, wumva wakora iki?</t>
  </si>
  <si>
    <t>CRD_14_Q</t>
  </si>
  <si>
    <t>CRD_14_U</t>
  </si>
  <si>
    <t>Unit of time for repayment period</t>
  </si>
  <si>
    <t>Mubihe byimbere bizaza, umukozi wa TUBURA atarakurikiranye ibibazo byo mu buhinzi wari ufite, wumva wazakora iki ubutaha?</t>
  </si>
  <si>
    <t>Tuvuge ko ufite inguzanyo y'amafaranga 50.000. Wumva wazayishyura mu byiciro bigufi (uriha amafaranga ari munsi ya 1.000) igihe cyose uzaba ubishoboye cyangwa wazayishyura mu byiciro birambuye (uriha amafaranga ari hejuru y'amafaranga  1.000) bitewe gusa n'uko uyafite mu ntoki uyakesha umushahara cyangwa umusaruro?</t>
  </si>
  <si>
    <t xml:space="preserve">Mu bihe byahise [byumweru  4/iminsi 30 ], urugo rwanyu rwigeze ruhura n’ikibazo cyo kubura ibiribwa ibyo ari byo byose byo kurya kubera kubura amikoro yo kubibona? </t>
  </si>
  <si>
    <t>Mu bihe byahise, [byumweru 4 /iminsi 30], hari umuntu wo mu rugo rwanyu waraye atariye kubera ko nta biribwa bihagije mwari mufite?</t>
  </si>
  <si>
    <t>Mu bihe byahise, [byumweru 4 /iminsi 30]   wowe cyangwa undi muntu wo mu rugo rwanyu mwigeze mubwirirwa cg mukaburara kubera kubura biribwa bihagije?</t>
  </si>
  <si>
    <t>Was any portion of the loan used to pay for agricultural inputs?</t>
  </si>
  <si>
    <t>Nizihe mpinduka ukeka ko zari kubaho iyo uramuka ubwiye Tubura ko utishimiye inyigisho cyangwa serivisi ibagezaho?</t>
  </si>
  <si>
    <t>units</t>
  </si>
  <si>
    <t>Have you ever felt dissatisfied with the training or services you receive from TUBURA?</t>
  </si>
  <si>
    <t>Units</t>
  </si>
  <si>
    <t>EXP_26</t>
  </si>
  <si>
    <t>EXP_28_Q</t>
  </si>
  <si>
    <t>EXP_28_U</t>
  </si>
  <si>
    <t>INC_12</t>
  </si>
  <si>
    <t>INC_13</t>
  </si>
  <si>
    <t>INC_14</t>
  </si>
  <si>
    <t>Ni ikihe gipimo gikwiye cy'ifumbire mvaruganda (DAP cg NPK) wari ukeneye gukoresha mu bishyimbo byawe?</t>
  </si>
  <si>
    <t>Ni ikihe gipimo gikwiye cy'ifumbire mvaruganda (DAP cg NPK) wari ukeneye gukoresha mu bigori byawe?</t>
  </si>
  <si>
    <t>Ni ryari Ureya igomba gukoreshwa ku gihingwa?</t>
  </si>
  <si>
    <t>If in the future the TUBURA FO asked for repayment repeatedly without providing training, what would you do?</t>
  </si>
  <si>
    <t>If in the future the TUBURA FO was providing trainings but the information provided was not useful, what would you do?</t>
  </si>
  <si>
    <t>Umubare w'amafaranga yoherejwe (cg agaciro k'ikindi kintu cyoherejwe)</t>
  </si>
  <si>
    <t>Intera iri hagati y'urugo na nyir'ukohereza</t>
  </si>
  <si>
    <t>Impamvu yatumye yoherezwa</t>
  </si>
  <si>
    <t>Urumva uteganya gukomeza kuba umunyamuryango wa TUBURA mu gihembwe cy'ihinga A 2013?</t>
  </si>
  <si>
    <t>When should you apply Urea to crops?</t>
  </si>
  <si>
    <t>if 2 then skip to GR_27</t>
  </si>
  <si>
    <t>If 2 then skip to GR_36</t>
  </si>
  <si>
    <t>EXP_27_U</t>
  </si>
  <si>
    <t>EXP_27_Q</t>
  </si>
  <si>
    <t>Ni ikihe gipimo gikwiye cy'ifumbire mvaruganda (DAP cg NPK) wari ukeneye gukoresha mu birayi byawe?</t>
  </si>
  <si>
    <t>Ishoramari mu bucuruzi bwite (butari uby'ubuhinzi)</t>
  </si>
  <si>
    <t>andi mafaranga akoreshwa mu bworozi (ibiryo by'amatungo, inkingo, ubuvuzi bw'amatungo)</t>
  </si>
  <si>
    <t>Muri iyo nguzanyo, hari igice cyagenewe kugura  inyongeramusaruro?</t>
  </si>
  <si>
    <t>Ni amafaranga angahe y'iyo nguzanyo yaguzwemo inyongeramusaruro?</t>
  </si>
  <si>
    <t>Ni ubuhe bwoko bw'inyongeramusaruro waguze ukoresheje iyo nguzanyo?</t>
  </si>
  <si>
    <t xml:space="preserve">Iyi nguzanyo wayishyuriye ingunga imwe? </t>
  </si>
  <si>
    <t>Kugeza ubu, umaze kwishyura amafaranga angahe yose hamwe (harimo inguzanyo n'inyungu)?</t>
  </si>
  <si>
    <t>Ni nde muntu muri uru rugo wanditsweho iyi nguzanyo?</t>
  </si>
  <si>
    <t>Inguzanyo yose ingana n'amafaranga angahe?</t>
  </si>
  <si>
    <t>Iyo nyungu ingana ite?</t>
  </si>
  <si>
    <t>Igihe iyo nyungu izamara itangwa</t>
  </si>
  <si>
    <t>Iyo nguzanyo izishyurwa mu gihe kingana iki?</t>
  </si>
  <si>
    <t>Hari ingwate wasabwe kugira ngo ubone iyo nguzanyo?</t>
  </si>
  <si>
    <t>Amafaranga yoherejwe ni kashi cg hoherejwe ikindi kintu?</t>
  </si>
  <si>
    <t>Tuvuge ko ufite inguzanyo y'amafaranga 5.000. Wumva wazayishyura mu byiciro bigufi (uriha amafaranga atarenze 1.000) igihe cyose ubishoboye cyangwa wazayishyura mu byiciro birambuye (uriha amafaranga arenze 1.000) bitewe gusa n'uko uyafite mu ntoki uyakesha umushahara cyangwa umusaruro?</t>
  </si>
  <si>
    <t>What is the correct amount of chemical fertilizer (DAP or NPK) that you needed to use for maize?</t>
  </si>
  <si>
    <t>What is the correct amount of chemical fertilizer (DAP or NPK) that you needed to use for beans?</t>
  </si>
  <si>
    <t>What is the correct amount of chemical fertilizer (DAP or NPK) that you needed to use for potatoes?</t>
  </si>
  <si>
    <t>EX_30</t>
  </si>
  <si>
    <t>EX_31</t>
  </si>
  <si>
    <t>EX_32</t>
  </si>
  <si>
    <t>EX_33</t>
  </si>
  <si>
    <t>EX_34</t>
  </si>
  <si>
    <t>EX_39</t>
  </si>
  <si>
    <t>Inomero y'indangamuntu y'umukuru w'urugo</t>
  </si>
  <si>
    <t>Ni ubuhe bwoko bw'ikibazo wahuye na cyo?</t>
  </si>
  <si>
    <t xml:space="preserve">Icyo kibazo cyangwa iyo nenge wabimenyesheje TUBURA? </t>
  </si>
  <si>
    <t>Wanyuzwe n'uburyo ikibazo cyawe cyakemutse?</t>
  </si>
  <si>
    <t>Kubera iki utakomeza?</t>
  </si>
  <si>
    <t>Hari incuti cyangwa umuvandimwe warangira TUBURA?</t>
  </si>
  <si>
    <t>Iryo shyirahamwe ni irihe?</t>
  </si>
  <si>
    <t>Muri uru rugo ni nde munyamuryango w'ishyirahamwe ry'abakoresha amazi?</t>
  </si>
  <si>
    <t>ID_19</t>
  </si>
  <si>
    <t>ID_23</t>
  </si>
  <si>
    <t>ID_24</t>
  </si>
  <si>
    <t>ID_25</t>
  </si>
  <si>
    <t>Did TUBURA make an effort to address your problem?</t>
  </si>
  <si>
    <t>What do you think would happen if you told TUBURA you were dissatisfied with the training or services it is providing?</t>
  </si>
  <si>
    <t>If in the future your TUBURA FO was late or absent from meetings, what would you do?</t>
  </si>
  <si>
    <t>Ibyo byabaye inshuro zingahe mu gihe cyashize [byumweru 4 / minsi 30]?</t>
  </si>
  <si>
    <t>If in the future the TUBURA FO did not follow up on your field when you faced agricultural challenges, what would you do?</t>
  </si>
  <si>
    <t>GR_37</t>
  </si>
  <si>
    <t>Impamvu y'iyo mpano</t>
  </si>
  <si>
    <t>Would you recommend TUBURA to a friend or family member?</t>
  </si>
  <si>
    <t>EX_16</t>
  </si>
  <si>
    <t>EX_17</t>
  </si>
  <si>
    <t>EX_19</t>
  </si>
  <si>
    <t>EX_20</t>
  </si>
  <si>
    <t>EX_21</t>
  </si>
  <si>
    <t>Did you report your problem or dissatisfaction to TUBURA?</t>
  </si>
  <si>
    <t>EX_18</t>
  </si>
  <si>
    <t>Reason for transfer</t>
  </si>
  <si>
    <t>Was transfer in cash or in kind?</t>
  </si>
  <si>
    <t>Transfer amount (or estimated value if in-kind transfer)</t>
  </si>
  <si>
    <t>Distance from HH to transfer recipient</t>
  </si>
  <si>
    <t>TR_09</t>
  </si>
  <si>
    <t>TR_01</t>
  </si>
  <si>
    <t>TR_02</t>
  </si>
  <si>
    <t>TR_03</t>
  </si>
  <si>
    <t>TR_04</t>
  </si>
  <si>
    <t>TR_05</t>
  </si>
  <si>
    <t>TR_06</t>
  </si>
  <si>
    <t>TR_07</t>
  </si>
  <si>
    <t>TR_10</t>
  </si>
  <si>
    <t>TR_11</t>
  </si>
  <si>
    <t>TR_12</t>
  </si>
  <si>
    <t>TR_13</t>
  </si>
  <si>
    <t>Reason for gift</t>
  </si>
  <si>
    <t>Distance from HH to transfer sender</t>
  </si>
  <si>
    <t>SH_01</t>
  </si>
  <si>
    <t>Informal sources = friend, relative, moneylender etc
Formal source = bank or MFI</t>
  </si>
  <si>
    <t>SH_02</t>
  </si>
  <si>
    <t>SH_03</t>
  </si>
  <si>
    <t>EX_22</t>
  </si>
  <si>
    <t>EX_23</t>
  </si>
  <si>
    <t>EX_24</t>
  </si>
  <si>
    <t>EX_25</t>
  </si>
  <si>
    <t>EX_26</t>
  </si>
  <si>
    <t>EX_28</t>
  </si>
  <si>
    <t>EX_29</t>
  </si>
  <si>
    <t xml:space="preserve">Ibindi </t>
  </si>
  <si>
    <t>Iyo nguzanyo wayihawe mu kuhe kwezi?</t>
  </si>
  <si>
    <t>Ni iyihe mpamvu y'ingenzi  yatumye waka iyo nguzanyo?</t>
  </si>
  <si>
    <t>Izina ry’umukarani</t>
  </si>
  <si>
    <t>Izina ry’umugenzuzi</t>
  </si>
  <si>
    <t>FS_15</t>
  </si>
  <si>
    <t>FS_16</t>
  </si>
  <si>
    <t>FS_17</t>
  </si>
  <si>
    <t>FS_18</t>
  </si>
  <si>
    <t>FS_19</t>
  </si>
  <si>
    <t>FS_20</t>
  </si>
  <si>
    <t>FS_21</t>
  </si>
  <si>
    <t>FS_22</t>
  </si>
  <si>
    <t>Warangije kwishyura iyi nguzanyo mu kuhe kwezi?</t>
  </si>
  <si>
    <t>Ni izihe ngaruka wari kugira iyo utaza kwishyura iyi nguzanyo?</t>
  </si>
  <si>
    <t>Isano afitanye n'umukuru w'urugo</t>
  </si>
  <si>
    <t>Ni iyihe koperative?</t>
  </si>
  <si>
    <t>Ni nde uri muri iyo koperative muri uru rugo?</t>
  </si>
  <si>
    <t>Muri uru rugo, hari umuntu mufite nk'umunyamuryango w'ishyirahamwe ry'abakoresha amazi cyangwa irindi shyirahamwe rijyanye no kuhira imyaka?</t>
  </si>
  <si>
    <t>Which water user association?</t>
  </si>
  <si>
    <t>Is anyone in your household a member of a water users association (WUA) or any other irrigation-related group?</t>
  </si>
  <si>
    <t>Who in the HH is a member of the water user association?</t>
  </si>
  <si>
    <t>Ni bingahe?</t>
  </si>
  <si>
    <t>Wabitanzeho amafaranga angahe?</t>
  </si>
  <si>
    <t>Wabivanyemo amafaranga angahe?</t>
  </si>
  <si>
    <t>Amafaranga atangwa ku bijanye n'amashuri (harimo amafaranga yishuri, ibitabo, n'imyenda yishuri)</t>
  </si>
  <si>
    <t>gukodesha ibikoresho byo mu buhinzi</t>
  </si>
  <si>
    <t>if 2 then skip to AA_07</t>
  </si>
  <si>
    <t>Ibyo byabaye inshuro zingahe mu gihe gishize [byumweru 4 /iminsi 30]?</t>
  </si>
  <si>
    <t>Ibyo byabaye inshuro zingahe mu gihe gishize [byumweru 4 /iminsi 30] biheruka?</t>
  </si>
  <si>
    <t>Are you satisfied with the way your problem was addressed?</t>
  </si>
  <si>
    <t>What sort of problem did you experience?</t>
  </si>
  <si>
    <t>If 2 then skip to next section</t>
  </si>
  <si>
    <t>Imagine you have a loan for RWF50,000. Would you rather pay it in small installments (less than RWF1,000) as often as you can or in large installments (more than RWF1,000) only when you have cash on hand from wages or harvest?</t>
  </si>
  <si>
    <t>EXP_29</t>
  </si>
  <si>
    <t>FS_09</t>
  </si>
  <si>
    <t>FS_10</t>
  </si>
  <si>
    <t>FS_11</t>
  </si>
  <si>
    <t>FS_12</t>
  </si>
  <si>
    <t>FS_13</t>
  </si>
  <si>
    <t>FS_14</t>
  </si>
  <si>
    <t>FS_23</t>
  </si>
  <si>
    <t>FS_24</t>
  </si>
  <si>
    <t>Kubera iki?</t>
  </si>
  <si>
    <t>Which household member was the main recipient of the loan?</t>
  </si>
  <si>
    <t>Was collateral required to secure the loan?</t>
  </si>
  <si>
    <t>Which agricultural input(s )were purchased using the loan?</t>
  </si>
  <si>
    <t>CRD_18</t>
  </si>
  <si>
    <t>CRD_19</t>
  </si>
  <si>
    <t>CRD_20</t>
  </si>
  <si>
    <t>In what month did you make the final payment on this loan?</t>
  </si>
  <si>
    <t>CRD_21</t>
  </si>
  <si>
    <t>CRD_22</t>
  </si>
  <si>
    <t>CRD_23</t>
  </si>
  <si>
    <t>Imagine you have a loan for RWF 5,000. Would you rather pay it in small installments (less than RWF1,000) as often as you can or in large installments (more than RWF1,000) only when you have cash on hand from wages or harvest?</t>
  </si>
  <si>
    <t>other livestock expenses (feed, vaccinations, veterinary care)</t>
  </si>
  <si>
    <t>FS_08</t>
  </si>
  <si>
    <t>Enumerator</t>
  </si>
  <si>
    <t>Supervisor</t>
  </si>
  <si>
    <t>ID_04</t>
  </si>
  <si>
    <t>ID_06</t>
  </si>
  <si>
    <t>ID_08</t>
  </si>
  <si>
    <t>ID_10</t>
  </si>
  <si>
    <t>ID_12</t>
  </si>
  <si>
    <t>EX_12</t>
  </si>
  <si>
    <t>EX_13</t>
  </si>
  <si>
    <t>EX_14</t>
  </si>
  <si>
    <t>EX_15</t>
  </si>
  <si>
    <t>INC_09</t>
  </si>
  <si>
    <t>Who is primarily responsible for making decisions about the household farm?</t>
  </si>
  <si>
    <t>Relationship to household head</t>
  </si>
  <si>
    <t>Question (Eng)</t>
  </si>
  <si>
    <t>Question (Kinya)</t>
  </si>
  <si>
    <t>Skip</t>
  </si>
  <si>
    <t xml:space="preserve">HH Code </t>
  </si>
  <si>
    <t>Inomero iranga urugo</t>
  </si>
  <si>
    <t>GR_13</t>
  </si>
  <si>
    <t>GR_16</t>
  </si>
  <si>
    <t>GR_18</t>
  </si>
  <si>
    <t>GR_23</t>
  </si>
  <si>
    <t>GR_24</t>
  </si>
  <si>
    <t>GR_25</t>
  </si>
  <si>
    <t>GR_26</t>
  </si>
  <si>
    <t>GR_27</t>
  </si>
  <si>
    <t>GR_28</t>
  </si>
  <si>
    <t>GR_29</t>
  </si>
  <si>
    <t>GR_34</t>
  </si>
  <si>
    <t>GR_35</t>
  </si>
  <si>
    <t>GR_36</t>
  </si>
  <si>
    <t>AA_01</t>
  </si>
  <si>
    <t>AA_02</t>
  </si>
  <si>
    <t>AA_03</t>
  </si>
  <si>
    <t>AA_04</t>
  </si>
  <si>
    <t>AA_05</t>
  </si>
  <si>
    <t>AA_06</t>
  </si>
  <si>
    <t>AA_07</t>
  </si>
  <si>
    <t>EXP_01</t>
  </si>
  <si>
    <t>EXP_02</t>
  </si>
  <si>
    <t>EXP_03</t>
  </si>
  <si>
    <t>EXP_04</t>
  </si>
  <si>
    <t>EXP_06</t>
  </si>
  <si>
    <t>EXP_08</t>
  </si>
  <si>
    <t>EXP_10</t>
  </si>
  <si>
    <t>EXP_11</t>
  </si>
  <si>
    <t>EXP_13</t>
  </si>
  <si>
    <t>EXP_14</t>
  </si>
  <si>
    <t>EXP_15</t>
  </si>
  <si>
    <t>EXP_16</t>
  </si>
  <si>
    <t>EXP_17</t>
  </si>
  <si>
    <t>EXP_18</t>
  </si>
  <si>
    <t>INC_01</t>
  </si>
  <si>
    <t>INC_02</t>
  </si>
  <si>
    <t>INC_03</t>
  </si>
  <si>
    <t>INC_06</t>
  </si>
  <si>
    <t>INC_08</t>
  </si>
  <si>
    <t>EXP_21</t>
  </si>
  <si>
    <t>EXP_22</t>
  </si>
  <si>
    <t>EXP_23</t>
  </si>
  <si>
    <t>EXP_25</t>
  </si>
  <si>
    <t>LAB_01</t>
  </si>
  <si>
    <t>LAB_02</t>
  </si>
  <si>
    <t>LAB_03</t>
  </si>
  <si>
    <t>LAB_04</t>
  </si>
  <si>
    <t>LAB_05</t>
  </si>
  <si>
    <t>LAB_06</t>
  </si>
  <si>
    <t>CRD_01</t>
  </si>
  <si>
    <t>CRD_02</t>
  </si>
  <si>
    <t>CRD_03</t>
  </si>
  <si>
    <t>CRD_04</t>
  </si>
  <si>
    <t>CRD_05</t>
  </si>
  <si>
    <t>CRD_06</t>
  </si>
  <si>
    <t>CRD_07</t>
  </si>
  <si>
    <t>CRD_08</t>
  </si>
  <si>
    <t>CRD_09</t>
  </si>
  <si>
    <t>CRD_10</t>
  </si>
  <si>
    <t>CRD_11</t>
  </si>
  <si>
    <t>CRD_12</t>
  </si>
  <si>
    <t>CRD_13</t>
  </si>
  <si>
    <t>CRD_15</t>
  </si>
  <si>
    <t>CRD_16</t>
  </si>
  <si>
    <t>CRD_17</t>
  </si>
  <si>
    <t>FS_01</t>
  </si>
  <si>
    <t>FS_02</t>
  </si>
  <si>
    <t>FS_03</t>
  </si>
  <si>
    <t>FS_04</t>
  </si>
  <si>
    <t>FS_05</t>
  </si>
  <si>
    <t>FS_06</t>
  </si>
  <si>
    <t>What was the rate of interest?</t>
  </si>
  <si>
    <t>unit of time for interest rate</t>
  </si>
  <si>
    <t>What was the collateral required to secure the loan?</t>
  </si>
  <si>
    <t>Ni yihe ngwate mwatanze kugira ngo mubone inguzanyo</t>
  </si>
  <si>
    <t>What was the total amount of the loan?</t>
  </si>
  <si>
    <t xml:space="preserve"> </t>
  </si>
  <si>
    <t>How much of the loan was used to pay for agricultural inputs?</t>
  </si>
  <si>
    <t>Did you or anyone in your household eat anything (meal or snack) OUTSIDE of the home yesterday?</t>
  </si>
  <si>
    <t>Ese ejo hashize waba wowe ubwawe cyangwa undi muntu wo mu rugo rwanyu yarariye (ifunguro cyangwa utundi tuntu dufungurwa hagati y’amafunguro) AHANDI HANTU hatari mu rugo?</t>
  </si>
  <si>
    <t xml:space="preserve">In the past [4 weeks/30 days], was there ever no food to eat of any kind in your house because of lack of resources to get food? </t>
  </si>
  <si>
    <t xml:space="preserve">How often did this happen in the past [4 weeks/30 days]?  </t>
  </si>
  <si>
    <t xml:space="preserve">In the past [4 weeks/30 days], did you or any household member go to sleep at night hungry because there was not enough food? </t>
  </si>
  <si>
    <t xml:space="preserve">In the past [4 weeks/30 days], did you or any household member go a whole day and night without eating anything at all because there was not enough food?  </t>
  </si>
  <si>
    <t xml:space="preserve">How often did this happen in the past [4 weeks/30 days]? </t>
  </si>
  <si>
    <t>What would the consequence be if you failed to repay this loan?</t>
  </si>
  <si>
    <t>Special instruction</t>
  </si>
  <si>
    <t>Yes
No</t>
  </si>
  <si>
    <t>Question Number</t>
  </si>
  <si>
    <t>ID_03</t>
  </si>
  <si>
    <t>ID_05</t>
  </si>
  <si>
    <t>ID_07</t>
  </si>
  <si>
    <t>ID_09</t>
  </si>
  <si>
    <t>ID_11</t>
  </si>
  <si>
    <t>GR_11</t>
  </si>
  <si>
    <t>How many?</t>
  </si>
  <si>
    <t>School Fees (including tuition fees, books and uniforms)</t>
  </si>
  <si>
    <t>Household Furnishing and Appliances</t>
  </si>
  <si>
    <t xml:space="preserve">Health insurance  </t>
  </si>
  <si>
    <t>Ubwishingizi mu kwivuza</t>
  </si>
  <si>
    <t xml:space="preserve">Other health expenditure (eg. Medicines) </t>
  </si>
  <si>
    <t>Andi mafaranga akoreshwa mu kwivuza (Imiti)</t>
  </si>
  <si>
    <t xml:space="preserve">Financial Institutions (eg. Membership fee) </t>
  </si>
  <si>
    <t>Ibigo by’imari (urugero: umusanzu wo kuba umunyamuryango)</t>
  </si>
  <si>
    <t>Gifts</t>
  </si>
  <si>
    <t>Impano</t>
  </si>
  <si>
    <t>Inyubako ( Kubaka /Gusana)</t>
  </si>
  <si>
    <t xml:space="preserve"> Housing (Construction/ Repairs) </t>
  </si>
  <si>
    <t>How much in total did you spend?</t>
  </si>
  <si>
    <t>How much in total did you earn?</t>
  </si>
  <si>
    <t>renting agricultural equipment</t>
  </si>
  <si>
    <t>other</t>
  </si>
  <si>
    <t>What was the primary purpose of the loan?</t>
  </si>
  <si>
    <t>Why not?</t>
  </si>
  <si>
    <t>In what month did you take the loan?</t>
  </si>
  <si>
    <t>What is the length of the repayment period?</t>
  </si>
  <si>
    <t>Have you paid this loan in full?</t>
  </si>
  <si>
    <t>How much in total have you paid so far (including principal and interest)?</t>
  </si>
  <si>
    <t>Breakfast</t>
  </si>
  <si>
    <t>Ifunguro rya mugitondo</t>
  </si>
  <si>
    <t>Snack</t>
  </si>
  <si>
    <t>Utuntu dufungurwa hagati y’amafunguro</t>
  </si>
  <si>
    <t>Lunch</t>
  </si>
  <si>
    <t>Ifunguro rya saa sita</t>
  </si>
  <si>
    <t xml:space="preserve">Snack </t>
  </si>
  <si>
    <t>Dinner</t>
  </si>
  <si>
    <t xml:space="preserve">Ifunguro ryo ku mugoroba </t>
  </si>
  <si>
    <t>Which cooperative?</t>
  </si>
  <si>
    <t>Who in the HH is a member of the cooperative?</t>
  </si>
  <si>
    <t>Household Head National ID Number</t>
  </si>
  <si>
    <t>Plot Roster</t>
  </si>
  <si>
    <t>Inputs</t>
  </si>
  <si>
    <t>image</t>
  </si>
  <si>
    <t>AG_18U_A</t>
  </si>
  <si>
    <t>ag7</t>
  </si>
  <si>
    <t>Module</t>
  </si>
  <si>
    <t>A</t>
  </si>
  <si>
    <t>C</t>
  </si>
  <si>
    <t>H</t>
  </si>
  <si>
    <t>ufite telefone?</t>
  </si>
  <si>
    <t>Ni nde ufata ibyemezo birebana n'ubuhinzi muri uru rugo?</t>
  </si>
  <si>
    <t>Village</t>
  </si>
  <si>
    <t>Cell</t>
  </si>
  <si>
    <t>Sector</t>
  </si>
  <si>
    <t>District</t>
  </si>
  <si>
    <t>Site</t>
  </si>
  <si>
    <t>Kode y'umukarani</t>
  </si>
  <si>
    <t>kode y'umugenzuzi</t>
  </si>
  <si>
    <t>only if answered NO to prefilled ID_11</t>
  </si>
  <si>
    <t xml:space="preserve">Pre-fill based on listing.  Tablet will ask to confirm each step and correct if necessary.
</t>
  </si>
  <si>
    <t>Crop Number:</t>
  </si>
  <si>
    <r>
      <t xml:space="preserve">Asks about up to three plots cultivated in Season 13B, starting with the largest pot. If more than three, asks about the three largest/. </t>
    </r>
    <r>
      <rPr>
        <b/>
        <i/>
        <sz val="10"/>
        <rFont val="Arial Narrow"/>
      </rPr>
      <t xml:space="preserve">Baza ku mirima itatu yahinzwe mu gihembwe cya B 2013, Uhereye ku murima mu nini, niba yarahinze iimirima irenze itatu, baza ku mirima itatu minini. </t>
    </r>
  </si>
  <si>
    <t xml:space="preserve"> Module G: CROP ROSTER SEASON 14A</t>
  </si>
  <si>
    <t>Asks for Description of all plots at once, then loops through each plot for this section.  BE SURE TO ENTER THE PLOT DESCRIPTIONS IN ORDER OF SIZE.</t>
  </si>
  <si>
    <t>1
2
3
4
5</t>
  </si>
  <si>
    <t>hilltop
hillside
hill foot
plain
marsh</t>
  </si>
  <si>
    <t>Ku musozi
Ku ibanga ry’umusozi
Hasi y'umusozi 
Mu kibaya
Mu gishanga</t>
  </si>
  <si>
    <t>1
2
3</t>
  </si>
  <si>
    <t>GPS
land title
self-reported</t>
  </si>
  <si>
    <t>GPS
icyangombwacy'ubutaka.
Niwe wabitwibwiriye.</t>
  </si>
  <si>
    <t>Yego
Oya</t>
  </si>
  <si>
    <t>owned
rented
sharecropped</t>
  </si>
  <si>
    <t>1 uwanyu bwite
2 kuwukodesha
3 Uruhare ku bihingwa</t>
  </si>
  <si>
    <t>Radical               Progressive</t>
  </si>
  <si>
    <t>HH roster number</t>
  </si>
  <si>
    <t>crop codes</t>
  </si>
  <si>
    <t>multiple response</t>
  </si>
  <si>
    <t>1
2
3
4
5
6
7
8
9
10</t>
  </si>
  <si>
    <t>Shallow well
Marshland drainage
Borehole
Spring
Stream
Rain catchment pond
Roof catchment
Lake
Dam
Other</t>
  </si>
  <si>
    <t>Iriba ridafukuye cyane
Imiyoboro y'amazi y'ibishanga
Umwobo uzamurwamo amazi
Isoko
Umugezi
Ikizenga kiyoborwamo amazi y'imvura
Amazi ava ku mazu
Ikiyaga
idamu
Ikindi</t>
  </si>
  <si>
    <t>1
2
3
4
5
6</t>
  </si>
  <si>
    <t>Watering can
Manual pumping
Mechanical pumping
Gravity stream diversion
Pipelines
Other</t>
  </si>
  <si>
    <t>Arozwari
Gukoresha pompe y'intoki
Gukoresha pompe ya moteri
ikoreshwa ry'uruhavu mu murima 
Impombo/amatiyo
Ikindi</t>
  </si>
  <si>
    <t>Cooperative
Water User Association
Self-help group
Household
Other</t>
  </si>
  <si>
    <t xml:space="preserve">Koperative 
Ishyirahamwe ry’abakoresha amazi
Itsinda ry’ubwisungane
Urugo ubwarwo
Ikindi </t>
  </si>
  <si>
    <t>RWF</t>
  </si>
  <si>
    <t>if 2 skip to next [PLOT]</t>
  </si>
  <si>
    <t>pre-filled based on list of crops grown on this plot in Season B (from Plot Roster)</t>
  </si>
  <si>
    <t>month codes</t>
  </si>
  <si>
    <t>1
2
3
4</t>
  </si>
  <si>
    <t>25% or less
about 50%
about 75%
100%</t>
  </si>
  <si>
    <t>25% cg munsi
hafi 50%
hafi 75%
100%</t>
  </si>
  <si>
    <t>quantity</t>
  </si>
  <si>
    <t>RAB
Seed Multiplier
Own Production
Agri Dealer</t>
  </si>
  <si>
    <t>RAB
Abatubuzi
umusaruro wacu bwite
Abacuri b'ibikomoka k'ubuhinzi</t>
  </si>
  <si>
    <t>if 0 skip to next ${a_crop}</t>
  </si>
  <si>
    <t>Only for MAIZE</t>
  </si>
  <si>
    <t>If 2 skip to next section</t>
  </si>
  <si>
    <t xml:space="preserve">1
2
3
4
</t>
  </si>
  <si>
    <t xml:space="preserve">Big wood/bamboo basket with cow dung, outside house
Small wood/bamboo basket, inside house
Public storage facility (non-LWH)
LWH storage facility
</t>
  </si>
  <si>
    <t xml:space="preserve">Ingiga nini y'igiti/ Igitebo gikozwe mu migano n'amase y'inka, kiri hanze y'urugo.
Ingiga ntoya yigiti/igitebo gikozwe mu migano n'amase y'inka, kiri munzu
Ububiko rusange  (Butari ubwa LWH)                                       Ububiko bwa LWH
</t>
  </si>
  <si>
    <t>minutes</t>
  </si>
  <si>
    <t>quantitty</t>
  </si>
  <si>
    <t>ONLY for MAIZE</t>
  </si>
  <si>
    <t>number of days</t>
  </si>
  <si>
    <t>If 2 skip to next [TASK]</t>
  </si>
  <si>
    <t>INPUTS</t>
  </si>
  <si>
    <t>A. compost</t>
  </si>
  <si>
    <t>B. organic manure</t>
  </si>
  <si>
    <t>C. NPK</t>
  </si>
  <si>
    <t>D. Urea</t>
  </si>
  <si>
    <t>E .DAP</t>
  </si>
  <si>
    <t>F. lime</t>
  </si>
  <si>
    <t>G. pesticides</t>
  </si>
  <si>
    <t>A.Ifumbire mborera</t>
  </si>
  <si>
    <t>B. ifumbire y'ibiva ku matungo</t>
  </si>
  <si>
    <t>D.Ureya</t>
  </si>
  <si>
    <t>F.Ishwagara</t>
  </si>
  <si>
    <t>G.Umuti wica udukoko</t>
  </si>
  <si>
    <t>If 2 then skip to next input</t>
  </si>
  <si>
    <t>1 Radical
2 Progressive</t>
  </si>
  <si>
    <t xml:space="preserve"> Module B3: IRRIGATION PLOT 2 SEASON B 2013</t>
  </si>
  <si>
    <t xml:space="preserve"> Module B2: PLOT 2 ROSTER SEASON B 2013</t>
  </si>
  <si>
    <t xml:space="preserve"> Module B4: CROP ROSTER PLOT 2 SEASON B 2013</t>
  </si>
  <si>
    <t>PLOT 2</t>
  </si>
  <si>
    <t xml:space="preserve"> Module B2: PLOT 3 ROSTER SEASON B 2013</t>
  </si>
  <si>
    <t xml:space="preserve"> Module B3: IRRIGATION PLOT 3 SEASON B 2013</t>
  </si>
  <si>
    <t xml:space="preserve"> Module B4: CROP ROSTER PLOT 3 SEASON B 2013</t>
  </si>
  <si>
    <t>PLOT 3</t>
  </si>
  <si>
    <t xml:space="preserve"> Module F1: SEASON C PLOT 2 ROSTER</t>
  </si>
  <si>
    <t xml:space="preserve"> Module F2: SEASON C PLOT 2 IRRIGATION</t>
  </si>
  <si>
    <t xml:space="preserve"> Module F3: SEASON C PLOT 2 CROP ROSTER</t>
  </si>
  <si>
    <t xml:space="preserve"> Module F1: SEASON C PLOT 3 ROSTER</t>
  </si>
  <si>
    <t xml:space="preserve"> Module F2: SEASON C PLOT 3 IRRIGATION</t>
  </si>
  <si>
    <t xml:space="preserve"> Module F3: SEASON C PLOT 3 CROP ROSTER</t>
  </si>
  <si>
    <t>Unit</t>
  </si>
  <si>
    <t>The following Questions are asked for ALL PLOTS</t>
  </si>
  <si>
    <t>Skip to PL_LC_a_P if this is a preloaded plot</t>
  </si>
  <si>
    <t>if 2 skip to B4 Crop Roster</t>
  </si>
  <si>
    <t xml:space="preserve">If NO, skip to the Crop Roster </t>
  </si>
  <si>
    <t>If No, skip to T_1_c</t>
  </si>
  <si>
    <t>If No, skip to T_1_j</t>
  </si>
  <si>
    <t>If No, skip to T_1_l</t>
  </si>
  <si>
    <t>If No, skip to T_1_o</t>
  </si>
  <si>
    <t>If No, skip to T_1_p</t>
  </si>
  <si>
    <t>If No, skip to T_1_q</t>
  </si>
  <si>
    <t>If No, skip to ID_23</t>
  </si>
  <si>
    <t>MONTH CODES</t>
  </si>
  <si>
    <t>1 = January</t>
  </si>
  <si>
    <t>2 = February</t>
  </si>
  <si>
    <t>3 = March</t>
  </si>
  <si>
    <t>4 = April</t>
  </si>
  <si>
    <t>5 = May</t>
  </si>
  <si>
    <t>6 = June</t>
  </si>
  <si>
    <t>7 = July</t>
  </si>
  <si>
    <t>8 = August</t>
  </si>
  <si>
    <t>9 = September</t>
  </si>
  <si>
    <t>10 = October</t>
  </si>
  <si>
    <t>11 = November</t>
  </si>
  <si>
    <t>12 = December</t>
  </si>
  <si>
    <t>SEASONAL CROP CODES</t>
  </si>
  <si>
    <t>filter</t>
  </si>
  <si>
    <t>choice_filter</t>
  </si>
  <si>
    <t>Label</t>
  </si>
  <si>
    <t>ROS_01</t>
  </si>
  <si>
    <t>Number of HH members</t>
  </si>
  <si>
    <t>ROS_04</t>
  </si>
  <si>
    <t>Igitsina</t>
  </si>
  <si>
    <t>ROS_05</t>
  </si>
  <si>
    <t>RF_00_0</t>
  </si>
  <si>
    <t>RF_00_A</t>
  </si>
  <si>
    <t>RF_02_A</t>
  </si>
  <si>
    <t>In whose name is this account?</t>
  </si>
  <si>
    <t>RF_03_A</t>
  </si>
  <si>
    <t>RF_04_A</t>
  </si>
  <si>
    <t>RF_06_A</t>
  </si>
  <si>
    <t>RF_07_A</t>
  </si>
  <si>
    <t>RF_08</t>
  </si>
  <si>
    <t>RF_10</t>
  </si>
  <si>
    <t>RF_12</t>
  </si>
  <si>
    <t>RF_13</t>
  </si>
  <si>
    <t xml:space="preserve">How was the money withdrawn from the account primarily used? </t>
  </si>
  <si>
    <t>RF_14_A</t>
  </si>
  <si>
    <t>RF_15_A</t>
  </si>
  <si>
    <t>Why don't you keep money in any formal financial account?</t>
  </si>
  <si>
    <t>Kuki utabitsa amafaranga yawe  kuri konti mu bigo by'imari byemewe?</t>
  </si>
  <si>
    <t>RF_C</t>
  </si>
  <si>
    <t>RF_E</t>
  </si>
  <si>
    <t>What are some of the benefits of saving your money in a formal account instead of at home?  A formal account is, for example, with a bank, SACCO/Coopag, MFI or on mobile money.</t>
  </si>
  <si>
    <t>RF_17</t>
  </si>
  <si>
    <t>Do you know where the nearest SACCO is located?</t>
  </si>
  <si>
    <t>Uzi aho SACCO ya bugufi iri?</t>
  </si>
  <si>
    <t>RF_22</t>
  </si>
  <si>
    <t>How long would it take you to walk to this SACCO? (number of minutes)</t>
  </si>
  <si>
    <t>RF_23</t>
  </si>
  <si>
    <t>Normally, what means of transportation would you take to get to this SACCO?</t>
  </si>
  <si>
    <t>RF_24</t>
  </si>
  <si>
    <t>Approximately how much would that transportation cost roundtrip?</t>
  </si>
  <si>
    <t>RF_25</t>
  </si>
  <si>
    <t>How long would it take you to get there by this form of transportation? (number of minutes)</t>
  </si>
  <si>
    <t>RF_26</t>
  </si>
  <si>
    <t>Do you have an account at this SACCO?</t>
  </si>
  <si>
    <t>RF_27</t>
  </si>
  <si>
    <t>RF_28</t>
  </si>
  <si>
    <t>RF_29</t>
  </si>
  <si>
    <t>When you do visit the SACCO, how long do you typically have to wait in line? (please write in minutes)</t>
  </si>
  <si>
    <t>RF_30</t>
  </si>
  <si>
    <t>Have you ever used automatic deductions to transfer money from one account to another? (for example, from the group account to your individual account)?</t>
  </si>
  <si>
    <t>Wigeze ukoresha uburyo bwihuse bwo kohereza amafaranga uyavana kuri konti uyajyana ku yindi? (urugero: avuye kuri konti y'ishyirahamwe ajya kuri konti y'umuntu ku giti cye)</t>
  </si>
  <si>
    <t>RF_31</t>
  </si>
  <si>
    <t>If someone offered you RWF 2,000 now or RWF 2,000 at the beginning of the next planting season, which offer would you take?</t>
  </si>
  <si>
    <t>Umuntu akubwiye ngo aguhe amafaranga 2000 aka kanya cg azaguhe amafaranga 2000 mu ntangiriro z'ihinga ritaha, wafata ayahe?</t>
  </si>
  <si>
    <t>RF_32</t>
  </si>
  <si>
    <t xml:space="preserve">If someone offered you RWF 2,000 now or RWF 2,500 in one month, which offer would you take?   </t>
  </si>
  <si>
    <t>Umuntu aguhitishijemo kuguha amafaranga 2000 aka kanya cg akazaguha 2500 nyuma y'ukwezi, wafata ayahe?</t>
  </si>
  <si>
    <t>RF_33</t>
  </si>
  <si>
    <t xml:space="preserve">If someone offered you RWF 2,000 now or RWF 3000 in one month, which offer would you take?   </t>
  </si>
  <si>
    <t>Umuntu aguhitishijemo kuguha amafaranga 2000 aka kanya cg akazaguha 3000 nyuma y'ukwezi, wafata ayahe?</t>
  </si>
  <si>
    <t>RF_34</t>
  </si>
  <si>
    <t>If someone offered you RWF 2,000 in six months or RWF 2.500 in seven months, which offer would you take?</t>
  </si>
  <si>
    <t>Umuntu aguhitishijemo kuguha amafaranga 2000 mu mezi 6 cg akazayguha 2500 mu mezi 7, wafata ayahe?</t>
  </si>
  <si>
    <t>RF_35</t>
  </si>
  <si>
    <t>If someone offered you RWF 2,000 in six months or RWF 3,000 in seven months, which offer would you take?</t>
  </si>
  <si>
    <t>Umuntu aguhitishijemo kuguha amafaranga 2000 mu mezi 6 cg akazaguha 3000 mu mezi 7, wafata ayahe?</t>
  </si>
  <si>
    <t>RF_K1</t>
  </si>
  <si>
    <t>Now we're going to ask you some questions about the maths used to understand banking and saving.</t>
  </si>
  <si>
    <t>RF_K2</t>
  </si>
  <si>
    <t>Your goal is to save 10,000 RWF.  When you are halfway to that goal, how much have you saved?</t>
  </si>
  <si>
    <t>RF_K4</t>
  </si>
  <si>
    <t>You savings account has 10,000 RWF in it for one month.  Your savings account has an interest rate of 7%.  How much is in your account at the end of the month?</t>
  </si>
  <si>
    <t>Rural Finance 2</t>
  </si>
  <si>
    <t>Rural Finance 1</t>
  </si>
  <si>
    <t>Assets</t>
  </si>
  <si>
    <t>Housing</t>
  </si>
  <si>
    <t>HH Roster</t>
  </si>
  <si>
    <t>Answer</t>
  </si>
  <si>
    <t>Umubare w'abagize urugo</t>
  </si>
  <si>
    <t>Number</t>
  </si>
  <si>
    <t>GAPITA W'UBUHINZI (LEAD FARMER)</t>
  </si>
  <si>
    <t>AGORONOMU WA LWH (LWH agronomist)</t>
  </si>
  <si>
    <t>UMUKANGURAMBAGA (HARIMO AGORONOMU W'UMURENGE,USHINZWE UBUHINZI MU KAGALI,AGORONOMU WA RAB) (PUBLIC EXTENSION WORKER (Sector agronomist, IDP officer (cell level), RAB agronomist))</t>
  </si>
  <si>
    <t xml:space="preserve">IBIRUNGO,INDYOSHYANDYO N’IBINYOBWA: Ibirungo (urusenda, umunyu), indyoshyandyo (isosi ya soya, isosi irimo urusenda,  ikawa, icyayi, ibinyobwa bisembuye   </t>
  </si>
  <si>
    <t>"Yes
No"</t>
  </si>
  <si>
    <t>if 2 skip to next [SOURCE]</t>
  </si>
  <si>
    <t>Iyo konti yanditse ku  izina rya nde?</t>
  </si>
  <si>
    <t>Number (RWF)</t>
  </si>
  <si>
    <t>Text</t>
  </si>
  <si>
    <t>Only asked for those to which this applies, from our data.</t>
  </si>
  <si>
    <t>ni izihe nyungu ufite mu kubika amafaranga yawe kuri konti kurusha kuyabika mu rugo?iyo mvuze konti ni ukuvuga ,muri banki,SACCO/coopag,MFI cyangwa mobayiro mani.</t>
  </si>
  <si>
    <t>Yes 
No</t>
  </si>
  <si>
    <t>1 amaguru  (walk)
2 igare (bicycle)
3 tagisi  (bus)
4 imodoka yindi (car)
5 moto (motorcycle)</t>
  </si>
  <si>
    <t>if YES, skip to RF_29</t>
  </si>
  <si>
    <t>kure cyane (too far away)
kugerayo birahenze (too expensive to get to)
nta mpamvu yo kujyayo  (no reason to go)</t>
  </si>
  <si>
    <t>SkiIP to RF_30</t>
  </si>
  <si>
    <t>iyo ujiye kuri SACCO, utegereza igihe kingana iki uhagaze ku murongo utegereje serivisi?(mu minota)</t>
  </si>
  <si>
    <t>Amafaranga 2000 aka kanya (RWF2,000 now)
amafranga 2000 mu ntangiriro z'ihinga ritaha (RWF2,000 at beginning of next season)</t>
  </si>
  <si>
    <t>Amafaranga 2000 aka kanya (RWF2,000 now)
amafranga 2500 mu kwezi kumwe. (RWF2,500 in one month)</t>
  </si>
  <si>
    <t>Amafaranga 2000 aka kanya (RWF2,000 now)
amafranga 3000 mu kwezi kumwe. (RWF3,000 in one month)</t>
  </si>
  <si>
    <t>Amafaranga 2000 mu mezi 6 (RWF2,000 in six months)
amafranga 2500 mu mezi 7 (RWF2,500 in seven months)</t>
  </si>
  <si>
    <t>Amafaranga 2000 mu mezi 6 (RWF2,000 in six months)
amafranga 3000 mu mezi 7 (RWF3,000 in seven months)</t>
  </si>
  <si>
    <t>ubu tugiye kukubaza ibibazo bimwe na bimwe bijyanye ni mibare ikoreshwa mukubika/kubikuza no kwizigamira</t>
  </si>
  <si>
    <t>intego yawe ni ukwizigamira 10,000frw.uri mu cyakabiri kugirango ubigereho.ubwo umaze kubika angahe?</t>
  </si>
  <si>
    <t>konti yawe yo kwizigamira iriho 10,000frw mu gihe cy'ukwezi.konti yawe yo kwzigamira ifite inyungu ya 7%.konti yawe izaba iriho amafaranga angahe nyuma y'ukwezi?</t>
  </si>
  <si>
    <t>1 Amafaranga twinjiza adahagije (Insufficient income)
2 Kutagira ingwate  ikwiye (Insufficient collateral)
3 Ibibazo bifatiye ku myenda dusanganywe (Problems related to debts history)
4 Icyo gukoresha inguzanyo kitagaragara neza (Unclear  purpose)
5 Nta mafaranga ahari (No money available)</t>
  </si>
  <si>
    <t>Months</t>
  </si>
  <si>
    <t>Module B: HOUSEHOLD ROSTER</t>
  </si>
  <si>
    <t>ROS_02</t>
  </si>
  <si>
    <t>Roster Number</t>
  </si>
  <si>
    <t xml:space="preserve"> inomero y'abagize urugo</t>
  </si>
  <si>
    <t>autofill</t>
  </si>
  <si>
    <t>ROS_03g</t>
  </si>
  <si>
    <t>izina yahawe n'idini</t>
  </si>
  <si>
    <t>First entry should be HH head</t>
  </si>
  <si>
    <t>ROS_03s</t>
  </si>
  <si>
    <t>Male
Female</t>
  </si>
  <si>
    <t>gabo
gore</t>
  </si>
  <si>
    <t>Imyaka yujuje</t>
  </si>
  <si>
    <t>age in years</t>
  </si>
  <si>
    <t>imyaka ifite</t>
  </si>
  <si>
    <t>Please select the respondent from the HH roster below.</t>
  </si>
  <si>
    <t>Hitamo usubiza kuva ku rutonde rwa HH hasi.</t>
  </si>
  <si>
    <t>Take a photo to load the sketch onto the tablet</t>
  </si>
  <si>
    <t>ag2</t>
  </si>
  <si>
    <t>How many agricultural plots did your HH cultivate during Season 14A?</t>
  </si>
  <si>
    <t>Plot 1</t>
  </si>
  <si>
    <t>Plot 2</t>
  </si>
  <si>
    <t>Plot 3</t>
  </si>
  <si>
    <t>Plot 4</t>
  </si>
  <si>
    <t>Plot 5</t>
  </si>
  <si>
    <t>Plot 6</t>
  </si>
  <si>
    <t>ag3</t>
  </si>
  <si>
    <t>ag4</t>
  </si>
  <si>
    <t>Where is this PLOT: [${plot_des}] located?</t>
  </si>
  <si>
    <t>Uyu UMURIMA: [${plot_des}] uherereye he?</t>
  </si>
  <si>
    <t>ag_loc1</t>
  </si>
  <si>
    <t>[${plot_des}]: In what sector is this plot located?</t>
  </si>
  <si>
    <t>[${plot_des}]: Uyu murima uherereye mu wuhe murenge?</t>
  </si>
  <si>
    <t>ag_loc2</t>
  </si>
  <si>
    <t>[${plot_des}]: In what cell is this plot located?</t>
  </si>
  <si>
    <t>[${plot_des}]: Uyu murima uherereye mu kahe kagari?</t>
  </si>
  <si>
    <t>ag_loc3</t>
  </si>
  <si>
    <t>[${plot_des}]: In what village is this plot located?</t>
  </si>
  <si>
    <t>[${plot_des}]: Uyu murima uherereye mu wuhe mudugudu?</t>
  </si>
  <si>
    <t>ag_loc4</t>
  </si>
  <si>
    <t>[${plot_des}]: Is this plot part of a land consolidation area?</t>
  </si>
  <si>
    <t>[${plot_des}]: Uyu murima waba uri muri gahunda yo guhuza ubutaka?</t>
  </si>
  <si>
    <t>ag6n</t>
  </si>
  <si>
    <t>[${plot_des}]: Plot area (number)</t>
  </si>
  <si>
    <t>[${plot_des}]: ubuso bw'umurima (umubare)</t>
  </si>
  <si>
    <t>ag6u</t>
  </si>
  <si>
    <t>[${plot_des}]: units</t>
  </si>
  <si>
    <t>[${plot_des}]: Ingero fatizo</t>
  </si>
  <si>
    <t>unit codes</t>
  </si>
  <si>
    <t>kode y'urugero</t>
  </si>
  <si>
    <t>[${plot_des}]: Enumerator checkpoint: Source of plot area data</t>
  </si>
  <si>
    <t>ag12</t>
  </si>
  <si>
    <t>[${plot_des}]: Is this plot terraced?</t>
  </si>
  <si>
    <t xml:space="preserve">[${plot_des}]: What MONTH and YEAR was this plot terraced? </t>
  </si>
  <si>
    <t>[${plot_des}]: Is it a RADICAL or PROGRESSIVE terrace?</t>
  </si>
  <si>
    <t>[${plot_des}]: Ni amaterase y'indinganire cyangwa amaterasi yikora?</t>
  </si>
  <si>
    <t>[${plot_des}]: Has this plot been terraced by the LWH project?</t>
  </si>
  <si>
    <t>[${plot_des}]: uyu murima waba warakorewe amaterasi n'umushinga wa LWH?</t>
  </si>
  <si>
    <t>[${plot_des}]: Proportion of the plot that was terraced</t>
  </si>
  <si>
    <t>[${plot_des}]: ubuso bw'umurima wakorewe amaterasi ni bungahe?</t>
  </si>
  <si>
    <t>ag8_14a</t>
  </si>
  <si>
    <t>ag9n_14a</t>
  </si>
  <si>
    <t>[${plot_des}]: How many seasonal crops did you culitvate on this plot during Season A 2014?</t>
  </si>
  <si>
    <t>[${plot_des}]: ni bihingwa bingahe byerera ku gihembwe wahinze kuri ubu butaka mu gihembwe cy'ihinga A 2014?</t>
  </si>
  <si>
    <t>ag9_14a</t>
  </si>
  <si>
    <t>ag10_14a</t>
  </si>
  <si>
    <t>ag11_14a</t>
  </si>
  <si>
    <t>If NO, skip to ag12</t>
  </si>
  <si>
    <t>Do you have a kitchen garden?</t>
  </si>
  <si>
    <t>Ese mwaba mufite akarima k'igikoni?</t>
  </si>
  <si>
    <t>if NO, skip to next section</t>
  </si>
  <si>
    <t>ag13</t>
  </si>
  <si>
    <t>When did you start culivating this kitchen garden?</t>
  </si>
  <si>
    <t>month &amp; year</t>
  </si>
  <si>
    <t>Ukwezi &amp; umwaka</t>
  </si>
  <si>
    <t>How many agricultural plots did your HH cultivate during Season 14B?</t>
  </si>
  <si>
    <t>Ni imirima ingahe urugo rwawe rwahinze mu gihembwe cy'ihinga cya A 2014</t>
  </si>
  <si>
    <t>Ni imirima ingahe urugo rwawe rwahinze mu gihembwe cy'ihinga cya B 2014</t>
  </si>
  <si>
    <t>ag8_14b</t>
  </si>
  <si>
    <t>ag9n_14b</t>
  </si>
  <si>
    <t>ag9_14b</t>
  </si>
  <si>
    <t>ag10_14b</t>
  </si>
  <si>
    <t>ag11_14b</t>
  </si>
  <si>
    <t>[${plot_des}]: Did you cultivate seasonal crops on this plot during Season B 2014?</t>
  </si>
  <si>
    <t>[${plot_des}]: How many seasonal crops did you cultivate on this plot during Season B 2014?</t>
  </si>
  <si>
    <t>[${plot_des}]: ni bihingwa byerera ku gihembwe bingahe wahinze kuri ubu butaka mu gihembwe cy'ihinga  B 2014?</t>
  </si>
  <si>
    <t xml:space="preserve">Who was primarily responsible for making decisions about this plot during Season A 2014?  </t>
  </si>
  <si>
    <t>Ni nde muntu w'ibanze wafataga ibyemezo bijyanye n'uyu umurima mu gihembwe cy’ihinga A 2014?</t>
  </si>
  <si>
    <t>Who spent most time working on this plot during Season A 2014?</t>
  </si>
  <si>
    <t>Ni nde wakoze igihe kirekire muri uyu umurima mu gihembwe cy'ihinga A 2014?</t>
  </si>
  <si>
    <t xml:space="preserve">Who was primarily responsible for making decisions about this plot during Season B 2014?  </t>
  </si>
  <si>
    <t>Ni nde muntu w'ibanze wafataga ibyemezo bijyanye n'uyu umurima mu gihembwe cy’ihinga B 2014?</t>
  </si>
  <si>
    <t>Who spent most time working on this plot during Season B 2014?</t>
  </si>
  <si>
    <t>Ni nde wakoze igihe kirekire muri uyu umurima mu gihembwe cy'ihinga B 2014?</t>
  </si>
  <si>
    <t>PLOT 1
Crop Number:</t>
  </si>
  <si>
    <t>PLOT 2
Crop Number:</t>
  </si>
  <si>
    <t>PLOT 3
Crop Number:</t>
  </si>
  <si>
    <t>CRP_02_14a</t>
  </si>
  <si>
    <t>[${plot_14a}]: In which month did you plant this [${crop_14a}]?</t>
  </si>
  <si>
    <t>[${plot_14a}]: On what proportion of plot did you grow this [${crop_14a}]?</t>
  </si>
  <si>
    <t>CRP_04_Q_14a</t>
  </si>
  <si>
    <t>[${plot_14a}]: How much [${crop_14a}] seed did you plant in this plot?</t>
  </si>
  <si>
    <t>[${plot_14a}]: Mwateye imbuto za [${crop_14a}] zingana iki muri uyu murima?</t>
  </si>
  <si>
    <t>CRP_04_U_14a</t>
  </si>
  <si>
    <t>CRP_05_A_14a</t>
  </si>
  <si>
    <t>[${plot_14a}]: [${crop_14a}]: What was the source of the seed?</t>
  </si>
  <si>
    <t>CRP_06_14a</t>
  </si>
  <si>
    <t>[${plot_14a}]: How much in total did you spend on the [${crop_14a}] seed you planted in this plot?</t>
  </si>
  <si>
    <t>[${plot_14a}]: Wakoresheje amafaranga angana ate ku mbuto za [${crop_14a}] wateye muri uyu murima?</t>
  </si>
  <si>
    <t>CRP_08_Q_14a</t>
  </si>
  <si>
    <t>[${plot_14a}]: How much [${crop_14a}] did you harvest from this plot in Season A?</t>
  </si>
  <si>
    <t>[${plot_14a}]: Waba umaze gusarura [${crop_14a}] bingana iki muri uwo murima?</t>
  </si>
  <si>
    <t>CRP_08_U_14a</t>
  </si>
  <si>
    <t>CRP_08_GD_14a</t>
  </si>
  <si>
    <t>[${plot_14a}]: Green or Dry Maize?</t>
  </si>
  <si>
    <t>[${plot_14a}]: Ibigori bibisi cg byumye?</t>
  </si>
  <si>
    <t>CRP_09_Q_14a</t>
  </si>
  <si>
    <t xml:space="preserve">[${plot_14a}]: How much [${crop_14a}] did you sell from the season A 2014 harvest? </t>
  </si>
  <si>
    <t>[${plot_14a}]: Umaze kugurisha [${crop_14a}] bingana iki wavanye mu musaruro w'igihembwe cy'ihinga A 2014?</t>
  </si>
  <si>
    <t>if 0 skip to CRP_15_Q</t>
  </si>
  <si>
    <t>CRP_09_U_14a</t>
  </si>
  <si>
    <t>CRP_09_GD_14a</t>
  </si>
  <si>
    <t>CRP_10_14a</t>
  </si>
  <si>
    <t>Big wood/bamboo basket with cow dung, outside house
Small wood/bamboo basket, inside house
Public storage facility (non-LWH)
LWH storage facility</t>
  </si>
  <si>
    <t>If 2 skip to next CROP</t>
  </si>
  <si>
    <t>if 0 skip to CRP_26_Q</t>
  </si>
  <si>
    <t>if 0 skip to CRP_16_Q</t>
  </si>
  <si>
    <t>Code</t>
  </si>
  <si>
    <t>Quantity</t>
  </si>
  <si>
    <t>Module D1: 14A Seasonal Crop Production (September 2013-February 2014)</t>
  </si>
  <si>
    <t>CRP_03_Q_14a</t>
  </si>
  <si>
    <t>[${plot_14a}]: [${crop_14a}]: Nihe hantu mwakuye imbuto yo gutera?</t>
  </si>
  <si>
    <t>CRP_07_14a</t>
  </si>
  <si>
    <t>[${plot_14a}]: Was [${crop_14a}] affected by any disease or pest infestation during the season?</t>
  </si>
  <si>
    <t>[${plot_14a}]: Muri iki [${crop_14a}] hari icyangiritse kubera indwara cyangwa udusimba muri icyo gihembwe?</t>
  </si>
  <si>
    <t>[${plot_14a}]: How much did you earn in total from selling this [${crop_14a}] from your Season 14a harvest?</t>
  </si>
  <si>
    <t>[${plot_14a}]: Winjije amafaranga angahe mu musaruro wa [${crop_14a}] mu gihembwe cy'ihinga 14a?</t>
  </si>
  <si>
    <t>CRP_15_Q_14a</t>
  </si>
  <si>
    <t>[${plot_14a}]: How much [${crop_14a}] was used for HH consumption?</t>
  </si>
  <si>
    <t>[${plot_14a}]: Umusaruro [${crop_14a}] umaze kuribwa mu rugo ungana ute?</t>
  </si>
  <si>
    <t>CRP_15_U_14a</t>
  </si>
  <si>
    <t>CRP_15_GD_14a</t>
  </si>
  <si>
    <t>CRP_25_Q_14a</t>
  </si>
  <si>
    <t>[${plot_14a}]: How much [${crop_14a}] did you lose due to spoilage or post-harvest losses (during storage)?</t>
  </si>
  <si>
    <t xml:space="preserve">[${plot_14a}]: Wahombye umusaruro [${crop_14a}] ungana ute nyuma yo kuwurobanura/kuwugosora ngo uwuhunike? </t>
  </si>
  <si>
    <t>CRP_25_U_14a</t>
  </si>
  <si>
    <t>CRP_25_GD_14a</t>
  </si>
  <si>
    <t>CRP_26_14a</t>
  </si>
  <si>
    <t>[${plot_14a}]: Did you store this [${crop_14a}] in a post-harvest infra-structure?</t>
  </si>
  <si>
    <t xml:space="preserve">[${plot_14a}]: Wahunitse umusaruro wa [${crop_14a}]? </t>
  </si>
  <si>
    <t>CRP_27_14a</t>
  </si>
  <si>
    <t xml:space="preserve">[${plot_14a}]: What type of post-harvest infra-structure was used to store this [${crop_14a}]?/ What type of storage facility was used for this [${crop_14a}]? </t>
  </si>
  <si>
    <t>[${plot_14a}]: Ni ubuhe bwoko bw' ububiko wakoresheje ubikamo umusaruro wa [${crop_14a}]? / ni ubuhe bubiko wabitsemo umusaruro wa [${crop_14a}]?</t>
  </si>
  <si>
    <t>CRP_28_14a</t>
  </si>
  <si>
    <t>[${plot_14a}]: How many minutes did it take you to reach the post-harvest infra-structure?</t>
  </si>
  <si>
    <t>[${plot_14a}]: Byagutwaye iminota ingahe kugira ngo ugere kuri ubwo bubiko?</t>
  </si>
  <si>
    <t>CRP_29_14a</t>
  </si>
  <si>
    <t>[${plot_14a}]: How much did it cost you to reach the pots-harvest infrastructure, round trip?</t>
  </si>
  <si>
    <t>[${plot_14a}]: Byagutwaye amafaranga angahe kugira ngo ugere kuri ubwo bubiko (kugenda no kugaruka)?</t>
  </si>
  <si>
    <t>CRP_30_14a</t>
  </si>
  <si>
    <t>[${plot_14a}]: What was the total storage cost incurred to store the [${crop_14a}] at the post-harvest infra-structure?</t>
  </si>
  <si>
    <t>[${plot_14a}]: Ni amafaranga angahe yose hamwe yakoreshejwe mu guhunika umusaruro [${crop_14a}]?</t>
  </si>
  <si>
    <t>Module D2: 14A Irrigation (September 2013-February/March 2014)  (This Module is OI ONLY)</t>
  </si>
  <si>
    <t>PL_16_14a</t>
  </si>
  <si>
    <t>if 2 skip to "14a - Module E Part 1 CROP ROSTER" for next PLOT</t>
  </si>
  <si>
    <t>PL_17_14a</t>
  </si>
  <si>
    <t>[${plot_14a}]: What was the source of water?</t>
  </si>
  <si>
    <t xml:space="preserve"> [${plot_14a}]: Amazi mwakoresheje yaturutse he? </t>
  </si>
  <si>
    <t>PL_18_14a</t>
  </si>
  <si>
    <t xml:space="preserve"> [${plot_14a}]: How did you supply water from the source to the irrigation area?</t>
  </si>
  <si>
    <t xml:space="preserve"> [${plot_14a}]: Ni iki mwakoresheje kugira ngo mukure amazi aho yari ari muyajyana mu murima kuhira?</t>
  </si>
  <si>
    <t>PL_19_14a</t>
  </si>
  <si>
    <t xml:space="preserve"> [${plot_14a}]: Who is responsible for management of irrigation structure for this plot?</t>
  </si>
  <si>
    <t xml:space="preserve"> [${plot_14a}]: Ni nde ushinzwe gucunga/gukurikirana gahunda y'ibikorwa by'isukira muri uyu murima?</t>
  </si>
  <si>
    <t>PL_20_14a</t>
  </si>
  <si>
    <t>PL_21_14a</t>
  </si>
  <si>
    <t xml:space="preserve"> [${plot_14a}]: Who is responsible for maintaining the irrigation structure for this plot?</t>
  </si>
  <si>
    <t xml:space="preserve"> [${plot_14a}]: Ni nde ushinzwe gukora/gukanika ibikoresho by'isukira muri uyu murima?</t>
  </si>
  <si>
    <t>PL_22_14a</t>
  </si>
  <si>
    <t xml:space="preserve"> [${plot_14a}]: Did you pay any fee for maintenance of the irrigation structure for this plot?</t>
  </si>
  <si>
    <t xml:space="preserve"> [${plot_14a}]: Hari amafaranga mwishyuye yo kwita /gusana ibikoresho by'isukira muri uyu murima?</t>
  </si>
  <si>
    <t>PL_23_14a</t>
  </si>
  <si>
    <t>Was this plot [${plot_14a}] irrigated for Season A 2014?</t>
  </si>
  <si>
    <t>Ese uyu murima [${plot_14a}] wigeze wuhirwa mu gihembwe cy’ihinga A 2014?</t>
  </si>
  <si>
    <t xml:space="preserve"> [${plot_14a}]: How much did you pay in fees for managing irrigation for this plot in season A 2014?</t>
  </si>
  <si>
    <t xml:space="preserve"> [${plot_14a}]: Mwishyuye amafaranga angahe mu bikorwa byo gucunga isukira  muri uyu murima mu gihembwe cy’ihinga cya A 2014?</t>
  </si>
  <si>
    <t xml:space="preserve"> [${plot_14a}]: How much did you pay in fees for maintenance of the irrigation structure for this plot in season A 2014?</t>
  </si>
  <si>
    <t xml:space="preserve"> [${plot_14a}]: Mwishyuye amafaranga angahe yo kwita /gusana ibikoresho by'isukira muri uyu [murima] mu gihembwe cy'ihinga A 2014?</t>
  </si>
  <si>
    <t>D3: LABOR ON THE HH FARM SEASON A 2014</t>
  </si>
  <si>
    <t>Umukozi mukuru wa TUBURA (TUBURA FIELD OFFICER)</t>
  </si>
  <si>
    <t>UMUKANGURAMBAGA WIGENGA/UWU MUSHINGA UTEGAMIYE KURI LETA [OTHER NGO/PRIVATE EXTENSION PROVIDERS]</t>
  </si>
  <si>
    <t>if 2 then skip to next [EXT PROVIDER]</t>
  </si>
  <si>
    <t>if 2 then skip to EX_08</t>
  </si>
  <si>
    <t>HH roster</t>
  </si>
  <si>
    <t>inc_15</t>
  </si>
  <si>
    <t>Selling of Permanent Crop Production</t>
  </si>
  <si>
    <t>Module Name</t>
  </si>
  <si>
    <t>Identification</t>
  </si>
  <si>
    <t>B</t>
  </si>
  <si>
    <t>Irrigation</t>
  </si>
  <si>
    <t>HH Farm Labor</t>
  </si>
  <si>
    <t>Crop Production</t>
  </si>
  <si>
    <t>Extension</t>
  </si>
  <si>
    <t>Labor Outside the HH Farm</t>
  </si>
  <si>
    <t>Farmer Group</t>
  </si>
  <si>
    <t>Credit</t>
  </si>
  <si>
    <t>Transfers</t>
  </si>
  <si>
    <t>Shocks</t>
  </si>
  <si>
    <t>I</t>
  </si>
  <si>
    <t>J</t>
  </si>
  <si>
    <t>K</t>
  </si>
  <si>
    <t>L</t>
  </si>
  <si>
    <t>M</t>
  </si>
  <si>
    <t>D1_14A</t>
  </si>
  <si>
    <t>D2_14A</t>
  </si>
  <si>
    <t>D3_14A</t>
  </si>
  <si>
    <t>D4_14A</t>
  </si>
  <si>
    <t>D1_14B</t>
  </si>
  <si>
    <t>D2_14B</t>
  </si>
  <si>
    <t>D3_14B</t>
  </si>
  <si>
    <t>D4_14B</t>
  </si>
  <si>
    <t>N</t>
  </si>
  <si>
    <t>FS1</t>
  </si>
  <si>
    <t>FS2</t>
  </si>
  <si>
    <t>FS3</t>
  </si>
  <si>
    <t>E_14A</t>
  </si>
  <si>
    <t>F_14A</t>
  </si>
  <si>
    <t>E_14B</t>
  </si>
  <si>
    <t>F_14B</t>
  </si>
  <si>
    <t>RF1</t>
  </si>
  <si>
    <t>RF2</t>
  </si>
  <si>
    <t>X</t>
  </si>
  <si>
    <t xml:space="preserve">HOUSEHOLD MEMBERS WORKING FOR OTHERS FOR INCOME GENERATION/ Abanyamuryango bakorera abandi bantu kugirango babone amafaranga </t>
  </si>
  <si>
    <t>How much in total did the HH earn?</t>
  </si>
  <si>
    <t>Ni amafarnga angahe yakoreye?</t>
  </si>
  <si>
    <t>SH_04</t>
  </si>
  <si>
    <t>During what season  did you experience [${shock}]?</t>
  </si>
  <si>
    <t>Yes =1
No = 2</t>
  </si>
  <si>
    <t>CRP_08_0</t>
  </si>
  <si>
    <t>Why was the harvested amount zero?</t>
  </si>
  <si>
    <t>Crop Disease = 1
Crop Theft  = 2
Crop Destruction = 3
Other = 4</t>
  </si>
  <si>
    <t>if 0 &gt; CRP_08_0</t>
  </si>
  <si>
    <t>&gt; Next Crop</t>
  </si>
  <si>
    <t>O</t>
  </si>
  <si>
    <t>Social Networks</t>
  </si>
  <si>
    <t>Module O: Social Networks</t>
  </si>
  <si>
    <t>The following questions will be asked about a randomly selected 10 people that live in the same village as the respondent.  The 10 people will be randomly chosen for each respondent.</t>
  </si>
  <si>
    <t>SN_01</t>
  </si>
  <si>
    <t>SN Roster Number</t>
  </si>
  <si>
    <t>SN_00</t>
  </si>
  <si>
    <t>SN_02</t>
  </si>
  <si>
    <t>SN_03</t>
  </si>
  <si>
    <t>Skip for RF Sample</t>
  </si>
  <si>
    <t>RF Sample: Skip to next CROP</t>
  </si>
  <si>
    <t>if OI Sample &gt;&gt; next INPUT</t>
  </si>
  <si>
    <t>Income from Migratory Work (not reported elsewhere)</t>
  </si>
  <si>
    <t>Income from Public Works Labor (not reported elsewhere)</t>
  </si>
  <si>
    <t>INC_16</t>
  </si>
  <si>
    <t>INC_17</t>
  </si>
  <si>
    <t>Did you experience  [${shock}] in the last 5 years?</t>
  </si>
  <si>
    <t>SH_05</t>
  </si>
  <si>
    <t>Yes = 1
No = 2</t>
  </si>
  <si>
    <t>SN_00n</t>
  </si>
  <si>
    <t>SN Random Name</t>
  </si>
  <si>
    <t>TR_14</t>
  </si>
  <si>
    <t>In general, in the last 5 years, have you been a NET GIVER or a NET RECEIVER?</t>
  </si>
  <si>
    <t>Net Giver = 1
Net Receiver = 2</t>
  </si>
  <si>
    <t>use logbook</t>
  </si>
  <si>
    <t>select Village</t>
  </si>
  <si>
    <t>select Cell</t>
  </si>
  <si>
    <t>select Sector</t>
  </si>
  <si>
    <t>select District</t>
  </si>
  <si>
    <t>select Site</t>
  </si>
  <si>
    <t>Is [${prefilled_hhh}] the correct HHH?</t>
  </si>
  <si>
    <t>HHH = 1
Spouse of HHH = 2
Son/Daughter = 3
Parent = 4
Sibling = 5
other relative = 6
no relation = 7</t>
  </si>
  <si>
    <t>select Name</t>
  </si>
  <si>
    <t xml:space="preserve"> Module A: IDENTIFICATION</t>
  </si>
  <si>
    <t>Why is [${prefilled_hhh}] not the correct household head?</t>
  </si>
  <si>
    <t>Kuki uyu [${prefilled_hhh}] atari umukuru w'urugo nyawe?</t>
  </si>
  <si>
    <r>
      <t xml:space="preserve">Please write a description of each Plot.  Do not use the size, and do not use crops.  It must be a description that will help us identify this plot when we come back later.  Be sure each description is different!  </t>
    </r>
    <r>
      <rPr>
        <sz val="8"/>
        <color indexed="17"/>
        <rFont val="Arial Narrow"/>
      </rPr>
      <t xml:space="preserve"> BE SURE TO ENTER THE PLOT DESCRIPTIONS IN ORDER OF SIZE, starting with the largest.</t>
    </r>
  </si>
  <si>
    <t>hilltop = 1
hillside = 2
hill foot = 3
plain = 4
marsh = 5</t>
  </si>
  <si>
    <t>Ku musozi = 1
Ku ibanga ry’umusozi = 2
Hasi y'umusozi = 3
Mu kibaya = 4
Mu gishanga = 5</t>
  </si>
  <si>
    <t>GPS = 1
land title = 2
self-reported = 3</t>
  </si>
  <si>
    <t>Radical = 1
Progressive = 2</t>
  </si>
  <si>
    <t>25% = 1
50% = 2
75% = 3
100% = 4</t>
  </si>
  <si>
    <t>If NO, skip to ag8_14b</t>
  </si>
  <si>
    <t>[${plot_des}]: Did you cultivate seasonal crops on this plot during Season A 2014? (September 2013-February 2014)</t>
  </si>
  <si>
    <t>[${plot_des}]: Waba warahinze ibihingwa byerera igihembwe muri uyumurima mu gihembwe cy'ihinga A 2014? (Nzeri 2013- Gashyantare 2014)</t>
  </si>
  <si>
    <t>Yego = 1
Oya = 2</t>
  </si>
  <si>
    <t xml:space="preserve">applied more than planned = 1              applied less than planned = 2            appplied the same amount planned = 3                             did not plan = 4          </t>
  </si>
  <si>
    <t>insufficient savings = 1      
 could not secure a loan = 2
 interest rates for credit higher than planned = 3
 prioritized other expenditures = 4           refuse to answer -66    
don't know -88</t>
  </si>
  <si>
    <r>
      <t xml:space="preserve">1=yes yego
2= no </t>
    </r>
    <r>
      <rPr>
        <i/>
        <sz val="8"/>
        <rFont val="Arial Narrow"/>
        <family val="2"/>
      </rPr>
      <t>oya</t>
    </r>
  </si>
  <si>
    <t>#</t>
  </si>
  <si>
    <t>[list of lwh cooperative names]</t>
  </si>
  <si>
    <t>[list of lwh wua names]</t>
  </si>
  <si>
    <t>SKIP for informal sources</t>
  </si>
  <si>
    <t>If 0 skip to TR_14</t>
  </si>
  <si>
    <t>cash
in-kind</t>
  </si>
  <si>
    <t>WRITE ON WORKSHEET take photo, then enter on tablet</t>
  </si>
  <si>
    <t>See "FOOD GROUPS" below.</t>
  </si>
  <si>
    <t>If 0, skip to next FOOD</t>
  </si>
  <si>
    <t xml:space="preserve">1= Own production
2=Hunting/gathering/fishing
3=Exhange (labor/food)
4=Borrowed
5=Purchased
6=Gifts from relatives 
7=Aid (NGO, GoR)
</t>
  </si>
  <si>
    <t xml:space="preserve">1= umusaruro bwite
2=umuhigo/uburobyi
3=igurana (umurimo/ibiribwa)
4= kuguza
5= kugurwa
6= impano z'abavandimwe 
7=imfashanyo (imiryango itagengwa na Leta, Guverinoma)
</t>
  </si>
  <si>
    <t>If 1 ask EXP_27_Q and EXP_27_U
If 5, skip to EXP_28_Q
ELSE SKIP TO next food</t>
  </si>
  <si>
    <t>CRP_02_14b</t>
  </si>
  <si>
    <t>[${plot_14b}]: In which month did you plant this [${crop_14b}]?</t>
  </si>
  <si>
    <t>CRP_03_Q_14b</t>
  </si>
  <si>
    <t>[${plot_14b}]: On what proportion of plot did you grow this [${crop_14b}]?</t>
  </si>
  <si>
    <t>CRP_04_Q_14b</t>
  </si>
  <si>
    <t>[${plot_14b}]: How much [${crop_14b}] seed did you plant in this plot?</t>
  </si>
  <si>
    <t>[${plot_14b}]: Mwateye imbuto za [${crop_14b}] zingana iki muri uyu murima?</t>
  </si>
  <si>
    <t>CRP_04_U_14b</t>
  </si>
  <si>
    <t>CRP_05_A_14b</t>
  </si>
  <si>
    <t>[${plot_14b}]: [${crop_14b}]: What was the source of the seed?</t>
  </si>
  <si>
    <t>[${plot_14b}]: [${crop_14b}]: Nihe hantu mwakuye imbuto yo gutera?</t>
  </si>
  <si>
    <t>CRP_06_14b</t>
  </si>
  <si>
    <t>[${plot_14b}]: How much in total did you spend on the [${crop_14b}] seed you planted in this plot?</t>
  </si>
  <si>
    <t>[${plot_14b}]: Wakoresheje amafaranga angana ate ku mbuto za [${crop_14b}] wateye muri uyu murima?</t>
  </si>
  <si>
    <t>CRP_07_14b</t>
  </si>
  <si>
    <t>[${plot_14b}]: Was [${crop_14b}] affected by any disease or pest infestation during the season?</t>
  </si>
  <si>
    <t>[${plot_14b}]: Muri iki [${crop_14b}] hari icyangiritse kubera indwara cyangwa udusimba muri icyo gihembwe?</t>
  </si>
  <si>
    <t>CRP_08_Q_14b</t>
  </si>
  <si>
    <t>CRP_08_U_14b</t>
  </si>
  <si>
    <t>CRP_08_GD_14b</t>
  </si>
  <si>
    <t>[${plot_14b}]: Green or Dry Maize?</t>
  </si>
  <si>
    <t>[${plot_14b}]: Ibigori bibisi cg byumye?</t>
  </si>
  <si>
    <t>CRP_09_Q_14b</t>
  </si>
  <si>
    <t>CRP_09_U_14b</t>
  </si>
  <si>
    <t>CRP_09_GD_14b</t>
  </si>
  <si>
    <t>CRP_10_14b</t>
  </si>
  <si>
    <t>[${plot_14b}]: How much did you earn in total from selling this [${crop_14b}] from your Season 14b harvest?</t>
  </si>
  <si>
    <t>[${plot_14b}]: Winjije amafaranga angahe mu musaruro wa [${crop_14b}] mu gihembwe cy'ihinga 14b?</t>
  </si>
  <si>
    <t>CRP_15_Q_14b</t>
  </si>
  <si>
    <t>[${plot_14b}]: How much [${crop_14b}] was used for HH consumption?</t>
  </si>
  <si>
    <t>[${plot_14b}]: Umusaruro [${crop_14b}] umaze kuribwa mu rugo ungana ute?</t>
  </si>
  <si>
    <t>CRP_15_U_14b</t>
  </si>
  <si>
    <t>CRP_15_GD_14b</t>
  </si>
  <si>
    <t>CRP_25_Q_14b</t>
  </si>
  <si>
    <t>[${plot_14b}]: How much [${crop_14b}] did you lose due to spoilage or post-harvest losses (during storage)?</t>
  </si>
  <si>
    <t xml:space="preserve">[${plot_14b}]: Wahombye umusaruro [${crop_14b}] ungana ute nyuma yo kuwurobanura/kuwugosora ngo uwuhunike? </t>
  </si>
  <si>
    <t>CRP_25_U_14b</t>
  </si>
  <si>
    <t>CRP_25_GD_14b</t>
  </si>
  <si>
    <t>CRP_26_14b</t>
  </si>
  <si>
    <t>[${plot_14b}]: Did you store this [${crop_14b}] in a post-harvest infra-structure?</t>
  </si>
  <si>
    <t>CRP_27_14b</t>
  </si>
  <si>
    <t xml:space="preserve">[${plot_14b}]: What type of post-harvest infra-structure was used to store this [${crop_14b}]?/ What type of storage facility was used for this [${crop_14b}]? </t>
  </si>
  <si>
    <t>[${plot_14b}]: Ni ubuhe bwoko bw' ububiko wakoresheje ubikamo umusaruro wa [${crop_14b}]? / ni ubuhe bubiko wabitsemo umusaruro wa [${crop_14b}]?</t>
  </si>
  <si>
    <t>CRP_28_14b</t>
  </si>
  <si>
    <t>[${plot_14b}]: How many minutes did it take you to reach the post-harvest infra-structure?</t>
  </si>
  <si>
    <t>[${plot_14b}]: Byagutwaye iminota ingahe kugira ngo ugere kuri ubwo bubiko?</t>
  </si>
  <si>
    <t>CRP_29_14b</t>
  </si>
  <si>
    <t>[${plot_14b}]: How much did it cost you to reach the pots-harvest infrastructure, round trip?</t>
  </si>
  <si>
    <t>[${plot_14b}]: Byagutwaye amafaranga angahe kugira ngo ugere kuri ubwo bubiko (kugenda no kugaruka)?</t>
  </si>
  <si>
    <t>CRP_30_14b</t>
  </si>
  <si>
    <t>[${plot_14b}]: What was the total storage cost incurred to store the [${crop_14b}] at the post-harvest infra-structure?</t>
  </si>
  <si>
    <t>[${plot_14b}]: Ni amafaranga angahe yose hamwe yakoreshejwe mu guhunika umusaruro [${crop_14b}]?</t>
  </si>
  <si>
    <t xml:space="preserve">Asks about up to three plots cultivated in Season 14B, starting with the largest plot. If more than three, asks about the three largest.
Baza ku mirima itatu yahinzwe mu gihembwe cya B 2014, Uhereye ku murima mu nini, niba yarahinze iimirima irenze itatu, baza ku mirima itatu minini. </t>
  </si>
  <si>
    <t>Module D1: 14B Seasonal Crop Production (February 2014-June 2014)</t>
  </si>
  <si>
    <t xml:space="preserve">[${plot_14b}]: How much [${crop_14b}] did you sell from the season B 2014 harvest? </t>
  </si>
  <si>
    <t>PL_16_14b</t>
  </si>
  <si>
    <t>if 2 skip to "14b - Module E Part 1 CROP ROSTER" for next PLOT</t>
  </si>
  <si>
    <t>PL_17_14b</t>
  </si>
  <si>
    <t>[${plot_14b}]: What was the source of water?</t>
  </si>
  <si>
    <t xml:space="preserve"> [${plot_14b}]: Amazi mwakoresheje yaturutse he? </t>
  </si>
  <si>
    <t>PL_18_14b</t>
  </si>
  <si>
    <t xml:space="preserve"> [${plot_14b}]: How did you supply water from the source to the irrigation area?</t>
  </si>
  <si>
    <t xml:space="preserve"> [${plot_14b}]: Ni iki mwakoresheje kugira ngo mukure amazi aho yari ari muyajyana mu murima kuhira?</t>
  </si>
  <si>
    <t>PL_19_14b</t>
  </si>
  <si>
    <t xml:space="preserve"> [${plot_14b}]: Who is responsible for management of irrigation structure for this plot?</t>
  </si>
  <si>
    <t xml:space="preserve"> [${plot_14b}]: Ni nde ushinzwe gucunga/gukurikirana gahunda y'ibikorwa by'isukira muri uyu murima?</t>
  </si>
  <si>
    <t>PL_20_14b</t>
  </si>
  <si>
    <t>PL_21_14b</t>
  </si>
  <si>
    <t xml:space="preserve"> [${plot_14b}]: Who is responsible for maintaining the irrigation structure for this plot?</t>
  </si>
  <si>
    <t xml:space="preserve"> [${plot_14b}]: Ni nde ushinzwe gukora/gukanika ibikoresho by'isukira muri uyu murima?</t>
  </si>
  <si>
    <t>PL_22_14b</t>
  </si>
  <si>
    <t xml:space="preserve"> [${plot_14b}]: Did you pay any fee for maintenance of the irrigation structure for this plot?</t>
  </si>
  <si>
    <t xml:space="preserve"> [${plot_14b}]: Hari amafaranga mwishyuye yo kwita /gusana ibikoresho by'isukira muri uyu murima?</t>
  </si>
  <si>
    <t>PL_23_14b</t>
  </si>
  <si>
    <t>Module D2: 14b Irrigation (Feb 2014-June 2014)  (This Module is OI ONLY)</t>
  </si>
  <si>
    <t>D3: LABOR ON THE HH FARM SEASON B 2014</t>
  </si>
  <si>
    <t>Think back to Season 14B.  Did you know who the [${ex_prov_14b}] was for your area?</t>
  </si>
  <si>
    <t>Who met with this [${ex_prov_14b}]?</t>
  </si>
  <si>
    <t>Ni nde wavuganye n'uwo [${ex_prov_14b}]?</t>
  </si>
  <si>
    <t xml:space="preserve"> Now we are going to discuss extension services and agricultural production during Season 14B.</t>
  </si>
  <si>
    <t xml:space="preserve">Has the [${ex_prov_14b}] visited your HH farm during Season 14b to provide advice about farming? </t>
  </si>
  <si>
    <t xml:space="preserve">How many times did [${ex_prov_14b}] visit your HH farm during Season 14b? </t>
  </si>
  <si>
    <t>Did you attend any trainings run by the [${ex_prov_14b}] during Season 14b?</t>
  </si>
  <si>
    <t>waba warigeze witabira amahugurwa yatanzwe [${ex_prov_14b}] mu gihembwe cy'ihinga cya B 2014?</t>
  </si>
  <si>
    <t>Did any HH member attend a meeting or a training with your LWH farmer self-help group during Season A 2014 or Season B 2014?</t>
  </si>
  <si>
    <t>Did any HH member attend a meeting or a training with a farmer group during Season A 2014 or Season B 2014?</t>
  </si>
  <si>
    <t>Did any HH member attend a meeting or a training held by the cooperative during Season A 2014 or Season B 2014?
Note to enumerator:  If HH belongs to more than one cooperative, ask them to report on the one in which they are most active.</t>
  </si>
  <si>
    <t>Did your HH pay any fees to be a part of this cooperative during Season A 2014 or Season B 2014, such as membership or contribution fees?</t>
  </si>
  <si>
    <t>Did any HH member attend a meeting or a training held by the  water user association during Season A 2014 or Season B 2014?</t>
  </si>
  <si>
    <t>Did your HH pay any fees to be a part of this water user association during Season A 2014 or Season B 2014, such as maintenance or contribution fees?</t>
  </si>
  <si>
    <t>Module K: Income &amp; Expenditures</t>
  </si>
  <si>
    <t>How many total days did members of your household spend on [land preparation and planting] during Season A 2014?  This includes preparing fields for planting and planting.</t>
  </si>
  <si>
    <t>Did the HH hire any labor to assist with [land preparation and planting] during Season A 2014?</t>
  </si>
  <si>
    <t>How much in total was spent on hired labor for [land preparation and planting]?</t>
  </si>
  <si>
    <t>How many total days did members of your household spend on [growing] during Season A 2014?  This includes applying inputs, weeding and irrigating.</t>
  </si>
  <si>
    <t>Did the HH hire any labor to assist with [growing] during Season A 2014?</t>
  </si>
  <si>
    <t>How much in total was spent on hired labor for [growing]?</t>
  </si>
  <si>
    <t>How many total days did members of your household spend on [harvesting] during Season A 2014?  This includes harvesting and processing crops after harvest.</t>
  </si>
  <si>
    <t>Did the HH hire any labor to assist with [harvesting] during Season A 2014?</t>
  </si>
  <si>
    <t>How much in total was spent on hired labor for [harvesting]?</t>
  </si>
  <si>
    <t>How many total days did members of your household spend on [land preparation and planting] during Season B 2014?  This includes preparing fields for planting and planting.</t>
  </si>
  <si>
    <t>Did the HH hire any labor to assist with [land preparation and planting] during Season B 2014?</t>
  </si>
  <si>
    <t>How many total days did members of your household spend on [growing] during Season B 2014?  This includes applying inputs, weeding and irrigating.</t>
  </si>
  <si>
    <t>Did the HH hire any labor to assist with [growing] during Season B 2014?</t>
  </si>
  <si>
    <t>How many total days did members of your household spend on [harvesting] during Season B 2014?  This includes harvesting and processing crops after harvest.</t>
  </si>
  <si>
    <t>Did the HH hire any labor to assist with [harvesting] during Season B 2014?</t>
  </si>
  <si>
    <t>Do you know [${name}]?</t>
  </si>
  <si>
    <t>Name 1</t>
  </si>
  <si>
    <t>Name 2</t>
  </si>
  <si>
    <t>Name 3</t>
  </si>
  <si>
    <t>Name 4</t>
  </si>
  <si>
    <t>Name 5</t>
  </si>
  <si>
    <t>Name 6</t>
  </si>
  <si>
    <t>Name 7</t>
  </si>
  <si>
    <t>Name 8</t>
  </si>
  <si>
    <t>Name 9</t>
  </si>
  <si>
    <t>Name 10</t>
  </si>
  <si>
    <t>In general, how often do you talk to [${name}]? (at church, in a village meeting, socially, in savings groups meetings, etc).</t>
  </si>
  <si>
    <t>How often do you talk to [${name}] about farming? (crop rotation, use of fertilizers, terracing, new technologies, land consolidation)</t>
  </si>
  <si>
    <t>SN_04</t>
  </si>
  <si>
    <t>Never = 1
Less than once a month = 2
About once a month = 3
About once a week = 4
More than once a week = 5
Daily = 6</t>
  </si>
  <si>
    <t>kurumba kw'imyaka bitewe n'amapfa, imyuzure cg irindi hindagurika ry'ikirere (Crop failure due to drought, flooding or other weather event)</t>
  </si>
  <si>
    <t>Yearly Income &amp; Expenditures</t>
  </si>
  <si>
    <t>Module C: Plot Roster</t>
  </si>
  <si>
    <t xml:space="preserve"> Module D4: Season 14A Inputs</t>
  </si>
  <si>
    <t>Module E: Season 14a Extension (OI Sample Only)</t>
  </si>
  <si>
    <t>Module E: Season 14B Extension (OI Sample Only)</t>
  </si>
  <si>
    <t>Module H: Technologies (This Module is for the OI Only)</t>
  </si>
  <si>
    <t>Module I: Housing (This Module if for OI Sample Only)</t>
  </si>
  <si>
    <t>Module J: Farmer Groups (This Module is for the Ois only)</t>
  </si>
  <si>
    <t>Module L: Animals &amp; Assets</t>
  </si>
  <si>
    <t>Kubera iki umusaruro wabonetse ari zeru?</t>
  </si>
  <si>
    <t>Hari abakozi urugo rwakoresheje mu kurwunganira [mu gutegura imirima yo guteramo no gutera] mu gihembwe cy'ihinga A 2014?</t>
  </si>
  <si>
    <t>Abo bakozi bahembwe amafaranga angana iki [mu gutegura imirima yo guteramo no gutera] ?</t>
  </si>
  <si>
    <t xml:space="preserve">Abantu bo muri uru rugo bamaze iminsi ingahe mu [gusarura] mu gihembwe cy'ihinga A 2014? Aha harimo gusarura no gutunganya imyaka nyuma yo gusarura. </t>
  </si>
  <si>
    <t>Hari abakozi urugo rwakoresheje mu kurwunganira mu [gusarura] mu gihembwe cy'ihinga A 2014?</t>
  </si>
  <si>
    <t>Abo bakozi batwaye amafaranga angana iki mu [gusarura]?</t>
  </si>
  <si>
    <t>Kubera iki umusaruro ungana na zeru?</t>
  </si>
  <si>
    <t xml:space="preserve">Abantu bo muri uru rugo bamaze iminsi ingahe [mu gutegura imirima yo guteramo no gutera] mu gihembwe cy'ihinga B 2014? Aha habariwemo gutegura imirima yo guteramo no gutera. </t>
  </si>
  <si>
    <t xml:space="preserve">Hari abakozi urugo rwakoresheje mu kurwunganira  [mu gutegura imirima yo guteramo no gutera] mu gihembwe cy'ihinga B 2014? Aha habariwemo gutegura imirima yo guteramo no gutera. </t>
  </si>
  <si>
    <t>Abo bakozi bahembwe amafaranga angana iki [mu gutegura imirima yo guteramo no gutera]?</t>
  </si>
  <si>
    <t xml:space="preserve">Abantu bo muri uru rugo bamaze iminsi ingahe mu [gusarura] mu gihembwe cy'ihinga B 2014? Aha harimo gusarura no gutunganya imyaka nyuma yo gusarura. </t>
  </si>
  <si>
    <t>Hari abakozi urugo rwakoresheje mu kurwunganira mu [gusarura] mu gihembwe cy'ihinga B 2014?</t>
  </si>
  <si>
    <t>Kugurisha umusaruro w'ibihingwa bihoraho</t>
  </si>
  <si>
    <t>Amafaranga yavuye mu gukora mu bikorwa rusange (bitavuzwe ahandi)</t>
  </si>
  <si>
    <t>Amafaranga yavuye mu gukora ahantu yimukiye ajya gushaka akazi (atavuzwe ahandi)</t>
  </si>
  <si>
    <t>kwibwa kw'umutungo cg igihombo/kononekara k'umutungo cyangwa gutakaza ubutaka (D. Theft of property or loss/damage of assets or loss of land)</t>
  </si>
  <si>
    <t>gutakaza akazi bitunguranye, umwenda wa banki/guhomba mu bucuruzi (Sudden job loss, Bankrupcy/business failure)</t>
  </si>
  <si>
    <t>Indwara z'ibihingwa/ Crop Disease</t>
  </si>
  <si>
    <t>Ihindagurika ry'ibiciro by'ibihingwa ku masoko/ Crop Marketing Problem</t>
  </si>
  <si>
    <t>Gushyingira umunyamuryango wo mu rugo/ Marriage</t>
  </si>
  <si>
    <t>Kugabanuka cyangwa kuhagarara kw'inkunga (amafaranga wohererezwaga, impano n'ibindi) byaturukaga hanze y'urugo (bene wanyu, inshuti, ikigo runaka) Unexpected reduction/end of financial assistance (remittances, gifts, etc) from house outside the HH (family, friend, institution)</t>
  </si>
  <si>
    <t>Indwara cyangwa urupfu rw'amatungo/ Livestock disease/death</t>
  </si>
  <si>
    <t>Nomero iri ku rutonde rwa SN</t>
  </si>
  <si>
    <t>Izina Riitombowe kuri SN</t>
  </si>
  <si>
    <t>RF0</t>
  </si>
  <si>
    <t>Mini RF</t>
  </si>
  <si>
    <t>if 2 then skip to AA_04</t>
  </si>
  <si>
    <t>If 2 &gt;&gt; RF_34</t>
  </si>
  <si>
    <t>RF_1</t>
  </si>
  <si>
    <t>RF_2</t>
  </si>
  <si>
    <t>RF_4</t>
  </si>
  <si>
    <t>RF_5</t>
  </si>
  <si>
    <t>RF_6</t>
  </si>
  <si>
    <t>What is your HH's current amount of informal savings?</t>
  </si>
  <si>
    <t>Integer</t>
  </si>
  <si>
    <t>If 2 &gt;&gt; Next module</t>
  </si>
  <si>
    <t>Module RF0: Rural Finance (OI Module)</t>
  </si>
  <si>
    <t>renting or purchasing land</t>
  </si>
  <si>
    <t>investments in own business (on farm or off farm)</t>
  </si>
  <si>
    <t>OI ONLY</t>
  </si>
  <si>
    <t>AA_OI_only</t>
  </si>
  <si>
    <t>Skip for OI</t>
  </si>
  <si>
    <t>Does your HH currently have a formal bank account (at a bank/SACCO/COOPEC)?</t>
  </si>
  <si>
    <t>What was the total amount of money borrowed?</t>
  </si>
  <si>
    <t>If 2 &gt;&gt; RF_K1</t>
  </si>
  <si>
    <t>SACCO/COOPEC</t>
  </si>
  <si>
    <t>What is your HH's current amount of formal savings in this bank/SACCO/COOPEC?</t>
  </si>
  <si>
    <t>starttime</t>
  </si>
  <si>
    <t>start time</t>
  </si>
  <si>
    <t>igihe  ikiganiro gitangiriye</t>
  </si>
  <si>
    <t>start</t>
  </si>
  <si>
    <t>yes</t>
  </si>
  <si>
    <t>endtime</t>
  </si>
  <si>
    <t>end time</t>
  </si>
  <si>
    <t>igihe ikiganiro kirangiriye</t>
  </si>
  <si>
    <t>end</t>
  </si>
  <si>
    <t>id of device</t>
  </si>
  <si>
    <t>Ikiranga  tablet</t>
  </si>
  <si>
    <t>deviceid</t>
  </si>
  <si>
    <t>id of subscriber</t>
  </si>
  <si>
    <t>Ikiranga uyikoresha</t>
  </si>
  <si>
    <t>subscriberid</t>
  </si>
  <si>
    <t>sim id</t>
  </si>
  <si>
    <t>ikiranga ikarita ya tablet</t>
  </si>
  <si>
    <t>simserial</t>
  </si>
  <si>
    <t>audio_audit</t>
  </si>
  <si>
    <t>complete audio audit for all surveys</t>
  </si>
  <si>
    <t>kurangiza kumva amajwi ku mabarura yose</t>
  </si>
  <si>
    <t>audio audit</t>
  </si>
  <si>
    <t>text_audit</t>
  </si>
  <si>
    <t>text audit</t>
  </si>
  <si>
    <t>devicephonenum</t>
  </si>
  <si>
    <t>device's phone number</t>
  </si>
  <si>
    <t>phonenumber</t>
  </si>
  <si>
    <t>select_one enumerator</t>
  </si>
  <si>
    <t>select_one supervisor</t>
  </si>
  <si>
    <t>calculate</t>
  </si>
  <si>
    <t>The HH Code you entered is not part of the Sample.  Please swipe back and try again.</t>
  </si>
  <si>
    <t xml:space="preserve">inumero ya HH wanditse ntabwo ariyo, subira inyuma wongere ugerageze. </t>
  </si>
  <si>
    <t>Please enter the HH Code a second time.</t>
  </si>
  <si>
    <t>Ongera wandike numero ya HH bwakabiri</t>
  </si>
  <si>
    <t>The HH code you have entered does not match the first entry.  Please try again.</t>
  </si>
  <si>
    <t>select_one village or_other</t>
  </si>
  <si>
    <t>Please select the correct cell.</t>
  </si>
  <si>
    <t>select_one cell or_other</t>
  </si>
  <si>
    <t>Please select the correct sector.</t>
  </si>
  <si>
    <t>select_one sector or_other</t>
  </si>
  <si>
    <t>Please select the correct district.</t>
  </si>
  <si>
    <t>Please select the correct site.</t>
  </si>
  <si>
    <t>hitamo site nya yo.</t>
  </si>
  <si>
    <t>ID_24_have</t>
  </si>
  <si>
    <t>text</t>
  </si>
  <si>
    <t>string-length(.)=10</t>
  </si>
  <si>
    <t>.&gt;0</t>
  </si>
  <si>
    <t>begin repeat</t>
  </si>
  <si>
    <t>position(..)</t>
  </si>
  <si>
    <t>end repeat</t>
  </si>
  <si>
    <t>Surname</t>
  </si>
  <si>
    <t>Given Name</t>
  </si>
  <si>
    <t>Sex</t>
  </si>
  <si>
    <t>select_one sex</t>
  </si>
  <si>
    <t>Age</t>
  </si>
  <si>
    <t>select_one relationship_to_hhh</t>
  </si>
  <si>
    <t>select_one why_not_hhh or_other</t>
  </si>
  <si>
    <t>string-length(.)=16</t>
  </si>
  <si>
    <t>National ID number must be 16 digits</t>
  </si>
  <si>
    <t>.&gt;=0</t>
  </si>
  <si>
    <t>b</t>
  </si>
  <si>
    <t>begin group</t>
  </si>
  <si>
    <t>select_one area_units</t>
  </si>
  <si>
    <t>select_one plot_location</t>
  </si>
  <si>
    <t>select_one plot_data</t>
  </si>
  <si>
    <t>select_one months</t>
  </si>
  <si>
    <t>PL_T2y_a_P</t>
  </si>
  <si>
    <t>YEAR:</t>
  </si>
  <si>
    <t>umwaka:</t>
  </si>
  <si>
    <t>.&gt;1900 and .&lt;2015</t>
  </si>
  <si>
    <t>select_one type_terrace</t>
  </si>
  <si>
    <t>field-list</t>
  </si>
  <si>
    <t>end group</t>
  </si>
  <si>
    <t>c</t>
  </si>
  <si>
    <t>select_one season_year</t>
  </si>
  <si>
    <t>simid</t>
  </si>
  <si>
    <t>NOTES</t>
  </si>
  <si>
    <t>numero y'ikarita ya tablet</t>
  </si>
  <si>
    <t>text audit file name</t>
  </si>
  <si>
    <t>0_presettings</t>
  </si>
  <si>
    <t>A ID</t>
  </si>
  <si>
    <t>preload: HH Code in Sample</t>
  </si>
  <si>
    <t>id_05_incorrect</t>
  </si>
  <si>
    <t>Enumerator: This survey is an Overall Impact (OI) Survey.</t>
  </si>
  <si>
    <t>type_note_oi</t>
  </si>
  <si>
    <t>type_note_rf</t>
  </si>
  <si>
    <t>Enumerator: This survey is a Rural Finance (RF) Survey.</t>
  </si>
  <si>
    <t>pl_type</t>
  </si>
  <si>
    <t>preload: Survey Type (OI or RF)</t>
  </si>
  <si>
    <t>pulldata('preload_data_fup3', 'sample', 'hh_code_key', ${ID_05})</t>
  </si>
  <si>
    <t>pulldata('preload_data_fup3', 'type', 'hh_code_key', ${ID_05})</t>
  </si>
  <si>
    <t>${pl_type} = 1</t>
  </si>
  <si>
    <t>${pl_type} = 2</t>
  </si>
  <si>
    <t>pl_sample</t>
  </si>
  <si>
    <t>${pl_sample}!=1</t>
  </si>
  <si>
    <t>id_05_reenter</t>
  </si>
  <si>
    <t>.=${ID_05}</t>
  </si>
  <si>
    <t>id_11_why</t>
  </si>
  <si>
    <t>pl_id_06</t>
  </si>
  <si>
    <t>pl_id_07</t>
  </si>
  <si>
    <t>pl_id_08</t>
  </si>
  <si>
    <t>pl_id_09</t>
  </si>
  <si>
    <t>pl_id_10</t>
  </si>
  <si>
    <t>pl_id_11</t>
  </si>
  <si>
    <t>preload: Village</t>
  </si>
  <si>
    <t>preload: Cell</t>
  </si>
  <si>
    <t>preload: Sector</t>
  </si>
  <si>
    <t>preload: District</t>
  </si>
  <si>
    <t>preload: Site</t>
  </si>
  <si>
    <t>preload: Household Head</t>
  </si>
  <si>
    <t>id_06_confirm</t>
  </si>
  <si>
    <t>id_06_corrected</t>
  </si>
  <si>
    <t>id_07_confirm</t>
  </si>
  <si>
    <t>id_07_corrected</t>
  </si>
  <si>
    <t>id_08_confirm</t>
  </si>
  <si>
    <t>id_08_corrected</t>
  </si>
  <si>
    <t>id_09_confirm</t>
  </si>
  <si>
    <t>id_09_corrected</t>
  </si>
  <si>
    <t>id_10_confirm</t>
  </si>
  <si>
    <t>id_10_corrected</t>
  </si>
  <si>
    <t>id_11_confirm</t>
  </si>
  <si>
    <t>id_11_corrected</t>
  </si>
  <si>
    <t>how to deal with people in LWH and RF?  no site preloaded</t>
  </si>
  <si>
    <t>need list of supervisors for pilot</t>
  </si>
  <si>
    <t>pulldata('preload_data_fup3', 'id_06', 'hh_code_key', ${ID_05})</t>
  </si>
  <si>
    <t>pulldata('preload_data_fup3', 'id_07', 'hh_code_key', ${ID_05})</t>
  </si>
  <si>
    <t>pulldata('preload_data_fup3', 'id_08', 'hh_code_key', ${ID_05})</t>
  </si>
  <si>
    <t>pulldata('preload_data_fup3', 'id_09', 'hh_code_key', ${ID_05})</t>
  </si>
  <si>
    <t>pulldata('preload_data_fup3', 'id_10', 'hh_code_key', ${ID_05})</t>
  </si>
  <si>
    <t>pulldata('preload_data_fup3', 'id_11', 'hh_code_key', ${ID_05})</t>
  </si>
  <si>
    <t>According to our record, your HH is in village [${pl_id_06}].  Is this information corrrect?</t>
  </si>
  <si>
    <t>Please select the correct village.</t>
  </si>
  <si>
    <t>According to our record, your HH is in cell [${pl_id_07}].  Is this information corrrect?</t>
  </si>
  <si>
    <t>According to our record, your HH is in sector [${pl_id_08}].  Is this information corrrect?</t>
  </si>
  <si>
    <t>According to our record, your HH is in district [${pl_id_09}].  Is this information corrrect?</t>
  </si>
  <si>
    <t>According to our record, your HH is in site [${pl_id_10}].  Is this information corrrect?</t>
  </si>
  <si>
    <t>ibyo dufite byerekana ko urugo rwanyu ruri muri site  ya [${pl_id_10}]. ibi nibyo?</t>
  </si>
  <si>
    <t>According to our record, the head of this household is [${pl_id_11}].  Is this information corrrect?</t>
  </si>
  <si>
    <t>ibyo dufite byerekana ko ukuriye urugo ari [${pl_id_11}]. ibi nibyo?</t>
  </si>
  <si>
    <t>Please write the correct Household Head Name.</t>
  </si>
  <si>
    <t>standardize</t>
  </si>
  <si>
    <t>select_one district or_other</t>
  </si>
  <si>
    <t>select_one site or_other</t>
  </si>
  <si>
    <t>Why is [${pl_id_11}] not the correct Household Head?</t>
  </si>
  <si>
    <t>Kuki uyu [${pl_id_11}] atari umukuru w'urugo nyawe?</t>
  </si>
  <si>
    <t>why_not_hhh</t>
  </si>
  <si>
    <t>HHH deceased</t>
  </si>
  <si>
    <t>yes_no</t>
  </si>
  <si>
    <t>No</t>
  </si>
  <si>
    <t>Oya</t>
  </si>
  <si>
    <t>Yes</t>
  </si>
  <si>
    <t>Yego</t>
  </si>
  <si>
    <t>refuse to answer</t>
  </si>
  <si>
    <t>don't know</t>
  </si>
  <si>
    <t>enumerator</t>
  </si>
  <si>
    <t>supervisor</t>
  </si>
  <si>
    <t>village</t>
  </si>
  <si>
    <t>cell</t>
  </si>
  <si>
    <t>sector</t>
  </si>
  <si>
    <t>district</t>
  </si>
  <si>
    <t>site</t>
  </si>
  <si>
    <t>${id_06_confirm}=0</t>
  </si>
  <si>
    <t>${id_07_confirm}=0</t>
  </si>
  <si>
    <t>${id_08_confirm}=0</t>
  </si>
  <si>
    <t>${id_09_confirm}=0</t>
  </si>
  <si>
    <t>${id_11_confirm}=0</t>
  </si>
  <si>
    <t>id_12</t>
  </si>
  <si>
    <t>Mobile</t>
  </si>
  <si>
    <t>id_24_have</t>
  </si>
  <si>
    <t>id_24</t>
  </si>
  <si>
    <t>Mobile Number</t>
  </si>
  <si>
    <t>Mobile Number must be 10 digits</t>
  </si>
  <si>
    <t>${id_24_have}=1</t>
  </si>
  <si>
    <t>code "others" from previous surveys</t>
  </si>
  <si>
    <t>B HH Roster</t>
  </si>
  <si>
    <t>module_b</t>
  </si>
  <si>
    <t>Module B: Household Roster</t>
  </si>
  <si>
    <t>resp_note</t>
  </si>
  <si>
    <t>ros_01</t>
  </si>
  <si>
    <t>.&lt;110</t>
  </si>
  <si>
    <t>sex</t>
  </si>
  <si>
    <t>Female</t>
  </si>
  <si>
    <t>Male</t>
  </si>
  <si>
    <t>id_25</t>
  </si>
  <si>
    <t>id_19</t>
  </si>
  <si>
    <t>select_one hh_roster</t>
  </si>
  <si>
    <t>id_22</t>
  </si>
  <si>
    <t>relationship_to_hhh</t>
  </si>
  <si>
    <t>HHH</t>
  </si>
  <si>
    <t>Spouse of HHH</t>
  </si>
  <si>
    <t>Umufasha wa HHH</t>
  </si>
  <si>
    <t>Son/Daughter</t>
  </si>
  <si>
    <t>Umuhungu/Umukobwa</t>
  </si>
  <si>
    <t>Parent</t>
  </si>
  <si>
    <t>Umubyeyi</t>
  </si>
  <si>
    <t>Sibling</t>
  </si>
  <si>
    <t>Umuvandimwe wanjye</t>
  </si>
  <si>
    <t>other relative</t>
  </si>
  <si>
    <t>abandi mufite ikyo mufana</t>
  </si>
  <si>
    <t>no relation</t>
  </si>
  <si>
    <t>ntasano</t>
  </si>
  <si>
    <t>hh_member_1</t>
  </si>
  <si>
    <t>hh_member_2</t>
  </si>
  <si>
    <t>hh_member_3</t>
  </si>
  <si>
    <t>hh_member_4</t>
  </si>
  <si>
    <t>hh_member_5</t>
  </si>
  <si>
    <t>hh_member_6</t>
  </si>
  <si>
    <t>hh_member_7</t>
  </si>
  <si>
    <t>hh_member_8</t>
  </si>
  <si>
    <t>hh_member_9</t>
  </si>
  <si>
    <t>hh_member_10</t>
  </si>
  <si>
    <t>hh_member_11</t>
  </si>
  <si>
    <t>hh_member_12</t>
  </si>
  <si>
    <t>hh_member_13</t>
  </si>
  <si>
    <t>hh_member_14</t>
  </si>
  <si>
    <t>hh_member_15</t>
  </si>
  <si>
    <t>hh_member_16</t>
  </si>
  <si>
    <t>hh_member_17</t>
  </si>
  <si>
    <t>hh_member_18</t>
  </si>
  <si>
    <t>hh_member_19</t>
  </si>
  <si>
    <t>hh_member_20</t>
  </si>
  <si>
    <t>ros_03g</t>
  </si>
  <si>
    <t>ros_03s</t>
  </si>
  <si>
    <t>ros_04</t>
  </si>
  <si>
    <t>ros_05</t>
  </si>
  <si>
    <t>concat((indexed-repeat(${ros_03g}, ${b}, 1)),' ',(indexed-repeat(${ros_03s}, ${b}, 1)))</t>
  </si>
  <si>
    <t>hh_member_21</t>
  </si>
  <si>
    <t>hh_member_22</t>
  </si>
  <si>
    <t>hh_member_23</t>
  </si>
  <si>
    <t>hh_member_24</t>
  </si>
  <si>
    <t>concat((indexed-repeat(${ros_03g}, ${b}, 2)),' ',(indexed-repeat(${ros_03s}, ${b}, 2)))</t>
  </si>
  <si>
    <t>concat((indexed-repeat(${ros_03g}, ${b}, 3)),' ',(indexed-repeat(${ros_03s}, ${b}, 3)))</t>
  </si>
  <si>
    <t>concat((indexed-repeat(${ros_03g}, ${b}, 4)),' ',(indexed-repeat(${ros_03s}, ${b}, 4)))</t>
  </si>
  <si>
    <t>concat((indexed-repeat(${ros_03g}, ${b}, 5)),' ',(indexed-repeat(${ros_03s}, ${b}, 5)))</t>
  </si>
  <si>
    <t>concat((indexed-repeat(${ros_03g}, ${b}, 6)),' ',(indexed-repeat(${ros_03s}, ${b}, 6)))</t>
  </si>
  <si>
    <t>concat((indexed-repeat(${ros_03g}, ${b}, 7)),' ',(indexed-repeat(${ros_03s}, ${b}, 7)))</t>
  </si>
  <si>
    <t>concat((indexed-repeat(${ros_03g}, ${b}, 8)),' ',(indexed-repeat(${ros_03s}, ${b}, 8)))</t>
  </si>
  <si>
    <t>concat((indexed-repeat(${ros_03g}, ${b}, 9)),' ',(indexed-repeat(${ros_03s}, ${b}, 9)))</t>
  </si>
  <si>
    <t>concat((indexed-repeat(${ros_03g}, ${b}, 10)),' ',(indexed-repeat(${ros_03s}, ${b}, 10)))</t>
  </si>
  <si>
    <t>concat((indexed-repeat(${ros_03g}, ${b}, 11)),' ',(indexed-repeat(${ros_03s}, ${b}, 11)))</t>
  </si>
  <si>
    <t>concat((indexed-repeat(${ros_03g}, ${b}, 12)),' ',(indexed-repeat(${ros_03s}, ${b}, 12)))</t>
  </si>
  <si>
    <t>concat((indexed-repeat(${ros_03g}, ${b}, 13)),' ',(indexed-repeat(${ros_03s}, ${b}, 13)))</t>
  </si>
  <si>
    <t>concat((indexed-repeat(${ros_03g}, ${b}, 14)),' ',(indexed-repeat(${ros_03s}, ${b}, 14)))</t>
  </si>
  <si>
    <t>concat((indexed-repeat(${ros_03g}, ${b}, 15)),' ',(indexed-repeat(${ros_03s}, ${b}, 15)))</t>
  </si>
  <si>
    <t>concat((indexed-repeat(${ros_03g}, ${b}, 16)),' ',(indexed-repeat(${ros_03s}, ${b}, 16)))</t>
  </si>
  <si>
    <t>concat((indexed-repeat(${ros_03g}, ${b}, 17)),' ',(indexed-repeat(${ros_03s}, ${b}, 17)))</t>
  </si>
  <si>
    <t>concat((indexed-repeat(${ros_03g}, ${b}, 18)),' ',(indexed-repeat(${ros_03s}, ${b}, 18)))</t>
  </si>
  <si>
    <t>concat((indexed-repeat(${ros_03g}, ${b}, 19)),' ',(indexed-repeat(${ros_03s}, ${b}, 19)))</t>
  </si>
  <si>
    <t>concat((indexed-repeat(${ros_03g}, ${b}, 20)),' ',(indexed-repeat(${ros_03s}, ${b}, 20)))</t>
  </si>
  <si>
    <t>concat((indexed-repeat(${ros_03g}, ${b}, 21)),' ',(indexed-repeat(${ros_03s}, ${b}, 21)))</t>
  </si>
  <si>
    <t>concat((indexed-repeat(${ros_03g}, ${b}, 22)),' ',(indexed-repeat(${ros_03s}, ${b}, 22)))</t>
  </si>
  <si>
    <t>concat((indexed-repeat(${ros_03g}, ${b}, 23)),' ',(indexed-repeat(${ros_03s}, ${b}, 23)))</t>
  </si>
  <si>
    <t>concat((indexed-repeat(${ros_03g}, ${b}, 24)),' ',(indexed-repeat(${ros_03s}, ${b}, 24)))</t>
  </si>
  <si>
    <t>hh_roster</t>
  </si>
  <si>
    <t>${hh_member_1}</t>
  </si>
  <si>
    <t>${hh_member_2}</t>
  </si>
  <si>
    <t>${hh_member_3}</t>
  </si>
  <si>
    <t>${hh_member_4}</t>
  </si>
  <si>
    <t>${hh_member_5}</t>
  </si>
  <si>
    <t>${hh_member_6}</t>
  </si>
  <si>
    <t>${hh_member_7}</t>
  </si>
  <si>
    <t>${hh_member_8}</t>
  </si>
  <si>
    <t>${hh_member_9}</t>
  </si>
  <si>
    <t>${hh_member_10}</t>
  </si>
  <si>
    <t>${hh_member_11}</t>
  </si>
  <si>
    <t>${hh_member_12}</t>
  </si>
  <si>
    <t>${hh_member_13}</t>
  </si>
  <si>
    <t>${hh_member_14}</t>
  </si>
  <si>
    <t>${hh_member_15}</t>
  </si>
  <si>
    <t>${hh_member_16}</t>
  </si>
  <si>
    <t>${hh_member_17}</t>
  </si>
  <si>
    <t>${hh_member_18}</t>
  </si>
  <si>
    <t>${hh_member_19}</t>
  </si>
  <si>
    <t>${hh_member_20}</t>
  </si>
  <si>
    <t>${hh_member_21}</t>
  </si>
  <si>
    <t>${hh_member_22}</t>
  </si>
  <si>
    <t>${hh_member_23}</t>
  </si>
  <si>
    <t>${hh_member_24}</t>
  </si>
  <si>
    <t>.&gt;0 and .&lt;50</t>
  </si>
  <si>
    <t>C Plot Roster</t>
  </si>
  <si>
    <t>module_c</t>
  </si>
  <si>
    <t>ag2_14a</t>
  </si>
  <si>
    <t>ag2_14b</t>
  </si>
  <si>
    <t>cultivated</t>
  </si>
  <si>
    <t>${ag2}&gt;0</t>
  </si>
  <si>
    <t>plot_des</t>
  </si>
  <si>
    <t>ag3_p1</t>
  </si>
  <si>
    <t>ag3_p2</t>
  </si>
  <si>
    <t>ag3_p3</t>
  </si>
  <si>
    <t>ag3_p4</t>
  </si>
  <si>
    <t>ag3_p5</t>
  </si>
  <si>
    <t>ag3_p6</t>
  </si>
  <si>
    <t>ag3_note</t>
  </si>
  <si>
    <t>Plot 1 Description:</t>
  </si>
  <si>
    <t>Plot 2 Description:</t>
  </si>
  <si>
    <t>Plot 3 Description:</t>
  </si>
  <si>
    <t>Plot 4 Description:</t>
  </si>
  <si>
    <t>Plot 5 Description:</t>
  </si>
  <si>
    <t>Plot 6 Description:</t>
  </si>
  <si>
    <t>string-length(.)&gt;10</t>
  </si>
  <si>
    <t>Please enter a more detailed description.</t>
  </si>
  <si>
    <t>c_pos</t>
  </si>
  <si>
    <t>if(${c_pos} = 1, ${ag3_p1}, if(${c_pos} = 2, ${ag3_p2}, if(${c_pos} = 3, ${ag3_p3}, if(${c_pos} = 4, ${ag3_p4}, if(${c_pos} = 5, ${ag3_p5}, if(${c_pos} = 6, ${ag3_p6}, 0))))))</t>
  </si>
  <si>
    <t>${ag2}&gt;1</t>
  </si>
  <si>
    <t>${ag2}&gt;2</t>
  </si>
  <si>
    <t>${ag2}&gt;3</t>
  </si>
  <si>
    <t>${ag2}&gt;4</t>
  </si>
  <si>
    <t>${ag2}&gt;5</t>
  </si>
  <si>
    <t>Plot area must be greater than ZERO.</t>
  </si>
  <si>
    <t>${pl_type}=1</t>
  </si>
  <si>
    <t>Ni ryari watangiye guhinga muri aka karima k'igikoni?</t>
  </si>
  <si>
    <t>area_units</t>
  </si>
  <si>
    <t>hectares</t>
  </si>
  <si>
    <t>ares</t>
  </si>
  <si>
    <t>square meters (metero kare)</t>
  </si>
  <si>
    <t>square meters</t>
  </si>
  <si>
    <t>mudugudu (6 ares)</t>
  </si>
  <si>
    <t>mudugudu</t>
  </si>
  <si>
    <t>plot_location</t>
  </si>
  <si>
    <t>hilltop</t>
  </si>
  <si>
    <t>Ku musozi</t>
  </si>
  <si>
    <t>hillside</t>
  </si>
  <si>
    <t>Ku ibangary’umusozi</t>
  </si>
  <si>
    <t>hill foot</t>
  </si>
  <si>
    <t xml:space="preserve">Hasi Yyumusozi </t>
  </si>
  <si>
    <t>plain</t>
  </si>
  <si>
    <t>Mu kibaya</t>
  </si>
  <si>
    <t>marsh</t>
  </si>
  <si>
    <t>Mu gishanga</t>
  </si>
  <si>
    <t>plot_data</t>
  </si>
  <si>
    <t>land title</t>
  </si>
  <si>
    <t>icyangombwacy'ubutaka.</t>
  </si>
  <si>
    <t>self-reported</t>
  </si>
  <si>
    <t>Niwe wabitwibwiriye.</t>
  </si>
  <si>
    <t>months</t>
  </si>
  <si>
    <t>gashantare</t>
  </si>
  <si>
    <t>type_terrace</t>
  </si>
  <si>
    <t>radical</t>
  </si>
  <si>
    <t>Amaterasi ndinganire</t>
  </si>
  <si>
    <t>progressive</t>
  </si>
  <si>
    <t>select_one proportion</t>
  </si>
  <si>
    <t>${pl_t1}=1</t>
  </si>
  <si>
    <t>CRP_00_14a</t>
  </si>
  <si>
    <t>CRP_00_14b</t>
  </si>
  <si>
    <t>Please list the crops grown on this plot during Season 2014 B</t>
  </si>
  <si>
    <t>${ag12}=1</t>
  </si>
  <si>
    <t>season_year</t>
  </si>
  <si>
    <t>Season A 14</t>
  </si>
  <si>
    <t>Season B 14</t>
  </si>
  <si>
    <t>Season A 13</t>
  </si>
  <si>
    <t>Season B 13</t>
  </si>
  <si>
    <t>Season C 13</t>
  </si>
  <si>
    <t>Season A 12</t>
  </si>
  <si>
    <t>Season B 12</t>
  </si>
  <si>
    <t>Season C 12</t>
  </si>
  <si>
    <t>Season A 11</t>
  </si>
  <si>
    <t>Season B 11</t>
  </si>
  <si>
    <t>Season C 11</t>
  </si>
  <si>
    <t>Season A 10</t>
  </si>
  <si>
    <t>Season B 10</t>
  </si>
  <si>
    <t>Season C 10</t>
  </si>
  <si>
    <t>Before Season 10A</t>
  </si>
  <si>
    <t>Season C 14</t>
  </si>
  <si>
    <t>Season A 15</t>
  </si>
  <si>
    <t>proportion</t>
  </si>
  <si>
    <t>pl_t1</t>
  </si>
  <si>
    <t>pl_t2m</t>
  </si>
  <si>
    <t>pl_t3</t>
  </si>
  <si>
    <t>pl_35</t>
  </si>
  <si>
    <t>pl_36</t>
  </si>
  <si>
    <t>${ag8_14a}=1</t>
  </si>
  <si>
    <t>${ag8_14b}=1</t>
  </si>
  <si>
    <t>des</t>
  </si>
  <si>
    <t>p1_14a</t>
  </si>
  <si>
    <t>plot 1 was cultivated in Season A</t>
  </si>
  <si>
    <t>p2_14a</t>
  </si>
  <si>
    <t>plot 2 was cultivated in Season A</t>
  </si>
  <si>
    <t>p3_14a</t>
  </si>
  <si>
    <t>plot 3 was cultivated in Season A</t>
  </si>
  <si>
    <t>p4_14a</t>
  </si>
  <si>
    <t>plot 4 was cultivated in Season A</t>
  </si>
  <si>
    <t>p5_14a</t>
  </si>
  <si>
    <t>plot 5 was cultivated in Season A</t>
  </si>
  <si>
    <t>p6_14a</t>
  </si>
  <si>
    <t>plot 6 was cultivated in Season A</t>
  </si>
  <si>
    <t>plot 1 was cultivated in Season B</t>
  </si>
  <si>
    <t>plot 2 was cultivated in Season B</t>
  </si>
  <si>
    <t>plot 3 was cultivated in Season B</t>
  </si>
  <si>
    <t>plot 4 was cultivated in Season B</t>
  </si>
  <si>
    <t>plot 5 was cultivated in Season B</t>
  </si>
  <si>
    <t>plot 6 was cultivated in Season B</t>
  </si>
  <si>
    <t>p1_14b</t>
  </si>
  <si>
    <t>p2_14b</t>
  </si>
  <si>
    <t>p3_14b</t>
  </si>
  <si>
    <t>p4_14b</t>
  </si>
  <si>
    <t>p5_14b</t>
  </si>
  <si>
    <t>p6_14b</t>
  </si>
  <si>
    <t>description of plot to be talked about</t>
  </si>
  <si>
    <t>nbo plots already talked about</t>
  </si>
  <si>
    <t>select_one crop_codes or_other</t>
  </si>
  <si>
    <t>crop to be spoken about for this loop</t>
  </si>
  <si>
    <t>D1 14A Crop</t>
  </si>
  <si>
    <t>module_d1_14a</t>
  </si>
  <si>
    <t>Module D1: 14A Crop Roster</t>
  </si>
  <si>
    <t>a</t>
  </si>
  <si>
    <t>plot position in Season A crop roster</t>
  </si>
  <si>
    <t>this plot (position #) was cultivated in Season A</t>
  </si>
  <si>
    <t>minimal</t>
  </si>
  <si>
    <t>crop position in Season A crop roster</t>
  </si>
  <si>
    <t>a14_note</t>
  </si>
  <si>
    <t>Now we are going to talk about the Seasonal Crop Production on the plots you cultivated in Season 14A.  (If more than 3 plots, we will choose the largest 3).</t>
  </si>
  <si>
    <t>Ubu tugiye kuganira kubijyanye n'ibihingwa bihingwa buri gihembwe byahinzwe mu mirima mu gihembwe cy'ihinga cya 14A (Niba imirima irenga 3,turahitamo 3 minini).</t>
  </si>
  <si>
    <t>${p1_14a}=1 or ${p2_14a}=1 or ${p3_14a}=1 or ${p4_14a}=1 or ${p5_14a}=1 or ${p6_14a}=1</t>
  </si>
  <si>
    <t>m14a</t>
  </si>
  <si>
    <t>p_14a</t>
  </si>
  <si>
    <t>p14a</t>
  </si>
  <si>
    <t>plot_14a</t>
  </si>
  <si>
    <t>plots14adone</t>
  </si>
  <si>
    <t>ap14a</t>
  </si>
  <si>
    <t>nbo_c14a</t>
  </si>
  <si>
    <t>a14l</t>
  </si>
  <si>
    <t>ag9_14ac1</t>
  </si>
  <si>
    <t>ag9_14ac2</t>
  </si>
  <si>
    <t>ag9_14ac3</t>
  </si>
  <si>
    <t>c14a</t>
  </si>
  <si>
    <t>crop_14a</t>
  </si>
  <si>
    <t>if(${p_14a}=1 and ${p1_14a}=1, 1, if(${p_14a}=2 and ${p2_14a}=1, 1, if(${p_14a}=3 and ${p3_14a}=1, 1, if(${p_14a}=4 and ${p4_14a}=1, 1, if(${p_14a}=5 and ${p5_14a}=1, 1, if(${p_14a}=6 and ${p6_14a}=1, 1, 0))))))</t>
  </si>
  <si>
    <t>if(${p_14a}=4, number(${p1_14a})+number(${p2_14a})+number(${p3_14a}), if(${p_14a}=5, number(${p1_14a})+number(${p2_14a})+number(${p3_14a})+number(${p4_14a}), if(${p_14a}=6, number(${p1_14a})+number(${p2_14a})+number(${p3_14a})+number(${p4_14a})+number(${p5_14a}), 0)))</t>
  </si>
  <si>
    <t>if(${p_14a}=1, ${ag3_p1}, if(${p_14a}=2, ${ag3_p2}, if(${p_14a}=3, ${ag3_p3}, if(${p_14a}=4, ${ag3_p4}, if(${p_14a}=5, ${ag3_p5}, if(${p_14a}=6, ${ag3_p6}, 0))))))</t>
  </si>
  <si>
    <t>${nbo_c14a}&gt;0</t>
  </si>
  <si>
    <t>${nbo_c14a}&gt;1</t>
  </si>
  <si>
    <t>${nbo_c14a}&gt;2</t>
  </si>
  <si>
    <t>if(${c14a}=1, ${ag9_14ac1}, if(${c14a}=2, ${ag9_14ac2}, if(${c14a}=3, ${ag9_14ac3}, 0)))</t>
  </si>
  <si>
    <t>ac_note14a</t>
  </si>
  <si>
    <t>Now we are going to talk about your Season 14A production of [${crop_14a}] on the plot you described as [${plot_14a}].</t>
  </si>
  <si>
    <t>d114a_oi</t>
  </si>
  <si>
    <t>`</t>
  </si>
  <si>
    <t>ac_14a</t>
  </si>
  <si>
    <t>ir14a</t>
  </si>
  <si>
    <t>ma_14a</t>
  </si>
  <si>
    <t>${PL_16_14a}=1</t>
  </si>
  <si>
    <t>maize</t>
  </si>
  <si>
    <t>green maize</t>
  </si>
  <si>
    <t>ibigori bibisi</t>
  </si>
  <si>
    <t>dry maize</t>
  </si>
  <si>
    <t>ibigori byumye</t>
  </si>
  <si>
    <t>both</t>
  </si>
  <si>
    <t>Byombi</t>
  </si>
  <si>
    <t>select_one maize</t>
  </si>
  <si>
    <t>CRP_08_GU_14a</t>
  </si>
  <si>
    <t>CRP_08_GQ_14a</t>
  </si>
  <si>
    <t>CRP_08_DQ_14a</t>
  </si>
  <si>
    <t>CRP_08_DU_14a</t>
  </si>
  <si>
    <t>[${plot_14a}]: Green Maize:</t>
  </si>
  <si>
    <t>[${plot_14a}]: units</t>
  </si>
  <si>
    <t>[${plot_14a}]: Dry Maize:</t>
  </si>
  <si>
    <t>[${plot_14a}]: ibigori bibisi:</t>
  </si>
  <si>
    <t>[${plot_14a}]: ibigori byumye:</t>
  </si>
  <si>
    <t>${CRP_08_GD_14a}=3</t>
  </si>
  <si>
    <t>${CRP_08_Q_14a}=0</t>
  </si>
  <si>
    <t>${CRP_08_Q_14a}&gt;0</t>
  </si>
  <si>
    <t>${crop_14a}='Ibigori_(Maize)' and ${CRP_08_Q_14a}&gt;0</t>
  </si>
  <si>
    <t>zero_harvest</t>
  </si>
  <si>
    <t>Crop Destruction</t>
  </si>
  <si>
    <t>crop_codes</t>
  </si>
  <si>
    <t>Amasaka_(Sorghum)</t>
  </si>
  <si>
    <t>Amasaka</t>
  </si>
  <si>
    <t>Amashaza_(Peas)</t>
  </si>
  <si>
    <t>Amashaza</t>
  </si>
  <si>
    <t>Amashu_(Cabbage)</t>
  </si>
  <si>
    <t>Amashu</t>
  </si>
  <si>
    <t>Amateke_(Talo)</t>
  </si>
  <si>
    <t>Amateke</t>
  </si>
  <si>
    <t>Beterave_(Beet_Root)</t>
  </si>
  <si>
    <t>Beterave</t>
  </si>
  <si>
    <t>Brokoli_(Brocolli)</t>
  </si>
  <si>
    <t>Brokoli</t>
  </si>
  <si>
    <t>Choufleur_(Cauliflower)</t>
  </si>
  <si>
    <t>Choufleur</t>
  </si>
  <si>
    <t>Dodo/Imbwija_(Amaranthus)</t>
  </si>
  <si>
    <t>Dodo/Imbwija</t>
  </si>
  <si>
    <t>Epinari_(Spinach)</t>
  </si>
  <si>
    <t>Epinari</t>
  </si>
  <si>
    <t>Ibigori_(Maize)</t>
  </si>
  <si>
    <t>Ibigori</t>
  </si>
  <si>
    <t>Ibihaza_(Pumpkin)</t>
  </si>
  <si>
    <t>Ibihaza</t>
  </si>
  <si>
    <t>Ibijumba_(Sweet_Potatoes)</t>
  </si>
  <si>
    <t>Ibijumba</t>
  </si>
  <si>
    <t>Ibikoro_(Yam)</t>
  </si>
  <si>
    <t>Ibikoro</t>
  </si>
  <si>
    <t>Ibirayi_(Irish_Potatoes)</t>
  </si>
  <si>
    <t>Ibirayi</t>
  </si>
  <si>
    <t>Ibishyimbo_Byumye_(Dry_Beans)</t>
  </si>
  <si>
    <t>Ibishyimbo_Byumye</t>
  </si>
  <si>
    <t>Ibitunguru_(Onions)</t>
  </si>
  <si>
    <t>Ibitunguru</t>
  </si>
  <si>
    <t>Imbingo_(Elephant_Grasses)</t>
  </si>
  <si>
    <t>Imbingo</t>
  </si>
  <si>
    <t>Imiteja_(Green_Beans)</t>
  </si>
  <si>
    <t>Imiteja</t>
  </si>
  <si>
    <t>Indimu_(Lemon)</t>
  </si>
  <si>
    <t>Indimu</t>
  </si>
  <si>
    <t>Ingano_(Wheat)</t>
  </si>
  <si>
    <t>Ingano</t>
  </si>
  <si>
    <t>Inkeri_(Strawberry)</t>
  </si>
  <si>
    <t>Inkeri</t>
  </si>
  <si>
    <t>Insenda_(Chillies)</t>
  </si>
  <si>
    <t>Insenda</t>
  </si>
  <si>
    <t>Intoryi_(Eggplant)</t>
  </si>
  <si>
    <t>Intoryi</t>
  </si>
  <si>
    <t>Inyanya_(Tomatoes)</t>
  </si>
  <si>
    <t>Inyanya</t>
  </si>
  <si>
    <t>Karoti_(Carrots)</t>
  </si>
  <si>
    <t>Karoti</t>
  </si>
  <si>
    <t>Leti_(Lettuce)</t>
  </si>
  <si>
    <t>Leti</t>
  </si>
  <si>
    <t>Mandarine_(Mandarine)</t>
  </si>
  <si>
    <t>Mandarine</t>
  </si>
  <si>
    <t>Perisile_(Parsley)</t>
  </si>
  <si>
    <t>Perisile</t>
  </si>
  <si>
    <t>Poivron_(Sweet_Pepper)</t>
  </si>
  <si>
    <t>Poivron</t>
  </si>
  <si>
    <t>Seleri_(Celery)</t>
  </si>
  <si>
    <t>Seleri</t>
  </si>
  <si>
    <t>Soya_(Soybeans)</t>
  </si>
  <si>
    <t>Soya</t>
  </si>
  <si>
    <t>Sukumawiki_(Sukumawiki)</t>
  </si>
  <si>
    <t>Sukumawiki</t>
  </si>
  <si>
    <t>tangawizi_(Ginger)</t>
  </si>
  <si>
    <t>tangawizi</t>
  </si>
  <si>
    <t>Tungulu_Sumu_(Garlic)</t>
  </si>
  <si>
    <t>Tungulu_Sumu</t>
  </si>
  <si>
    <t>Ubunwobwa_(Groundnuts)</t>
  </si>
  <si>
    <t>Ubunwobwa</t>
  </si>
  <si>
    <t>Umuceri_(Rice)</t>
  </si>
  <si>
    <t>Umuceri</t>
  </si>
  <si>
    <t>Urusenda_(Pepper)</t>
  </si>
  <si>
    <t>Urusenda</t>
  </si>
  <si>
    <t>Watermelon_(Watermelon)</t>
  </si>
  <si>
    <t>Watermelon</t>
  </si>
  <si>
    <t>Now we are going to talk about the plot you described as: [${plot_14a}].  Please list all of the crops you cultivated on this plot during SEASON A 2014.</t>
  </si>
  <si>
    <t xml:space="preserve"> Ubu tugiye kuvuga ibyerekeranye n'umurima [${plot_14a}]: Mbwira ibihingwa byose wahinze kuri ubu butaka mu gihembwe cy'ihinga A 2014.</t>
  </si>
  <si>
    <t>.&gt;7 and .&lt;12</t>
  </si>
  <si>
    <t>This is not a Season A crop.</t>
  </si>
  <si>
    <t>quantity_units</t>
  </si>
  <si>
    <t>kg</t>
  </si>
  <si>
    <t>25 Kg sack</t>
  </si>
  <si>
    <t>50 Kg sack</t>
  </si>
  <si>
    <t>100 Kg sack</t>
  </si>
  <si>
    <t>grams</t>
  </si>
  <si>
    <t>tons</t>
  </si>
  <si>
    <t>Mironko (1.5 kg)</t>
  </si>
  <si>
    <t>Bucket (2.5kg): Imbegeti (2.5kg)</t>
  </si>
  <si>
    <t>Bucket (5 kg): Imbegeti (5kg)</t>
  </si>
  <si>
    <t>10 kg basket: 10 kg Agatebo</t>
  </si>
  <si>
    <t>15 kg basket: 15 kg Agatebo</t>
  </si>
  <si>
    <t>.=0 or .&gt;9</t>
  </si>
  <si>
    <t>select_one seed_source or_other</t>
  </si>
  <si>
    <t>seed_source</t>
  </si>
  <si>
    <t>muri TUBURA  (TUBURA)</t>
  </si>
  <si>
    <t>TUBURA</t>
  </si>
  <si>
    <t xml:space="preserve">muri TUBURA </t>
  </si>
  <si>
    <t>mu mushinga wa LWH (LWH Project)</t>
  </si>
  <si>
    <t>LWH Project</t>
  </si>
  <si>
    <t>mu mushinga wa LWH</t>
  </si>
  <si>
    <t>mu nzego z'ibanze (Local government)</t>
  </si>
  <si>
    <t>Local government</t>
  </si>
  <si>
    <t>mu nzego z'ibanze</t>
  </si>
  <si>
    <t>mu muryango utagengwa na Leta goronomu (NGO)</t>
  </si>
  <si>
    <t>NGO</t>
  </si>
  <si>
    <t>mu muryango utagengwa na Leta goronomu</t>
  </si>
  <si>
    <t>umucuruzi w'amafumbire (agrodila) (Agro-dealer)</t>
  </si>
  <si>
    <t>Agro-dealer</t>
  </si>
  <si>
    <t>umucuruzi w'amafumbire (agrodila)</t>
  </si>
  <si>
    <t>CIP (CIP)</t>
  </si>
  <si>
    <t>CIP</t>
  </si>
  <si>
    <t>ibyo bikoreye bo ubwabo (own production)</t>
  </si>
  <si>
    <t>own production</t>
  </si>
  <si>
    <t>ibyo bikoreye bo ubwabo</t>
  </si>
  <si>
    <t>Umuturanti/inshuti (neighbor/friend)</t>
  </si>
  <si>
    <t>neighbor/friend</t>
  </si>
  <si>
    <t>Umuturanti/inshuti</t>
  </si>
  <si>
    <t>RAB (RAB)</t>
  </si>
  <si>
    <t>RAB</t>
  </si>
  <si>
    <t>Koperative y'ubuhinzi (agricultural cooperative)</t>
  </si>
  <si>
    <t>agricultural cooperative</t>
  </si>
  <si>
    <t>Koperative y'ubuhinzi</t>
  </si>
  <si>
    <t>Impano (gift)</t>
  </si>
  <si>
    <t>gift</t>
  </si>
  <si>
    <t>Isoko ryo muri ako gace (local market)</t>
  </si>
  <si>
    <t>local market</t>
  </si>
  <si>
    <t>Isoko ryo muri ako gace</t>
  </si>
  <si>
    <t>${CRP_09_Q_14a}&gt;0</t>
  </si>
  <si>
    <t>select_one zero_harvest or_other</t>
  </si>
  <si>
    <t>CRP_09_GQ_14a</t>
  </si>
  <si>
    <t>CRP_09_GU_14a</t>
  </si>
  <si>
    <t>CRP_09_DQ_14a</t>
  </si>
  <si>
    <t>CRP_09_DU_14a</t>
  </si>
  <si>
    <t>${CRP_09_GD_14a}=3</t>
  </si>
  <si>
    <t>${CRP_15_Q_14a}&gt;0</t>
  </si>
  <si>
    <t>${CRP_25_Q_14a}&gt;0</t>
  </si>
  <si>
    <t>CRP_15_GQ_14a</t>
  </si>
  <si>
    <t>CRP_15_GU_14a</t>
  </si>
  <si>
    <t>CRP_15_DQ_14a</t>
  </si>
  <si>
    <t>CRP_15_DU_14a</t>
  </si>
  <si>
    <t>${CRP_15_GD_14a}=3</t>
  </si>
  <si>
    <t>CRP_25_GQ_14a</t>
  </si>
  <si>
    <t>${CRP_25_GD_14a}=3</t>
  </si>
  <si>
    <t>CRP_25_GU_14a</t>
  </si>
  <si>
    <t>CRP_25_DQ_14a</t>
  </si>
  <si>
    <t>CRP_25_DU_14a</t>
  </si>
  <si>
    <t>Big wood/bamboo basket with cow dung, outside house</t>
  </si>
  <si>
    <t>Ikigega;</t>
  </si>
  <si>
    <t>Small wood/bamboo basket, inside house</t>
  </si>
  <si>
    <t>Umutiba;</t>
  </si>
  <si>
    <t>Public storage facility (non-LWH)</t>
  </si>
  <si>
    <t>Ubuhunikiro rusange;</t>
  </si>
  <si>
    <t>LWH storage facility</t>
  </si>
  <si>
    <t xml:space="preserve">LWH Storage facility </t>
  </si>
  <si>
    <t>post_harvest_infrastructures</t>
  </si>
  <si>
    <t>${CRP_26_14a}=1</t>
  </si>
  <si>
    <t>select_one irrigation_source or_other</t>
  </si>
  <si>
    <t>select_one irrigation_supplied or_other</t>
  </si>
  <si>
    <t>select_one irrigation_manage or_other</t>
  </si>
  <si>
    <t>select_one irrigation_maintain or_other</t>
  </si>
  <si>
    <t>irrigation_maintain</t>
  </si>
  <si>
    <t>Cooperative</t>
  </si>
  <si>
    <t xml:space="preserve">Koperative </t>
  </si>
  <si>
    <t>Water User Association</t>
  </si>
  <si>
    <t>Ishyirahamwe ry’abakoresha amazi</t>
  </si>
  <si>
    <t>Self-help group</t>
  </si>
  <si>
    <t>Itsinda ry’ubwisungane</t>
  </si>
  <si>
    <t>Household</t>
  </si>
  <si>
    <t>Urugo ubwarwo</t>
  </si>
  <si>
    <t>irrigation_manage</t>
  </si>
  <si>
    <t>irrigation_source</t>
  </si>
  <si>
    <t>Shallow well</t>
  </si>
  <si>
    <t>Iriba ridafukuye cyane</t>
  </si>
  <si>
    <t>Marshland drainage</t>
  </si>
  <si>
    <t>Imiyoboro y'amazi y'ibishanga</t>
  </si>
  <si>
    <t>Borehole</t>
  </si>
  <si>
    <t>Umwobo uzammurwamo amazi</t>
  </si>
  <si>
    <t>Spring</t>
  </si>
  <si>
    <t>Isoko</t>
  </si>
  <si>
    <t>Stream</t>
  </si>
  <si>
    <t>Umugezi</t>
  </si>
  <si>
    <t>Rain catchment pond</t>
  </si>
  <si>
    <t>Ikizenga kiyoborwamo amazi y'imvura</t>
  </si>
  <si>
    <t>Roof catchment</t>
  </si>
  <si>
    <t>Amazi ava ku mazu</t>
  </si>
  <si>
    <t>Lake</t>
  </si>
  <si>
    <t>Ikiyaga</t>
  </si>
  <si>
    <t>Dam</t>
  </si>
  <si>
    <t>idamu</t>
  </si>
  <si>
    <t>irrigation_supplied</t>
  </si>
  <si>
    <t>Watering can</t>
  </si>
  <si>
    <t>Arozwari</t>
  </si>
  <si>
    <t>Manual pumping</t>
  </si>
  <si>
    <t>Gukoresha pompe y'intoki</t>
  </si>
  <si>
    <t>Mechanical pumping</t>
  </si>
  <si>
    <t>Gukoresha pompe ya moteri</t>
  </si>
  <si>
    <t>Gravity stream diversion</t>
  </si>
  <si>
    <t xml:space="preserve">umupira w'amazi </t>
  </si>
  <si>
    <t>Pipelines</t>
  </si>
  <si>
    <t>Impombo/amatiyo</t>
  </si>
  <si>
    <t>${PL_22_14a}=1</t>
  </si>
  <si>
    <t>D2 14A Irrigation</t>
  </si>
  <si>
    <t>module_d2_14a</t>
  </si>
  <si>
    <t>Module D2: 14A Irrigation</t>
  </si>
  <si>
    <t>D3 14A HH Farm Labor</t>
  </si>
  <si>
    <t>module_d3_14a</t>
  </si>
  <si>
    <t>Module D3: 14A HH Farm Labor</t>
  </si>
  <si>
    <t>If 2 skip to next Module</t>
  </si>
  <si>
    <t>AG_16_X_14a</t>
  </si>
  <si>
    <t>AG_17_X_14a</t>
  </si>
  <si>
    <t>AG_18_X_14a</t>
  </si>
  <si>
    <t>AG_16_Y_14a</t>
  </si>
  <si>
    <t>AG_17_Y_14a</t>
  </si>
  <si>
    <t>AG_18_Y_14a</t>
  </si>
  <si>
    <t>AG_16_Z_14a</t>
  </si>
  <si>
    <t>AG_17_Z_14a</t>
  </si>
  <si>
    <t>AG_18_Z_14a</t>
  </si>
  <si>
    <t>${AG_17_X_14a}=1</t>
  </si>
  <si>
    <t>${AG_17_Y_14a}=1</t>
  </si>
  <si>
    <t>${AG_17_Z_14a}=1</t>
  </si>
  <si>
    <t>D4 14A Inputs</t>
  </si>
  <si>
    <t>module_d4_14a</t>
  </si>
  <si>
    <t>Module D4: 14A Inputs</t>
  </si>
  <si>
    <t>Now we are going to discuss the use of different inputs on your HH farm.</t>
  </si>
  <si>
    <t>ubu tugiye kuganira uko wakoresheje inyongeramusaruro mu murima wawe</t>
  </si>
  <si>
    <t>AG_08_A</t>
  </si>
  <si>
    <t>AG_12_A</t>
  </si>
  <si>
    <t>AG_18Q_A</t>
  </si>
  <si>
    <t>Niyihe ngano y'inyongeramusaruro urugo rwawe rwafashe ku buntu?</t>
  </si>
  <si>
    <t>AG_14_A</t>
  </si>
  <si>
    <t>AG_15_A</t>
  </si>
  <si>
    <t>Why was less applied than planned?</t>
  </si>
  <si>
    <t>Kuki hakoreshejwe bike ku byari biteganyijwe?</t>
  </si>
  <si>
    <t>if 1 or 3 or 4 &gt;&gt; next INPUT</t>
  </si>
  <si>
    <t>${AG_08_A}=1</t>
  </si>
  <si>
    <t>${pl_type}=2</t>
  </si>
  <si>
    <t>d</t>
  </si>
  <si>
    <t>inp_p</t>
  </si>
  <si>
    <t>E 14A Extension</t>
  </si>
  <si>
    <t>module_e_14a</t>
  </si>
  <si>
    <t>Module E: 14A Extension</t>
  </si>
  <si>
    <t>e_oi</t>
  </si>
  <si>
    <t>e</t>
  </si>
  <si>
    <t>How much in total did the HH spend on ${input_a}? (RWF)</t>
  </si>
  <si>
    <t xml:space="preserve">Did the HH apply any [${input_a}] for use in Season A 2014? </t>
  </si>
  <si>
    <t>Hari [${input_a}] yakoreshejwe n'uru rugo  rwanyu muri iki gihembwe cy'ihinga A 2014?</t>
  </si>
  <si>
    <t>uru  rugo rwakoresheje amafaranga angahe yose hamwe ku [${input_a}]? (RWF)</t>
  </si>
  <si>
    <t>How much [${input_a}] did the HH receive for free?</t>
  </si>
  <si>
    <t>Did the HH apply more / less / the same amount of [${input_a}] as planned?</t>
  </si>
  <si>
    <t>input_a</t>
  </si>
  <si>
    <t>pulldata('extension', 'extension_provider', 'position', ${ex_pos_a})</t>
  </si>
  <si>
    <t>EX_01_a</t>
  </si>
  <si>
    <t>EX_02_a</t>
  </si>
  <si>
    <t>EX_03_a</t>
  </si>
  <si>
    <t>EX_04_a</t>
  </si>
  <si>
    <t>EX_08_a</t>
  </si>
  <si>
    <t>Who met with this [${ex_prov_a}]?</t>
  </si>
  <si>
    <t>Ni nde wavuganye n'uwo [${ex_prov_a}]?</t>
  </si>
  <si>
    <t>Think back to Season 14A.  Did you know who the [${ex_prov_a}] was for your area?</t>
  </si>
  <si>
    <t>${EX_01_a}=1</t>
  </si>
  <si>
    <t>${EX_02_a}=1</t>
  </si>
  <si>
    <t>select_one input_planned</t>
  </si>
  <si>
    <t>select_one input_why_less or_other</t>
  </si>
  <si>
    <t>code other responses from FUP2</t>
  </si>
  <si>
    <t xml:space="preserve"> input_planned</t>
  </si>
  <si>
    <t>applied more than planned</t>
  </si>
  <si>
    <t>Yakoreshejwe cyane kurusha uko byateganyijwe</t>
  </si>
  <si>
    <t>applied less than planned</t>
  </si>
  <si>
    <t>Yakoreshejwe gake kurusha uko byateganyijwe</t>
  </si>
  <si>
    <t>applied the same amount planned</t>
  </si>
  <si>
    <t>yakoreshejwe uko byateganyijwe</t>
  </si>
  <si>
    <t>did not plan</t>
  </si>
  <si>
    <t>nta rugero runaka rwari rwateguwe</t>
  </si>
  <si>
    <t>input_why_less</t>
  </si>
  <si>
    <t>insufficient savings</t>
  </si>
  <si>
    <t>kuzigama bidahagije</t>
  </si>
  <si>
    <t>could not secure a loan</t>
  </si>
  <si>
    <t>ntibyashobotse kubona inguzanyo</t>
  </si>
  <si>
    <t>interest rates for credit higher than planned</t>
  </si>
  <si>
    <t>inyungu iri hejuru cyane birenze uko byatekerezwaga</t>
  </si>
  <si>
    <t>prioritized other expenditures</t>
  </si>
  <si>
    <t>hitawe kubindi</t>
  </si>
  <si>
    <t>Module F: 14A Labor Outside the HH Farm 
(September 2013-January 2014)</t>
  </si>
  <si>
    <t xml:space="preserve">Module F: 14B Labor Outside the HH Farm </t>
  </si>
  <si>
    <t>F 14A Labor</t>
  </si>
  <si>
    <t>module_f_14a</t>
  </si>
  <si>
    <t>Module F: 14A Labor</t>
  </si>
  <si>
    <t>LAB_01_a</t>
  </si>
  <si>
    <t>LAB_02_a</t>
  </si>
  <si>
    <t>LAB_03_a</t>
  </si>
  <si>
    <t>LAB_04_a</t>
  </si>
  <si>
    <t>LAB_05_a</t>
  </si>
  <si>
    <t>LAB_01_b</t>
  </si>
  <si>
    <t>LAB_02_b</t>
  </si>
  <si>
    <t>LAB_03_b</t>
  </si>
  <si>
    <t>LAB_04_b</t>
  </si>
  <si>
    <t>LAB_05_b</t>
  </si>
  <si>
    <t>Now, we have a few questions to ask about your agricultural practices.</t>
  </si>
  <si>
    <t>ubu noneho dufite ibibazo bike tugiye kukubaza bijyanye n'uburyo bwi mihingire</t>
  </si>
  <si>
    <t>t_1_b</t>
  </si>
  <si>
    <t xml:space="preserve">Do you have any agro-forestry species on your land not terraced?  For example: Grevillea, Casualina, Markhamia
                                                                               </t>
  </si>
  <si>
    <t xml:space="preserve">waba ufite ibiti bivangwa n'imyaka mu murima wawe?
Tanga urugero : Grevillea, Casualina, Markhamia(imisave)
</t>
  </si>
  <si>
    <t>t_2_b</t>
  </si>
  <si>
    <t>What Season and Year did you plant these agro-forestry species on your land?</t>
  </si>
  <si>
    <t>t_1_c</t>
  </si>
  <si>
    <t>Do you intercrop with plants used for plant cover? For example: Cajanus, chloris,lablabu,Apples,Avocados,alnus</t>
  </si>
  <si>
    <t xml:space="preserve"> Ese mwaba muvanga imyaka n'ibiti bikoreshwa mugusasira?
Tanga Urugero: Cajanus, chloris,lablabu,pome,avoka,alnus</t>
  </si>
  <si>
    <t>t_2_c</t>
  </si>
  <si>
    <t>What Season and Year did you begin doing this intercropping with plants used for plant cover?</t>
  </si>
  <si>
    <t>ni muwuhe mwaka n' igihembwe cy'ihinga watangiye kuvanga ibihingwa  mu rwego rwo gukingira imyaka yawe?</t>
  </si>
  <si>
    <t>t_1_j</t>
  </si>
  <si>
    <t>Do you have trees or grasses protecting your terraces? For example…
 -Trees: cajanus, Cedrela,alnus
- Grasses: pholoris, chloris,</t>
  </si>
  <si>
    <t>waba warahinze ibiti cyangwa ubwatsi bifasha kurinda amaterasi yawe? Urugero:
- ibiti: cajanus, Cedrela,alnus
- ibyatsi: pholoris, chloris,</t>
  </si>
  <si>
    <t>t_2_j</t>
  </si>
  <si>
    <t>What Season and Year did you begin using trees and grasses to protect your terraces?</t>
  </si>
  <si>
    <t>ni muwuhe mwaka n' igihembwe cy'ihinga watangiye guhinga ibiti n'ubwatsi bifasha kubungabunga amaterasi?</t>
  </si>
  <si>
    <t>t_1_l</t>
  </si>
  <si>
    <t>Do you have waterways connected to your terraces?</t>
  </si>
  <si>
    <t>waba ufite imiyoboro y'amazi iri mu matarasi yawe?</t>
  </si>
  <si>
    <t>t_2_l</t>
  </si>
  <si>
    <t>What Season and Year did you first have waterways connected to your terraces?</t>
  </si>
  <si>
    <t>ni mukihe gihembwe cy'ihinga no muwuhe mwaka wakorewe bwa mbere imiyoboro y'amazi mu materasi?</t>
  </si>
  <si>
    <t>t_1_o</t>
  </si>
  <si>
    <t>Do you have forest species planted on your land, other than on terraces?  For example…Eucalptus,Callitus,pinus</t>
  </si>
  <si>
    <t>waba ufite ubutaka, ahandi hatari mu materasi, buteyeho ibiti by' ishyamba?
Urugero: Eucalptus,Callitus,pinus</t>
  </si>
  <si>
    <t>t_2_o</t>
  </si>
  <si>
    <t>What Season and Year did you first plant these forest species?</t>
  </si>
  <si>
    <t>ni mukihe gihembwe cy'ihinga no muwuhe mwaka wahinze bwa mbere ibiti by'ishyamba?</t>
  </si>
  <si>
    <t>t_1_p</t>
  </si>
  <si>
    <t>Do you grow rwatsi on your land to fertilize your land?</t>
  </si>
  <si>
    <t>t_2_p</t>
  </si>
  <si>
    <t>What Season and Year did you begin growing rwatsi on your land to fertilize your land?</t>
  </si>
  <si>
    <t>t_1_q</t>
  </si>
  <si>
    <t>Do you put mulch around any plants on your land? (ex: pineapple, banana, tomatoes…)</t>
  </si>
  <si>
    <t>waba ujya usasira imyaka yawe mu murima ? Urugero: inanasi, urutoki, inyanya,…</t>
  </si>
  <si>
    <t>t_2_q</t>
  </si>
  <si>
    <t>What Season and Year did you first put mulch around your plants?</t>
  </si>
  <si>
    <t>ni mukihe gihembwe cy' ihinga n'umwaka wasasiye bwa mbere ibihingwa byawe?</t>
  </si>
  <si>
    <t>G</t>
  </si>
  <si>
    <t>G Technologies</t>
  </si>
  <si>
    <t>module_g</t>
  </si>
  <si>
    <t>Module G: Technologies</t>
  </si>
  <si>
    <t>ghi_oi</t>
  </si>
  <si>
    <t>H Housing</t>
  </si>
  <si>
    <t>module_h</t>
  </si>
  <si>
    <t>Module H: Housing</t>
  </si>
  <si>
    <t>hh_walls</t>
  </si>
  <si>
    <t xml:space="preserve">Adobe / Unburnt bricks </t>
  </si>
  <si>
    <t>Rukarakara</t>
  </si>
  <si>
    <t xml:space="preserve">Fired bricks </t>
  </si>
  <si>
    <t>Amatafari ahiye</t>
  </si>
  <si>
    <t xml:space="preserve">Cemented mud and wattle  </t>
  </si>
  <si>
    <t>Umucanga na sima n’ibiti bishinze</t>
  </si>
  <si>
    <t xml:space="preserve">Uncemented mud and wattle </t>
  </si>
  <si>
    <t>Umucanga utarimo sima n’ibiti bishinze</t>
  </si>
  <si>
    <t xml:space="preserve">Wattle and reeds  </t>
  </si>
  <si>
    <t xml:space="preserve">Ibiti bishinze n’imbingo </t>
  </si>
  <si>
    <t>concrete / cement / cement blocks</t>
  </si>
  <si>
    <t>Sima/Beto/Amatafari ya sima</t>
  </si>
  <si>
    <t>hh_floors</t>
  </si>
  <si>
    <t xml:space="preserve">Mud/Earth/Sand </t>
  </si>
  <si>
    <t>ibyondo/itaka/umucanga</t>
  </si>
  <si>
    <t xml:space="preserve">Clay </t>
  </si>
  <si>
    <t>Ibumba</t>
  </si>
  <si>
    <t xml:space="preserve">Cement/Concrete </t>
  </si>
  <si>
    <t>Sima/Beto</t>
  </si>
  <si>
    <t>source_drinking</t>
  </si>
  <si>
    <t>tap inside house / on property</t>
  </si>
  <si>
    <t xml:space="preserve">Robine iri mu nzu / mu rugo </t>
  </si>
  <si>
    <t>public tap</t>
  </si>
  <si>
    <t>Robine rusange/Ivomo rusange</t>
  </si>
  <si>
    <t>protected well</t>
  </si>
  <si>
    <t>Iriba ritunganyije</t>
  </si>
  <si>
    <t>unprotected well</t>
  </si>
  <si>
    <t>Iriba ridatunganyije</t>
  </si>
  <si>
    <t>protected spring</t>
  </si>
  <si>
    <t>Isoko itunganije</t>
  </si>
  <si>
    <t>unprotected spring</t>
  </si>
  <si>
    <t>Isoko idatunganyijwe</t>
  </si>
  <si>
    <t>surface water</t>
  </si>
  <si>
    <t xml:space="preserve">Amazi ashoka (uruzii/ikiyaga/umugezi/Amazi akoreshwa mu kuhira) </t>
  </si>
  <si>
    <t>select_one hh_walls</t>
  </si>
  <si>
    <t>select_one hh_floors</t>
  </si>
  <si>
    <t>select_one source_drinking</t>
  </si>
  <si>
    <t>I Farmer Groups</t>
  </si>
  <si>
    <t>module_i</t>
  </si>
  <si>
    <t>Module I: Farmer Groups</t>
  </si>
  <si>
    <t xml:space="preserve">What is the name of your LWH group? </t>
  </si>
  <si>
    <t>lwh</t>
  </si>
  <si>
    <t>Are you a member of an LWH self-help group?</t>
  </si>
  <si>
    <t>Asked only if at Treatment site and we have no group name on record</t>
  </si>
  <si>
    <t>oi_assign</t>
  </si>
  <si>
    <t>lwh_group</t>
  </si>
  <si>
    <t>OI Treatment or Control Assignment</t>
  </si>
  <si>
    <t>Have LWH Group Name on File</t>
  </si>
  <si>
    <t>group_name</t>
  </si>
  <si>
    <t>Name of LWH Group</t>
  </si>
  <si>
    <t>pulldata('preload_data_fup3', 'oi_assign', 'hh_code_key', ${ID_05})</t>
  </si>
  <si>
    <t>pulldata('preload_data_fup3', 'lwh_group', 'hh_code_key', ${ID_05})</t>
  </si>
  <si>
    <t>pulldata('preload_data_fup3', 'group_name', 'hh_code_key', ${ID_05})</t>
  </si>
  <si>
    <t>need list of LWH groups just in these places</t>
  </si>
  <si>
    <t>${oi_assign}=1 and ${lwh_group}=0</t>
  </si>
  <si>
    <t>Last time we visited, you said you were a part of LWH Group ${group_name}.  Is this information still correct?</t>
  </si>
  <si>
    <t>${oi_assign}=1 and ${lwh_group}=1</t>
  </si>
  <si>
    <t>${lwh}=1 or ${GR_02_confirm}=0</t>
  </si>
  <si>
    <t>${lwh_group}=1 or ${lwh}=1</t>
  </si>
  <si>
    <t>${oi_assign}=0</t>
  </si>
  <si>
    <t>${GR_10_T} = 1 or ${GR_10_C} = 1</t>
  </si>
  <si>
    <t>${GR_AA} = 1</t>
  </si>
  <si>
    <t>${GR_23}=1</t>
  </si>
  <si>
    <t>${GR_25}=1</t>
  </si>
  <si>
    <t>${GR_27}=1</t>
  </si>
  <si>
    <t>${GR_34}=1</t>
  </si>
  <si>
    <t>${GR_36}=1</t>
  </si>
  <si>
    <t>cooperatives</t>
  </si>
  <si>
    <t>wuas</t>
  </si>
  <si>
    <t>select_one wuas or_other</t>
  </si>
  <si>
    <t>J Income &amp; Expenditure</t>
  </si>
  <si>
    <t>module_j</t>
  </si>
  <si>
    <t>Module J: Income &amp; Expenditures</t>
  </si>
  <si>
    <t>inc</t>
  </si>
  <si>
    <t>expw</t>
  </si>
  <si>
    <t>exp</t>
  </si>
  <si>
    <t>K Assets</t>
  </si>
  <si>
    <t>module_k</t>
  </si>
  <si>
    <t>Module K: Assets</t>
  </si>
  <si>
    <t>k</t>
  </si>
  <si>
    <t>k_pos</t>
  </si>
  <si>
    <t>k_rf</t>
  </si>
  <si>
    <t>animal_asset</t>
  </si>
  <si>
    <t>${AA_01}=1</t>
  </si>
  <si>
    <t>${AA_04}=1</t>
  </si>
  <si>
    <t>How many  [${animal_asset}] does your HH currently own, in total?</t>
  </si>
  <si>
    <t>Muri uru rugo mutunze  [${animal_asset}] bingahe byose hamwe?</t>
  </si>
  <si>
    <t>.&lt;1000</t>
  </si>
  <si>
    <t>pulldata('inputs', 'input', 'position', ${inp_p})</t>
  </si>
  <si>
    <t>ex_pos_a</t>
  </si>
  <si>
    <t>pulldata('animal_assets', 'animal_asset', 'position', ${k_pos})</t>
  </si>
  <si>
    <t>ex_prov_a</t>
  </si>
  <si>
    <t>RF0: Rural Finance OI</t>
  </si>
  <si>
    <t>module_rf0</t>
  </si>
  <si>
    <t>Module RF0: Rural Finance OI</t>
  </si>
  <si>
    <t>rf0_oi</t>
  </si>
  <si>
    <t>${RF_5} = 1</t>
  </si>
  <si>
    <t>RF1: Rural Finance 1</t>
  </si>
  <si>
    <t>module_rf1</t>
  </si>
  <si>
    <t>Module RF1: Rural Finance 1</t>
  </si>
  <si>
    <t>rf1</t>
  </si>
  <si>
    <t>rf</t>
  </si>
  <si>
    <t>savings_source</t>
  </si>
  <si>
    <t>.&lt;100</t>
  </si>
  <si>
    <t>r</t>
  </si>
  <si>
    <t>select_one why_savings_source or_other</t>
  </si>
  <si>
    <t>why_savings_source</t>
  </si>
  <si>
    <t>nearby/easy to access</t>
  </si>
  <si>
    <t>ni hafi</t>
  </si>
  <si>
    <t>keep money safely</t>
  </si>
  <si>
    <t>umutekano w'amafaranga</t>
  </si>
  <si>
    <t>no cost</t>
  </si>
  <si>
    <t>nta kiguzi baka</t>
  </si>
  <si>
    <t>to receive wages from LWH</t>
  </si>
  <si>
    <t>kwakira ibihembo bya LWH</t>
  </si>
  <si>
    <t>to deposit earnings / wages</t>
  </si>
  <si>
    <t>kubitsa umutungo</t>
  </si>
  <si>
    <t>to transfer money</t>
  </si>
  <si>
    <t>kohereza amafaranga</t>
  </si>
  <si>
    <t>to save</t>
  </si>
  <si>
    <t>kwizigama</t>
  </si>
  <si>
    <t>to access loans</t>
  </si>
  <si>
    <t>kugira uruhare ku nguzanyo</t>
  </si>
  <si>
    <t>to access advance on harvest</t>
  </si>
  <si>
    <t xml:space="preserve">kugira uruhare kuri avansi y'umusaruro kugurizanya  hagati y'abantu     </t>
  </si>
  <si>
    <t>for internal lending</t>
  </si>
  <si>
    <t>gukopa abanyamuryango</t>
  </si>
  <si>
    <t>select_one savings_use or_other</t>
  </si>
  <si>
    <t>savings_use</t>
  </si>
  <si>
    <t>social events (wedding, funeral, etc)</t>
  </si>
  <si>
    <t>Ibirori ,ubukwe, gushyingura, ibindi</t>
  </si>
  <si>
    <t>health shocks</t>
  </si>
  <si>
    <t>Ibibazo by'ubuzima</t>
  </si>
  <si>
    <t>education of children</t>
  </si>
  <si>
    <t>uburezi bw'abana</t>
  </si>
  <si>
    <t>agricultural inputs</t>
  </si>
  <si>
    <t>ibyangombwa byo mu buhinzi</t>
  </si>
  <si>
    <t>hired labor</t>
  </si>
  <si>
    <t>abakozi bagufasha mu buhinzi</t>
  </si>
  <si>
    <t>select_one savings_year_ago</t>
  </si>
  <si>
    <t>savings_year_ago</t>
  </si>
  <si>
    <t>more in account now</t>
  </si>
  <si>
    <t>menshi kuri konti ubu</t>
  </si>
  <si>
    <t>less in account now</t>
  </si>
  <si>
    <t>macye kuri konti ubu</t>
  </si>
  <si>
    <t>about the same</t>
  </si>
  <si>
    <t>byenze kuba kimwe</t>
  </si>
  <si>
    <t>did not have this account one year ago</t>
  </si>
  <si>
    <t>umwaka ushize iyi konti ntayo nari nfite</t>
  </si>
  <si>
    <t>select_multiple why_no_formal_sources or_other</t>
  </si>
  <si>
    <t>why_no_formal_sources</t>
  </si>
  <si>
    <t>far away/difficut to access</t>
  </si>
  <si>
    <t>ni kure/kuhagera ntibinyorohera</t>
  </si>
  <si>
    <t>don't trust formal sources/not safe</t>
  </si>
  <si>
    <t>nta cyizere mpafitiye/sinizeye umutekano</t>
  </si>
  <si>
    <t>costly</t>
  </si>
  <si>
    <t>harahenda</t>
  </si>
  <si>
    <t>not aware of formal sources</t>
  </si>
  <si>
    <t>nta bumenyi mbifitemo</t>
  </si>
  <si>
    <t>not enough money to keep in a formal source</t>
  </si>
  <si>
    <t>nta mafaranga ahagije mfite yo kubitsamo</t>
  </si>
  <si>
    <t>embarrased/uncomfortable entering formal sources</t>
  </si>
  <si>
    <t xml:space="preserve">kwinjiramo bintera impungenge   </t>
  </si>
  <si>
    <t>Module RF2: RURAL FINANCE 2</t>
  </si>
  <si>
    <t>RF2: Rural Finance 2</t>
  </si>
  <si>
    <t>module_rf2</t>
  </si>
  <si>
    <t>Module RF2: Rural Finance 2</t>
  </si>
  <si>
    <t>RF_G</t>
  </si>
  <si>
    <t>${used}=0 and ${opened}=1</t>
  </si>
  <si>
    <t>${registered}=0 and ${rf_assign} = 1</t>
  </si>
  <si>
    <t>rf_assign</t>
  </si>
  <si>
    <t>registered</t>
  </si>
  <si>
    <t>opened</t>
  </si>
  <si>
    <t>used</t>
  </si>
  <si>
    <t>pulldata('preload_data_fup3', 'rf_assign', 'hh_code_key', ${ID_05})</t>
  </si>
  <si>
    <t>pulldata('preload_data_fup3', 'registered', 'hh_code_key', ${ID_05})</t>
  </si>
  <si>
    <t>pulldata('preload_data_fup3', 'opened', 'hh_code_key', ${ID_05})</t>
  </si>
  <si>
    <t>pulldata('preload_data_fup3', 'used', 'hh_code_key', ${ID_05})</t>
  </si>
  <si>
    <t>need to code these responses from those at FUP2</t>
  </si>
  <si>
    <t>rf2</t>
  </si>
  <si>
    <t>select_one transportation_to_sacco</t>
  </si>
  <si>
    <t>select_one why_not_visited_sacco or_other</t>
  </si>
  <si>
    <t>${RF_27}=0</t>
  </si>
  <si>
    <t>transportation_to_sacco</t>
  </si>
  <si>
    <t>walk</t>
  </si>
  <si>
    <t xml:space="preserve">amaguru </t>
  </si>
  <si>
    <t>bicycle</t>
  </si>
  <si>
    <t>igare</t>
  </si>
  <si>
    <t>bus</t>
  </si>
  <si>
    <t xml:space="preserve">tagisi </t>
  </si>
  <si>
    <t>car</t>
  </si>
  <si>
    <t>imodoka yindi</t>
  </si>
  <si>
    <t>motorcycle</t>
  </si>
  <si>
    <t>moto</t>
  </si>
  <si>
    <t>why_not_visited_sacco</t>
  </si>
  <si>
    <t>too far away</t>
  </si>
  <si>
    <t>kure cyane</t>
  </si>
  <si>
    <t>too expensive to get to</t>
  </si>
  <si>
    <t>kugerayo birahenze</t>
  </si>
  <si>
    <t>no reason to go</t>
  </si>
  <si>
    <t xml:space="preserve">nta mpamvu yo kujyayo </t>
  </si>
  <si>
    <t>select_one now_later_a</t>
  </si>
  <si>
    <t>select_one now_later_b</t>
  </si>
  <si>
    <t>select_one now_later_c</t>
  </si>
  <si>
    <t>select_one now_later_d</t>
  </si>
  <si>
    <t>select_one now_later_e</t>
  </si>
  <si>
    <t>now_later_a</t>
  </si>
  <si>
    <t>RWF2,000 now</t>
  </si>
  <si>
    <t>Amafaranga 2000 aka kanya</t>
  </si>
  <si>
    <t>RWF2,000 at beginning of next season</t>
  </si>
  <si>
    <t>amafranga 2000 mu ntangiriro z'ihinga ritaha</t>
  </si>
  <si>
    <t>now_later_b</t>
  </si>
  <si>
    <t>RWF2,500 in one month</t>
  </si>
  <si>
    <t>amafranga 2500 mu kwezi kumwe.</t>
  </si>
  <si>
    <t>now_later_c</t>
  </si>
  <si>
    <t>RWF3,000 in one month</t>
  </si>
  <si>
    <t>amafranga 3000 mu kwezi kumwe.</t>
  </si>
  <si>
    <t>now_later_d</t>
  </si>
  <si>
    <t>RWF2,000 in six months</t>
  </si>
  <si>
    <t>Amafaranga 2000 mu mezi 6</t>
  </si>
  <si>
    <t>RWF2,500 in seven months</t>
  </si>
  <si>
    <t>amafranga 2500 mu mezi 7</t>
  </si>
  <si>
    <t>now_later_e</t>
  </si>
  <si>
    <t>RWF3,000 in seven months</t>
  </si>
  <si>
    <t>amafranga 3000 mu mezi 7</t>
  </si>
  <si>
    <t>${RF_34}=1</t>
  </si>
  <si>
    <t>${RF_32}=1</t>
  </si>
  <si>
    <t>L: Creditors</t>
  </si>
  <si>
    <t>module_l</t>
  </si>
  <si>
    <t>Module L: Creditors</t>
  </si>
  <si>
    <t>l</t>
  </si>
  <si>
    <t>creditor</t>
  </si>
  <si>
    <t>pulldata('creditors', 'creditor', 'position', ${creditor_position})</t>
  </si>
  <si>
    <t>creditor_position</t>
  </si>
  <si>
    <t>${CRD_02}=0</t>
  </si>
  <si>
    <t>${CRD_02}=1</t>
  </si>
  <si>
    <t>${CRD_02}=1 and ${CRD_06}=1</t>
  </si>
  <si>
    <t>${CRD_02}=1 and ${CRD_11}=1</t>
  </si>
  <si>
    <t>${CRD_02}=1 and ${CRD_15}=1</t>
  </si>
  <si>
    <t>${CRD_02}=1 and ${CRD_18}&gt;0</t>
  </si>
  <si>
    <t>cred</t>
  </si>
  <si>
    <t>${CRD_01}=1</t>
  </si>
  <si>
    <t>why_no_loan</t>
  </si>
  <si>
    <t>Insufficient income</t>
  </si>
  <si>
    <t>Amafaranga twinjiza adahagije</t>
  </si>
  <si>
    <t>Insufficient collateral</t>
  </si>
  <si>
    <t>Kutagira ingwate  ikwiye</t>
  </si>
  <si>
    <t>Problems related to debts history</t>
  </si>
  <si>
    <t>Ibibazo bifatiye ku myenda dusanganywe</t>
  </si>
  <si>
    <t>Unclear  purpose</t>
  </si>
  <si>
    <t>Icyo gukoresha inguzanyo kitagaragara neza</t>
  </si>
  <si>
    <t>No money available</t>
  </si>
  <si>
    <t>Nta mafaranga ahari</t>
  </si>
  <si>
    <t>month_loan</t>
  </si>
  <si>
    <t>August 2013</t>
  </si>
  <si>
    <t>kanama 2013</t>
  </si>
  <si>
    <t>September 2013</t>
  </si>
  <si>
    <t>nzeri 2013</t>
  </si>
  <si>
    <t>October 2013</t>
  </si>
  <si>
    <t>ukwakira 2013</t>
  </si>
  <si>
    <t>November 2013</t>
  </si>
  <si>
    <t>ugushyingo 2013</t>
  </si>
  <si>
    <t>December 2013</t>
  </si>
  <si>
    <t>ukuboza 2013</t>
  </si>
  <si>
    <t>loan_purpose</t>
  </si>
  <si>
    <t>Ifumbire</t>
  </si>
  <si>
    <t>school fees or educational expenses</t>
  </si>
  <si>
    <t>amafaranga y'ishuri</t>
  </si>
  <si>
    <t>loan payment</t>
  </si>
  <si>
    <t>kwishyura imyenda</t>
  </si>
  <si>
    <t>agricultural equipments</t>
  </si>
  <si>
    <t>kugura ibikoresho byo mu buhinzi</t>
  </si>
  <si>
    <t>business investment</t>
  </si>
  <si>
    <t xml:space="preserve">ubucuruzi </t>
  </si>
  <si>
    <t>home improvement</t>
  </si>
  <si>
    <t>gusana/kuvugurura inzu</t>
  </si>
  <si>
    <t>consumer goods</t>
  </si>
  <si>
    <t xml:space="preserve">ibiribwa </t>
  </si>
  <si>
    <t>emergency</t>
  </si>
  <si>
    <t>ibyangombwa byihutirwa</t>
  </si>
  <si>
    <t>wedding/ funeral/ holiday</t>
  </si>
  <si>
    <t>ubukwe/gutabara/ibiruhuko</t>
  </si>
  <si>
    <t>remittances</t>
  </si>
  <si>
    <t>koherereza abantu</t>
  </si>
  <si>
    <t>inputs</t>
  </si>
  <si>
    <t>Compost</t>
  </si>
  <si>
    <t>ifumbire mborera</t>
  </si>
  <si>
    <t>Organic manure</t>
  </si>
  <si>
    <t>ifumbire ivakumatungo</t>
  </si>
  <si>
    <t>NPK</t>
  </si>
  <si>
    <t>Urea</t>
  </si>
  <si>
    <t>ureya</t>
  </si>
  <si>
    <t>DAP</t>
  </si>
  <si>
    <t>Lime</t>
  </si>
  <si>
    <t>Ishwagara</t>
  </si>
  <si>
    <t>Pesticides</t>
  </si>
  <si>
    <t>umuti wica udukoko</t>
  </si>
  <si>
    <t>time_unit</t>
  </si>
  <si>
    <t>Day</t>
  </si>
  <si>
    <t>umunsi</t>
  </si>
  <si>
    <t>Week</t>
  </si>
  <si>
    <t>icyumweru</t>
  </si>
  <si>
    <t>Month</t>
  </si>
  <si>
    <t>ukwezi</t>
  </si>
  <si>
    <t>Season</t>
  </si>
  <si>
    <t>igihembwe</t>
  </si>
  <si>
    <t>Year</t>
  </si>
  <si>
    <t>umwaka</t>
  </si>
  <si>
    <t>collateral</t>
  </si>
  <si>
    <t>Land</t>
  </si>
  <si>
    <t>Ubutaka</t>
  </si>
  <si>
    <t>Livestock</t>
  </si>
  <si>
    <t>Amatungo</t>
  </si>
  <si>
    <t>House</t>
  </si>
  <si>
    <t>Inzu</t>
  </si>
  <si>
    <t>Warehouse receipts</t>
  </si>
  <si>
    <t>Amafaranga ava mu mazu y’iu bubiko</t>
  </si>
  <si>
    <t>Machines &amp; equipment</t>
  </si>
  <si>
    <t>Imashini n’ibikoresho</t>
  </si>
  <si>
    <t>HH/ individual savings</t>
  </si>
  <si>
    <t>Amafaranga yazigamwe n’urugo</t>
  </si>
  <si>
    <t>Group Savings</t>
  </si>
  <si>
    <t>Kuzigama mu matsinda</t>
  </si>
  <si>
    <t>no_pay_consequence</t>
  </si>
  <si>
    <t>unable to take more loans from this source</t>
  </si>
  <si>
    <t xml:space="preserve">kudashobora kongera kugurizwa n'iyo [loan source] </t>
  </si>
  <si>
    <t>social problems / pressure</t>
  </si>
  <si>
    <t>ibibazo by'umuryango/igitutu</t>
  </si>
  <si>
    <t>family problems / pressure</t>
  </si>
  <si>
    <t>ibibazo by'urugo/igitutu</t>
  </si>
  <si>
    <t>nothing would happen</t>
  </si>
  <si>
    <t>nta kibazo nari kugira</t>
  </si>
  <si>
    <t>unable to take more loans from any source</t>
  </si>
  <si>
    <t xml:space="preserve">kudashobora kongera kugurizwa n'indi [loan source]     </t>
  </si>
  <si>
    <t>installments</t>
  </si>
  <si>
    <t>frequent payments &lt;RWF1000</t>
  </si>
  <si>
    <t>Ubwishyu bwa buri gihe buri munsi y'amafaranga 1.000</t>
  </si>
  <si>
    <t>infrequent payments &gt;RWF1000</t>
  </si>
  <si>
    <t>Ubwishyu butunguranye buri hejuru y'amafaranga 1.000</t>
  </si>
  <si>
    <t>transfer_relationship</t>
  </si>
  <si>
    <t>Spouse</t>
  </si>
  <si>
    <t>umufasha</t>
  </si>
  <si>
    <t>ababyeyi</t>
  </si>
  <si>
    <t>Grandparent</t>
  </si>
  <si>
    <t>sekuru/nyirakuru</t>
  </si>
  <si>
    <t>Child</t>
  </si>
  <si>
    <t>umwana</t>
  </si>
  <si>
    <t>Sister/brother</t>
  </si>
  <si>
    <t>abavandimwe</t>
  </si>
  <si>
    <t>Aunt/uncle</t>
  </si>
  <si>
    <t xml:space="preserve">nyirasenge/nyirarume </t>
  </si>
  <si>
    <t>Cousin</t>
  </si>
  <si>
    <t>ababyara</t>
  </si>
  <si>
    <t>Neighbor</t>
  </si>
  <si>
    <t>abaturanyi</t>
  </si>
  <si>
    <t>Friend</t>
  </si>
  <si>
    <t>inshuti</t>
  </si>
  <si>
    <t>transfer_distance</t>
  </si>
  <si>
    <t>within village</t>
  </si>
  <si>
    <t xml:space="preserve">mu mudugudu </t>
  </si>
  <si>
    <t>within district</t>
  </si>
  <si>
    <t>mu karere</t>
  </si>
  <si>
    <t>elsewhere in Rwanda</t>
  </si>
  <si>
    <t>ahandi hose mu Rwanda</t>
  </si>
  <si>
    <t>outside of Rwanda</t>
  </si>
  <si>
    <t xml:space="preserve">hanze y'u Rwanda  </t>
  </si>
  <si>
    <t>transfer_reason</t>
  </si>
  <si>
    <t>social events</t>
  </si>
  <si>
    <t>Ibirori (ubukwe, gushyingura, ibindi)</t>
  </si>
  <si>
    <t>ibijyanye n'inyongeramusaruro</t>
  </si>
  <si>
    <t>gushyiraho abakozi</t>
  </si>
  <si>
    <t>crop failure</t>
  </si>
  <si>
    <t>kurumba kw'imyaka</t>
  </si>
  <si>
    <t>March 2014</t>
  </si>
  <si>
    <t>January 2014</t>
  </si>
  <si>
    <t>February 2014</t>
  </si>
  <si>
    <t>April 2014</t>
  </si>
  <si>
    <t>May 2014</t>
  </si>
  <si>
    <t>June 2014</t>
  </si>
  <si>
    <t>July 2014</t>
  </si>
  <si>
    <t>August 2014</t>
  </si>
  <si>
    <t>September 2014</t>
  </si>
  <si>
    <t>werurwe 2014</t>
  </si>
  <si>
    <t>mata 2014</t>
  </si>
  <si>
    <t>gicurasi 2014</t>
  </si>
  <si>
    <t>kamena 2014</t>
  </si>
  <si>
    <t>nyakanga 2014</t>
  </si>
  <si>
    <t>kanama 2014</t>
  </si>
  <si>
    <t>nzeri 2014</t>
  </si>
  <si>
    <t>.&lt;=100</t>
  </si>
  <si>
    <t>M: Transfers</t>
  </si>
  <si>
    <t>module_m</t>
  </si>
  <si>
    <t>Module M: Transfers</t>
  </si>
  <si>
    <t>module_n</t>
  </si>
  <si>
    <t>Module N: Shock</t>
  </si>
  <si>
    <t>O: Networks</t>
  </si>
  <si>
    <t>module_o</t>
  </si>
  <si>
    <t>Module O: Networks</t>
  </si>
  <si>
    <t>fs_oi</t>
  </si>
  <si>
    <t>FS1: HHFP</t>
  </si>
  <si>
    <t>FS2: Exp</t>
  </si>
  <si>
    <t>FS3: WDDS</t>
  </si>
  <si>
    <t>module_fs1</t>
  </si>
  <si>
    <t>Module FS1: HHFP</t>
  </si>
  <si>
    <t>module_fs2</t>
  </si>
  <si>
    <t>Module FS2: Exp</t>
  </si>
  <si>
    <t>module_fs3</t>
  </si>
  <si>
    <t>Module FS3: WDDS</t>
  </si>
  <si>
    <t>gt</t>
  </si>
  <si>
    <t>${TR_01}&gt;0</t>
  </si>
  <si>
    <t>gtransfer_position</t>
  </si>
  <si>
    <t>position (..)</t>
  </si>
  <si>
    <t>rt</t>
  </si>
  <si>
    <t>rtransfer_position</t>
  </si>
  <si>
    <t>select_one net</t>
  </si>
  <si>
    <t>net</t>
  </si>
  <si>
    <t>Net Giver</t>
  </si>
  <si>
    <t>Net Receiver</t>
  </si>
  <si>
    <t>cash_in_kind</t>
  </si>
  <si>
    <t>cash</t>
  </si>
  <si>
    <t>amafaranga</t>
  </si>
  <si>
    <t>in-kind</t>
  </si>
  <si>
    <t>ibintu</t>
  </si>
  <si>
    <t>n</t>
  </si>
  <si>
    <t>shock_position</t>
  </si>
  <si>
    <t>shock</t>
  </si>
  <si>
    <t>pulldata('shocks', 'shock', 'position', ${shock_position})</t>
  </si>
  <si>
    <t>${SH_01} = 1</t>
  </si>
  <si>
    <t>${SH_05}=1</t>
  </si>
  <si>
    <t>o</t>
  </si>
  <si>
    <t>sn_pos</t>
  </si>
  <si>
    <t>${SN_01}=1</t>
  </si>
  <si>
    <t>select_one talk</t>
  </si>
  <si>
    <t>cope</t>
  </si>
  <si>
    <t>Used savings</t>
  </si>
  <si>
    <t>hakoreshejwe ubwizigame</t>
  </si>
  <si>
    <t>Sold assets</t>
  </si>
  <si>
    <t>hagurishijwe igikoresho cyo mu rugo</t>
  </si>
  <si>
    <t>HH members performed off-farm labor</t>
  </si>
  <si>
    <t>imirimo y'ubuhinzi hanze y'urugo</t>
  </si>
  <si>
    <t>Loan from informal source</t>
  </si>
  <si>
    <t>yagurijwe amafaranga</t>
  </si>
  <si>
    <t>Loan from formal source</t>
  </si>
  <si>
    <t>yahawe inguzanyo</t>
  </si>
  <si>
    <t>Gift from friend/relative/neighbor</t>
  </si>
  <si>
    <t>impano ziturutse mu nshuti,abavandimwe,umuturanyi</t>
  </si>
  <si>
    <t>N: Shocks</t>
  </si>
  <si>
    <t>talk</t>
  </si>
  <si>
    <t>Never</t>
  </si>
  <si>
    <t>Less than once a month</t>
  </si>
  <si>
    <t>About once a month</t>
  </si>
  <si>
    <t>About once a week</t>
  </si>
  <si>
    <t>More than once a week</t>
  </si>
  <si>
    <t>Daily</t>
  </si>
  <si>
    <t>${ID_21}!=2</t>
  </si>
  <si>
    <t>${FS_A}=1</t>
  </si>
  <si>
    <t>select_one fs_respondent</t>
  </si>
  <si>
    <t>.!=2</t>
  </si>
  <si>
    <t>Enumerator:  Please save this form, and come back at a time you can ask a female respondent.</t>
  </si>
  <si>
    <t>${FS_A}=3</t>
  </si>
  <si>
    <t>Enumerator: The survey will skip the last module, as that module is only for a female HH member.</t>
  </si>
  <si>
    <t>${FS_A}=1 or ${ID_21}=2 or ${FS_A}=3</t>
  </si>
  <si>
    <t>fs</t>
  </si>
  <si>
    <t>fs_note</t>
  </si>
  <si>
    <t>fs_consent</t>
  </si>
  <si>
    <t>Please ask the new respondent for their consent.</t>
  </si>
  <si>
    <t>Muraho, nitwa  ...................................... nkaba nkorera IPA (Innovations  for Poverty Action), umuryango mpuzamahanga utegamiye kuri Leta ukora ubushakashatsi, ukaba ufite ibiro mu Rwanda, i Kigali. IPA irimo gukorana n’umushinga usuma ibikorwa bya Banki y’Isi hamwe na luwahu, umushinga wo muri Minisiteri y’Ubuhinzi n’Ubworozi, mu gukora isuzumabikorwa ry’umushinga wo guteza imbere icyaro binyuze mu mu bigo n’amashyirahamwe yo kuzigama no kugurizanya.  Intego y’iryo suzumabikorwa ni ugukusanya amakuru ku buryo bushyashya bwo kuzigama ufite intego kugira ngo bifashe abahinzi-borozi gucunga amafaranga mu buryo bunoze kandi bagateganyiriza ibihembwe by’ibinga hakiri kare, hanashakwa uburyo bwo gucunga no guteganyiriza Ibiza bigira ingaruka ku bukungu, no kubyaza umusaruro amahirwe agaragaye.  Turifuza kugirana ikiganiro nawe kuri ubu bushakashatsi. Niwemera kugira uruhare muri ubu bushakashatsi, turakubaza ibibazo bijyanye n’urugo rwawe n’abarugize, imirima n’ibihingwa uteramo, ibihembwe by’ihinga, ibiza, kuzigama, ibyinjiye mu rugo n’ibyasohotse.  
Nta ngaruka zizakubaho kuko wagize uruhare muri ubu bushakashatsi, haba kuri wowe cyangwa ku rugo rwawe muri rusange kandi nta gihembo dutanga ku wemeye kugira uruhare muri ubu bushakashatsi. 
Icyitonderwa:
• Kugira uruhare muri ubu bushakashatsi ni ubushake busesuye kandi amakuru uduha azabikwa mu ibanga rikomeye. Ibisubizo byawe bizahabwa nomero maze umubare w’ibanga ujyanye n’amazina yawe bibikwe ahantu hatagerwa n’ubunetse wese muri za mudasobwa zifungurwa n’umubare w’ibanga.
• Abakozi babihuguriwe ba IPA na Banki y’Isi, nibo bonyine bazabona amakuru ashobora gutuma umwirondoro wawe umenyekana. Nta makuru ayo ari yo yose azerekwa rubanda, nta n’amazina azigera agaragazwa muri ubu bushakashatsi. Ni yo mpamvu tugusaba kuvugisha ukuri no gutanga ibisubizo biboneye mu buryo bushoboka bwose. 
• Ushobora kureka gusubiza ikibazo runaka, cyangwa ugahagarika ibazwa igihe icyo ari cyo cyose. Ibi nta ngaruka namba bizakugiraho cyangwa urugo rwawe. 
• Ubu bushakashatsi buratwara igihe kijya kungana n’iminota 15.
• Uduce tumwe na tumwe tw’ubu bushakashatsi turadufata amajwi kugira ngo bidufash mu kugira amakuru y’umwimerere. 
• Birashoboka kandi ko twazongera tubatumaho kugira ngo tugirane ikindi kiganiro.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Umuyobozi mukuru: Dr. Jean-Baptiste MAZARATI, Tel: 078-830-9807
Umunyamabanga:  Dr. Leatitia NYIRAZINYOYE, Tel: 073-868-3209</t>
  </si>
  <si>
    <t>Sex of Respondent</t>
  </si>
  <si>
    <t>fs_respondent</t>
  </si>
  <si>
    <t>yego</t>
  </si>
  <si>
    <t>No, no one is available at this time</t>
  </si>
  <si>
    <t>oya,ntamuntu numwe uhari muri aka kanya</t>
  </si>
  <si>
    <t>No, no one is available in this HH at all</t>
  </si>
  <si>
    <t>oya,ntamuntu numwe uhari muri uru rugo</t>
  </si>
  <si>
    <t>hhs_often</t>
  </si>
  <si>
    <t xml:space="preserve">Rarely (1-2 times in past 4 weeks) </t>
  </si>
  <si>
    <t>Ni gake ( inshuro 1-2 mu byumweru  4 bishize)</t>
  </si>
  <si>
    <t xml:space="preserve">Sometimes (3-10 times in past 4 weeks) </t>
  </si>
  <si>
    <t>Rimwe na rimwe (inshuro 3-10 mu byumweru  4 bishize)</t>
  </si>
  <si>
    <t xml:space="preserve">Often (more than 10 times in past 4 weeks) </t>
  </si>
  <si>
    <t>Kenshi ( inshuro zirenga 10 mu byumweru  4 bishize)</t>
  </si>
  <si>
    <t>food_source</t>
  </si>
  <si>
    <t>Own production</t>
  </si>
  <si>
    <t>umusaruro bwite</t>
  </si>
  <si>
    <t>Hunting/gathering/fishing</t>
  </si>
  <si>
    <t>umuhigo/uburobyi</t>
  </si>
  <si>
    <t>Exhange (labor/food)</t>
  </si>
  <si>
    <t>igurana (umurimo/ibiribwa)</t>
  </si>
  <si>
    <t>Borrowed</t>
  </si>
  <si>
    <t>kuguza</t>
  </si>
  <si>
    <t>Purchased</t>
  </si>
  <si>
    <t>kugurwa</t>
  </si>
  <si>
    <t xml:space="preserve">Gifts from relatives </t>
  </si>
  <si>
    <t xml:space="preserve">impano z'abavandimwe </t>
  </si>
  <si>
    <t>Aid (NGO, GoR)</t>
  </si>
  <si>
    <t>imfashanyo (imiryango itagengwa na Leta, Guverinoma)</t>
  </si>
  <si>
    <t>food_groups</t>
  </si>
  <si>
    <t>nta nakimwe</t>
  </si>
  <si>
    <t>seasons</t>
  </si>
  <si>
    <t>Season 2013 C</t>
  </si>
  <si>
    <t>Season 2014 A</t>
  </si>
  <si>
    <t>Season 2014 B</t>
  </si>
  <si>
    <t>Season 2014 C</t>
  </si>
  <si>
    <t>${FS_01}=1</t>
  </si>
  <si>
    <t>${FS_03}=1</t>
  </si>
  <si>
    <t>${FS_05}=1</t>
  </si>
  <si>
    <t>fs2</t>
  </si>
  <si>
    <t>food_position</t>
  </si>
  <si>
    <t>food</t>
  </si>
  <si>
    <t>pulldata('foods', 'food', 'position', ${food_position})</t>
  </si>
  <si>
    <t>select_one food_source</t>
  </si>
  <si>
    <t>select_one food_units</t>
  </si>
  <si>
    <t>.&lt;=7</t>
  </si>
  <si>
    <t>konti y'ishyiramwe muri SACCO, COOPEC, MFI, Banki z'ubucuruzi (A. group account at SACCO / COOPEC/ MFI/ Commercial Bank )</t>
  </si>
  <si>
    <t>konti y'Ubwizigame bw'umuntu ku giti cye muri SACCO, COOPEC (B. individual savings account at SACCO / COOPEC)</t>
  </si>
  <si>
    <t>konti y'umuntu ku giti cye y'amafaranga adahinduka muri SACCO/COOPEC (C. individual fixed deposit at SACCO / COOPEC)</t>
  </si>
  <si>
    <t>konti y'imbanzirizabwumvikane muri SACCO/COOPEC (D. pre - commitment savings account at SACCO / COOPEC)</t>
  </si>
  <si>
    <t>Uburyo bwa telefoni igendanwa (Mobayilo mani) (F. mobile money)</t>
  </si>
  <si>
    <t>umukuru w'umudugudu (K. village leader)</t>
  </si>
  <si>
    <t>Mu rugo cg ahandi hantu h'ibanga (M. in the home or other secret place)</t>
  </si>
  <si>
    <t>Koperative (N. cooperative)</t>
  </si>
  <si>
    <t>${FS_A}!=3</t>
  </si>
  <si>
    <t>notes</t>
  </si>
  <si>
    <t>Enumerator:  Please write here any notes or comments.</t>
  </si>
  <si>
    <t xml:space="preserve">Umukarani: gerageza amagambo make( uko byagenze) muri uyu mwanya </t>
  </si>
  <si>
    <t>pulldata('savings', 'savings_source', 'position', ${savings_position})</t>
  </si>
  <si>
    <t>pulldata('preload_data_fup3', 'name_1', 'hh_code_key', ${ID_05})</t>
  </si>
  <si>
    <t>name_1</t>
  </si>
  <si>
    <t>name_2</t>
  </si>
  <si>
    <t>name_3</t>
  </si>
  <si>
    <t>name_4</t>
  </si>
  <si>
    <t>name_5</t>
  </si>
  <si>
    <t>name_6</t>
  </si>
  <si>
    <t>name_7</t>
  </si>
  <si>
    <t>name_8</t>
  </si>
  <si>
    <t>name_9</t>
  </si>
  <si>
    <t>name_10</t>
  </si>
  <si>
    <t>pulldata('preload_data_fup3', 'name_2', 'hh_code_key', ${ID_05})</t>
  </si>
  <si>
    <t>pulldata('preload_data_fup3', 'name_3', 'hh_code_key', ${ID_05})</t>
  </si>
  <si>
    <t>pulldata('preload_data_fup3', 'name_4', 'hh_code_key', ${ID_05})</t>
  </si>
  <si>
    <t>pulldata('preload_data_fup3', 'name_5', 'hh_code_key', ${ID_05})</t>
  </si>
  <si>
    <t>pulldata('preload_data_fup3', 'name_6', 'hh_code_key', ${ID_05})</t>
  </si>
  <si>
    <t>pulldata('preload_data_fup3', 'name_7', 'hh_code_key', ${ID_05})</t>
  </si>
  <si>
    <t>pulldata('preload_data_fup3', 'name_8', 'hh_code_key', ${ID_05})</t>
  </si>
  <si>
    <t>pulldata('preload_data_fup3', 'name_9', 'hh_code_key', ${ID_05})</t>
  </si>
  <si>
    <t>pulldata('preload_data_fup3', 'name_10', 'hh_code_key', ${ID_05})</t>
  </si>
  <si>
    <t>ml</t>
  </si>
  <si>
    <t>liters</t>
  </si>
  <si>
    <t>5 ml Ikiyiko</t>
  </si>
  <si>
    <t>10 ml Ikiyiko</t>
  </si>
  <si>
    <t>Wheelbarrow: Ingorofani</t>
  </si>
  <si>
    <t>Oxcarts : Amasuka akururwa níinka cg indogobe</t>
  </si>
  <si>
    <t>Pieces : Nyakamwe</t>
  </si>
  <si>
    <t>Bundle:  Umufungo</t>
  </si>
  <si>
    <t>Basin : Ibase (15kg)</t>
  </si>
  <si>
    <t>loaves</t>
  </si>
  <si>
    <t>trays (24 eggs)</t>
  </si>
  <si>
    <t>agakoroboyi (10 ml)</t>
  </si>
  <si>
    <t>food_units</t>
  </si>
  <si>
    <t>savings_position</t>
  </si>
  <si>
    <t>indexed-repeat(${RF_00_A}, ${rf1}, 1)=0 and indexed-repeat(${RF_00_A}, ${rf1}, 2)=0 and indexed-repeat(${RF_00_A}, ${rf1}, 3)=0 and indexed-repeat(${RF_00_A}, ${rf1}, 4)=0 and indexed-repeat(${RF_00_A}, ${rf1}, 5)=0 and indexed-repeat(${RF_00_A}, ${rf1}, 6)=0</t>
  </si>
  <si>
    <t>ID_21</t>
  </si>
  <si>
    <t>Ese waba uzi [${name}]?</t>
  </si>
  <si>
    <t xml:space="preserve">Muri rusange, ni inshuro zingahe uvugana na [${name}]? (aho musengera, mu nama y'umudugudu, mu buzima busanzwe, mu nama z'amatsinda yo kuzigama n'ibindi? </t>
  </si>
  <si>
    <t>Ni inshuo zingahe ujya uvugana na [${name}] ku bijyanye n'ubuhinzi? (gusimburanya imyaka, gukoresha inyongeramusaruro, amaterasi, ikoranabuhanga rishyashya, mu buhinzi, guhuza ubutaka)</t>
  </si>
  <si>
    <t>.&gt;=0 and .&lt;=${ag2}</t>
  </si>
  <si>
    <t>filter&lt;=${ros_01}</t>
  </si>
  <si>
    <t>5%</t>
  </si>
  <si>
    <t>10%</t>
  </si>
  <si>
    <t>15%</t>
  </si>
  <si>
    <t>20%</t>
  </si>
  <si>
    <t>25%</t>
  </si>
  <si>
    <t>30%</t>
  </si>
  <si>
    <t>35%</t>
  </si>
  <si>
    <t>40%</t>
  </si>
  <si>
    <t>45%</t>
  </si>
  <si>
    <t>50%</t>
  </si>
  <si>
    <t>55%</t>
  </si>
  <si>
    <t>60%</t>
  </si>
  <si>
    <t>65%</t>
  </si>
  <si>
    <t>70%</t>
  </si>
  <si>
    <t>75%</t>
  </si>
  <si>
    <t>80%</t>
  </si>
  <si>
    <t>90%</t>
  </si>
  <si>
    <t>95%</t>
  </si>
  <si>
    <t>85%</t>
  </si>
  <si>
    <t>100%</t>
  </si>
  <si>
    <t>${crop_14a}='Ibigori_(Maize)' and ${CRP_09_Q_14a}&gt;0</t>
  </si>
  <si>
    <t>${crop_14a}='Ibigori_(Maize)' and ${CRP_15_Q_14a}&gt;0</t>
  </si>
  <si>
    <t>${crop_14a}='Ibigori_(Maize)' and ${CRP_25_Q_14a}&gt;0</t>
  </si>
  <si>
    <t>D1 14B Crop</t>
  </si>
  <si>
    <t>Module D1: 14B Crop Roster</t>
  </si>
  <si>
    <t>Now we are going to talk about the Seasonal Crop Production on the plots you cultivated in Season 14B.  (If more than 3 plots, we will choose the largest 3).</t>
  </si>
  <si>
    <t>Ubu tugiye kuganira kubijyanye n'ibihingwa bihingwa buri gihembwe byahinzwe mu mirima mu gihembwe cy'ihinga cya 14B (Niba imirima irenga 3,turahitamo 3 minini).</t>
  </si>
  <si>
    <t>D2 14B Irrigation</t>
  </si>
  <si>
    <t>Module D2: 14B Irrigation</t>
  </si>
  <si>
    <t>D3 14B HH Farm Labor</t>
  </si>
  <si>
    <t>Module D3: 14B HH Farm Labor</t>
  </si>
  <si>
    <t>D4 14B Inputs</t>
  </si>
  <si>
    <t>Module D4: 14B Inputs</t>
  </si>
  <si>
    <t>E 14B Extension</t>
  </si>
  <si>
    <t>Module E: 14B Extension</t>
  </si>
  <si>
    <t>F 14B Labor</t>
  </si>
  <si>
    <t>Module F: 14B Labor</t>
  </si>
  <si>
    <t>b14_note</t>
  </si>
  <si>
    <t>b14l</t>
  </si>
  <si>
    <t>${p1_14b}=1 or ${p2_14b}=1 or ${p3_14b}=1 or ${p4_14b}=1 or ${p5_14b}=1 or ${p6_14b}=1</t>
  </si>
  <si>
    <t>module_d1_14b</t>
  </si>
  <si>
    <t>m14b</t>
  </si>
  <si>
    <t>p_14b</t>
  </si>
  <si>
    <t>p14b</t>
  </si>
  <si>
    <t>if(${p_14b}=1 and ${p1_14b}=1, 1, if(${p_14b}=2 and ${p2_14b}=1, 1, if(${p_14b}=3 and ${p3_14b}=1, 1, if(${p_14b}=4 and ${p4_14b}=1, 1, if(${p_14b}=5 and ${p5_14b}=1, 1, if(${p_14b}=6 and ${p6_14b}=1, 1, 0))))))</t>
  </si>
  <si>
    <t>plot_14b</t>
  </si>
  <si>
    <t>if(${p_14b}=1, ${ag3_p1}, if(${p_14b}=2, ${ag3_p2}, if(${p_14b}=3, ${ag3_p3}, if(${p_14b}=4, ${ag3_p4}, if(${p_14b}=5, ${ag3_p5}, if(${p_14b}=6, ${ag3_p6}, 0))))))</t>
  </si>
  <si>
    <t>plots14bdone</t>
  </si>
  <si>
    <t>if(${p_14b}=4, number(${p1_14b})+number(${p2_14b})+number(${p3_14b}), if(${p_14b}=5, number(${p1_14b})+number(${p2_14b})+number(${p3_14b})+number(${p4_14b}), if(${p_14b}=6, number(${p1_14b})+number(${p2_14b})+number(${p3_14b})+number(${p4_14b})+number(${p5_14b}), 0)))</t>
  </si>
  <si>
    <t>ap14b</t>
  </si>
  <si>
    <t>nbo_c14b</t>
  </si>
  <si>
    <t>ag9_14bc1</t>
  </si>
  <si>
    <t>${nbo_c14b}&gt;0</t>
  </si>
  <si>
    <t>ag9_14bc2</t>
  </si>
  <si>
    <t>${nbo_c14b}&gt;1</t>
  </si>
  <si>
    <t>ag9_14bc3</t>
  </si>
  <si>
    <t>${nbo_c14b}&gt;2</t>
  </si>
  <si>
    <t>ac_14b</t>
  </si>
  <si>
    <t>c14b</t>
  </si>
  <si>
    <t>crop_14b</t>
  </si>
  <si>
    <t>if(${c14b}=1, ${ag9_14bc1}, if(${c14b}=2, ${ag9_14bc2}, if(${c14b}=3, ${ag9_14bc3}, 0)))</t>
  </si>
  <si>
    <t>ac_note14b</t>
  </si>
  <si>
    <t>${CRP_08_Q_14b}&gt;0</t>
  </si>
  <si>
    <t>${crop_14b}='Ibigori_(Maize)' and ${CRP_08_Q_14b}&gt;0</t>
  </si>
  <si>
    <t>CRP_08_GQ_14b</t>
  </si>
  <si>
    <t>[${plot_14b}]: Green Maize:</t>
  </si>
  <si>
    <t>[${plot_14b}]: ibigori bibisi:</t>
  </si>
  <si>
    <t>${CRP_08_GD_14b}=3</t>
  </si>
  <si>
    <t>CRP_08_GU_14b</t>
  </si>
  <si>
    <t>[${plot_14b}]: units</t>
  </si>
  <si>
    <t>CRP_08_DQ_14b</t>
  </si>
  <si>
    <t>[${plot_14b}]: Dry Maize:</t>
  </si>
  <si>
    <t>[${plot_14b}]: ibigori byumye:</t>
  </si>
  <si>
    <t>CRP_08_DU_14b</t>
  </si>
  <si>
    <t>${CRP_08_Q_14b}=0</t>
  </si>
  <si>
    <t>${CRP_09_Q_14b}&gt;0</t>
  </si>
  <si>
    <t>${crop_14b}='Ibigori_(Maize)' and ${CRP_09_Q_14b}&gt;0</t>
  </si>
  <si>
    <t>CRP_09_GQ_14b</t>
  </si>
  <si>
    <t>${CRP_09_GD_14b}=3</t>
  </si>
  <si>
    <t>CRP_09_GU_14b</t>
  </si>
  <si>
    <t>CRP_09_DQ_14b</t>
  </si>
  <si>
    <t>CRP_09_DU_14b</t>
  </si>
  <si>
    <t>d114b_oi</t>
  </si>
  <si>
    <t>${CRP_15_Q_14b}&gt;0</t>
  </si>
  <si>
    <t>${crop_14b}='Ibigori_(Maize)' and ${CRP_15_Q_14b}&gt;0</t>
  </si>
  <si>
    <t>CRP_15_GQ_14b</t>
  </si>
  <si>
    <t>${CRP_15_GD_14b}=3</t>
  </si>
  <si>
    <t>CRP_15_GU_14b</t>
  </si>
  <si>
    <t>CRP_15_DQ_14b</t>
  </si>
  <si>
    <t>CRP_15_DU_14b</t>
  </si>
  <si>
    <t>${CRP_25_Q_14b}&gt;0</t>
  </si>
  <si>
    <t>${crop_14b}='Ibigori_(Maize)' and ${CRP_25_Q_14b}&gt;0</t>
  </si>
  <si>
    <t>CRP_25_GQ_14b</t>
  </si>
  <si>
    <t>${CRP_25_GD_14b}=3</t>
  </si>
  <si>
    <t>CRP_25_GU_14b</t>
  </si>
  <si>
    <t>CRP_25_DQ_14b</t>
  </si>
  <si>
    <t>CRP_25_DU_14b</t>
  </si>
  <si>
    <t>${CRP_26_14b}=1</t>
  </si>
  <si>
    <t>module_d2_14b</t>
  </si>
  <si>
    <t>ir14b</t>
  </si>
  <si>
    <t>${PL_16_14b}=1</t>
  </si>
  <si>
    <t>${PL_22_14b}=1</t>
  </si>
  <si>
    <t>ma_14b</t>
  </si>
  <si>
    <t>module_d3_14b</t>
  </si>
  <si>
    <t>${AG_17_X_14b}=1</t>
  </si>
  <si>
    <t>${AG_17_Y_14b}=1</t>
  </si>
  <si>
    <t>${AG_17_Z_14b}=1</t>
  </si>
  <si>
    <t>module_d4_14b</t>
  </si>
  <si>
    <t>module_e_14b</t>
  </si>
  <si>
    <t>module_f_14b</t>
  </si>
  <si>
    <t>Now we are going to talk about your Season 14B production of [${crop_14b}] on the plot you described as [${plot_14b}].</t>
  </si>
  <si>
    <t>input_b</t>
  </si>
  <si>
    <t>AG_08_B</t>
  </si>
  <si>
    <t>AG_12_B</t>
  </si>
  <si>
    <t>AG_18Q_B</t>
  </si>
  <si>
    <t>AG_18U_B</t>
  </si>
  <si>
    <t>AG_14_B</t>
  </si>
  <si>
    <t>AG_15_B</t>
  </si>
  <si>
    <t>How much in total did the HH spend on ${input_b}? (RWF)</t>
  </si>
  <si>
    <t>uru  rugo rwakoresheje amafaranga angahe yose hamwe ku [${input_b}]? (RWF)</t>
  </si>
  <si>
    <t>How much [${input_b}] did the HH receive for free?</t>
  </si>
  <si>
    <t>Did the HH apply more / less / the same amount of [${input_b}] as planned?</t>
  </si>
  <si>
    <t>uru rugo rwakoresheje [${input_b}] nyinshi/nkeya cyangwa ihwanye n'iyari iteganyijwe?</t>
  </si>
  <si>
    <t xml:space="preserve">Did the HH apply any [${input_b}] for use in Season B 2014? </t>
  </si>
  <si>
    <t>Hari [${input_b}] yakoreshejwe n'uru rugo  rwanyu muri iki gihembwe cy'ihinga B 2014?</t>
  </si>
  <si>
    <t xml:space="preserve"> Module D4: Season 14B Inputs</t>
  </si>
  <si>
    <t>ex_pos_b</t>
  </si>
  <si>
    <t>${EX_01_b}=1</t>
  </si>
  <si>
    <t>${EX_02_b}=1</t>
  </si>
  <si>
    <t>db</t>
  </si>
  <si>
    <t>inp_pb</t>
  </si>
  <si>
    <t>pulldata('inputs', 'input', 'position', ${inp_pb})</t>
  </si>
  <si>
    <t>e_oib</t>
  </si>
  <si>
    <t>eb</t>
  </si>
  <si>
    <t>bb</t>
  </si>
  <si>
    <t>AG_16_X_14b</t>
  </si>
  <si>
    <t>AG_17_X_14b</t>
  </si>
  <si>
    <t>AG_18_X_14b</t>
  </si>
  <si>
    <t>AG_16_Y_14b</t>
  </si>
  <si>
    <t>AG_17_Y_14b</t>
  </si>
  <si>
    <t>AG_18_Y_14b</t>
  </si>
  <si>
    <t>AG_16_Z_14b</t>
  </si>
  <si>
    <t>AG_17_Z_14b</t>
  </si>
  <si>
    <t>AG_18_Z_14b</t>
  </si>
  <si>
    <t>EX_01_b</t>
  </si>
  <si>
    <t>EX_02_b</t>
  </si>
  <si>
    <t>EX_03_b</t>
  </si>
  <si>
    <t>EX_04_b</t>
  </si>
  <si>
    <t>EX_08_b</t>
  </si>
  <si>
    <t>Ese izina [ry'umukuru w'urugo ryakoreshejwe mbere) ni ryo?</t>
  </si>
  <si>
    <t>[${plot_des}]: Ni mu kuhe kwezi n'umwaka uyu murima wakoreweho amaterasi?</t>
  </si>
  <si>
    <t>[${plot_des}]: waba warahinze ibihingwa byerera igihembwe muri uyu murima mu gihembwe cy'ihinga B 2014?</t>
  </si>
  <si>
    <t>[${plot_14a}]: Ni mu kuhe kwezi mwateye [${crop_14a}]?</t>
  </si>
  <si>
    <t>[${plot_14a}]: Ni ku kihe kigereranyo cy'umurima mwateyeho ibi [${crop_14a}]?</t>
  </si>
  <si>
    <t>Ingero</t>
  </si>
  <si>
    <t>Vuga urutonde rw'imyaka yahinzwe muri uyu murima mu gihembwe cy'ihinga cya B 2014</t>
  </si>
  <si>
    <t xml:space="preserve">Andika urutonde rw'imyaka yahinzwe muri uyu murima mu gihembwe cy'ihinga cya A 2014 </t>
  </si>
  <si>
    <t>Please list the crops grown on this plot during season 14A</t>
  </si>
  <si>
    <t>[${plot_14b}]: Ni ku kihe kigereranyo cy'umurima mwateyeho ibi [${crop_14b}]?</t>
  </si>
  <si>
    <t xml:space="preserve"> [${plot_14b}]: Mwishyuye amafaranga angahe mu bikorwa byo gucunga isukira  muri uyu murima mu gihembwe cy’ihinga cya B 2014?</t>
  </si>
  <si>
    <t xml:space="preserve"> [${plot_14b}]: How much did you pay in fees for managing irrigation for this plot in season B 2014?</t>
  </si>
  <si>
    <t xml:space="preserve"> [${plot_14b}]: Mwishyuye amafaranga angahe yo kwita /gusana ibikoresho by'isukira muri uyu [murima] mu gihembwe cy'ihinga B 2014?</t>
  </si>
  <si>
    <t xml:space="preserve"> [${plot_14b}]: How much did you pay in fees for maintenance of the irrigation structure for this plot in season B 2014?</t>
  </si>
  <si>
    <t>Subiza amaso inyuma utekereze ku gihembwe cy'ihinga B 2014 wigeze umenya [${ex_prov_14b}] uwo ariwe muri aka gace kanyu?</t>
  </si>
  <si>
    <t xml:space="preserve">[${ex_prov_14b}] yaba yarasuye imirima  y'urugo rwanyu mu gihemwe cy'ihinga cya B 2014? kugirango abahe inama ku buhinzi? </t>
  </si>
  <si>
    <t>Ni inshuro zingahe [${ex_prov_14b}] yasuye imirima yanyu mu gihembwe cy'ihinga B 2014?</t>
  </si>
  <si>
    <t xml:space="preserve">Ni ibihe bikoresho by’ibanze byubakishije inkuta z'inzu yawe? </t>
  </si>
  <si>
    <t>ubushize tugusura watubwiye ko wari uri mu itsinda rya Luwahu  ${group_name}.  Ibi nibyo?</t>
  </si>
  <si>
    <t xml:space="preserve">Ese waba uri umunyamuryango w'itsinda ryifasha rya Luwahu? </t>
  </si>
  <si>
    <t>Iryo tsinda ryitwa ngo iki?</t>
  </si>
  <si>
    <t>Gukodesha cyangwa kugura umurima</t>
  </si>
  <si>
    <t>Amasuka n'ibitiyo (K. Hoes and Shovels )</t>
  </si>
  <si>
    <t>Inkoko n'ibindi biguruka  (F. Chicken  and other poultry)</t>
  </si>
  <si>
    <t>Ibindi bikoresho by'ubuhinzi n'ubworozi (L.  Any Other Agricultural Equipment)</t>
  </si>
  <si>
    <t>Wabitanzeho amafaranga angahe yose hamwe?</t>
  </si>
  <si>
    <t xml:space="preserve">Ni amafaranga angahe mwagujije yose hamwe? </t>
  </si>
  <si>
    <t>Module P: RURAL FINANCE 1
(The respondent for the Rural Finance sections should be the primary account holder in the HH) 
(Usubiza muri iki cyiciro agomba kuba ari umuntu wa mbere wanditse kuri konti muri urwo rugo)</t>
  </si>
  <si>
    <t>Ihererekanya ${rtransfer_position}: isano uwayohereje afitanye n'umuntu wo mu rugo wayakiriye (cg isano afitanye na nyir'urugo niba amafaranga yarakiriwe mu izina ry'urugo rwose)</t>
  </si>
  <si>
    <t>Ese hoherejwe amafaranga cg hoherejwe ikindi kintu?</t>
  </si>
  <si>
    <t>Ni mu kihe gihembwe mwagize [${shock}]?</t>
  </si>
  <si>
    <t>Igihombo cyose mwatewe na [${shock}] (RWF)</t>
  </si>
  <si>
    <t xml:space="preserve">Ese waba warigeze guha [${name}] amafaranga cyangwa izindi mpano, cyangwa inguzanyo? </t>
  </si>
  <si>
    <t>umukarani w'ibarura:ku bibazo bisigaye usubiza agomba kuba igitsina gore kandi gikuze mubagize uru rugo.araboneka ngo abazwe?</t>
  </si>
  <si>
    <t>Hitamo usubiza ku kiciro gisigaye kijyanye n'ibiribwa.</t>
  </si>
  <si>
    <t>umukarani w'ibarura:gerageza ushake umwanya wagarukira kugira ngo ubaze icyi cyiciro kijyanye ni ibiribwa hamwe n'igitsina gore kandi ukuze muri uru rugo.</t>
  </si>
  <si>
    <t>HHH yitabye Imana</t>
  </si>
  <si>
    <t>Mutarama 2014</t>
  </si>
  <si>
    <t>Gashyantare 2014</t>
  </si>
  <si>
    <t>Yaratanze cyane</t>
  </si>
  <si>
    <t>Yarakiriye cyane</t>
  </si>
  <si>
    <t xml:space="preserve">Andika izina nyaryo ry'umukuru w"urugo. </t>
  </si>
  <si>
    <t>consent</t>
  </si>
  <si>
    <t xml:space="preserve">Muraho, nitwa  ...................................... nkaba nkorera IPA (Innovations  for Poverty Action), umuryango mpuzamahanga utegamiye kuri Leta ukora ubushakashatsi, ukaba ufite ibiro mu Rwanda, i Kigali. IPA irimo gukorana n’umushinga usuma ibikorwa bya Banki y’Isi hamwe na luwahu, umushinga wo muri Minisiteri y’Ubuhinzi n’Ubworozi, mu gukora isuzumabikorwa ry’umushinga wo guteza imbere icyaro binyuze mu mu bigo n’amashyirahamwe yo kuzigama no kugurizanya.  Intego y’iryo suzumabikorwa ni ugukusanya amakuru ku buryo bushyashya bwo kuzigama ufite intego kugira ngo bifashe abahinzi-borozi gucunga amafaranga mu buryo bunoze kandi bagateganyiriza ibihembwe by’ibinga hakiri kare, hanashakwa uburyo bwo gucunga no guteganyiriza Ibiza bigira ingaruka ku bukungu, no kubyaza umusaruro amahirwe agaragaye.  Turifuza kugirana ikiganiro nawe kuri ubu bushakashatsi. Niwemera kugira uruhare muri ubu bushakashatsi, turakubaza ibibazo bijyanye n’urugo rwawe n’abarugize, imirima n’ibihingwa uteramo, ibihembwe by’ihinga, ibiza, kuzigama, ibyinjiye mu rugo n’ibyasohotse.  
Nta ngaruka zizakubaho kuko wagize uruhare muri ubu bushakashatsi, haba kuri wowe cyangwa ku rugo rwawe muri rusange kandi nta gihembo dutanga ku wemeye kugira uruhare muri ubu bushakashatsi. 
Icyitonderwa:
• Kugira uruhare muri ubu bushakashatsi ni ubushake busesuye kandi amakuru uduha azabikwa mu ibanga rikomeye. Ibisubizo byawe bizahabwa nomero maze umubare w’ibanga ujyanye n’amazina yawe bibikwe ahantu hatagerwa n’ubunetse wese muri za mudasobwa zifungurwa n’umubare w’ibanga.
• Abakozi babihuguriwe ba IPA na Banki y’Isi, nibo bonyine bazabona amakuru ashobora gutuma umwirondoro wawe umenyekana. Nta makuru ayo ari yo yose azerekwa rubanda, nta n’amazina azigera agaragazwa muri ubu bushakashatsi. Ni yo mpamvu tugusaba kuvugisha ukuri no gutanga ibisubizo biboneye mu buryo bushoboka bwose. 
• Ushobora kureka gusubiza ikibazo runaka, cyangwa ugahagarika ibazwa igihe icyo ari cyo cyose. Ibi nta ngaruka namba bizakugiraho cyangwa urugo rwawe. 
• Ubu bushakashatsi buratwara igihe kijya kungana n’amasaha abiri.
• Uduce tumwe na tumwe tw’ubu bushakashatsi turadufata amajwi kugira ngo bidufash mu kugira amakuru y’umwimerere. 
• Birashoboka kandi ko twazongera tubatumaho kugira ngo tugirane ikindi kiganiro.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Umuyobozi mukuru: Dr. Jean-Baptiste MAZARATI, Tel: 078-830-9807
Umunyamabanga:  Dr. Leatitia NYIRAZINYOYE, Tel: 073-868-3209
</t>
  </si>
  <si>
    <t>10 digits</t>
  </si>
  <si>
    <t>If 2 &gt;&gt; Next Module</t>
  </si>
  <si>
    <t>HH Roster appears</t>
  </si>
  <si>
    <t>Preloaded List appears</t>
  </si>
  <si>
    <t>Green = 1
Dry = 2
Both = 3</t>
  </si>
  <si>
    <t>Green (Quantity)</t>
  </si>
  <si>
    <t>Dry (Quenity)</t>
  </si>
  <si>
    <t>Green (Unit)</t>
  </si>
  <si>
    <t>Dry (Unit)</t>
  </si>
  <si>
    <t>if CRP_08_GD_14a = 3</t>
  </si>
  <si>
    <t>&gt;&gt; Next Crop</t>
  </si>
  <si>
    <t>if CRP_09_GD_14a = 3</t>
  </si>
  <si>
    <t>if CRP_15_GD_14a = 3</t>
  </si>
  <si>
    <t>if CRP_25_GD_14a = 3</t>
  </si>
  <si>
    <t>No.</t>
  </si>
  <si>
    <t>Treatment only</t>
  </si>
  <si>
    <t>Control Only</t>
  </si>
  <si>
    <t>Instruction</t>
  </si>
  <si>
    <t>INC_18_13c</t>
  </si>
  <si>
    <t>INC_18_14c</t>
  </si>
  <si>
    <t>Income from 13C Agricultural Production (July-August)</t>
  </si>
  <si>
    <t>Income from 14C Agricultural Production (July-August)</t>
  </si>
  <si>
    <t>RF only</t>
  </si>
  <si>
    <r>
      <t>uburwayi bukomeye bw'abo mu rugo (kumara nk'icyumweru) , gutereranwa/gutana n'uwo mwashakanye cyangwa urupfu rw'umwe mu bagize urugo, (C. Serious illness of family members (for at least a week), abandonment/divorce</t>
    </r>
    <r>
      <rPr>
        <sz val="8"/>
        <color theme="1"/>
        <rFont val="Calibri"/>
        <scheme val="minor"/>
      </rPr>
      <t>)</t>
    </r>
  </si>
  <si>
    <t>ROS_01_a</t>
  </si>
  <si>
    <t>How many members were in your HH one year ago?</t>
  </si>
  <si>
    <t>Have any of those members left since then?</t>
  </si>
  <si>
    <t>Why did they leave?</t>
  </si>
  <si>
    <t>ROS_01_b</t>
  </si>
  <si>
    <t>ROS_01_c</t>
  </si>
  <si>
    <t>School = 1
Marriage = 2
Divorce = 3
Deceased = 4
Other = 5</t>
  </si>
  <si>
    <t>select_multiple why_leave or_other</t>
  </si>
  <si>
    <t>${ROS_01_b}=1</t>
  </si>
  <si>
    <t>why_leave</t>
  </si>
  <si>
    <t>School</t>
  </si>
  <si>
    <t>Marriage</t>
  </si>
  <si>
    <t>Divorce</t>
  </si>
  <si>
    <t>Deceased</t>
  </si>
  <si>
    <t>Does the HH have an account with [${savings_source}]?</t>
  </si>
  <si>
    <t>What is the main reason for keeping savings in [${savings_source}]??</t>
  </si>
  <si>
    <t>Who in the HH is most responsible for making decisions about how to use the money in [${savings_source}]??</t>
  </si>
  <si>
    <t>Do you have a specific goal / planned use for the savings you have in [${savings_source}]??</t>
  </si>
  <si>
    <t>For how many years have you been saving at [${savings_source}]?</t>
  </si>
  <si>
    <t>uru rugo rwaba rufite konti [${savings_source}]?</t>
  </si>
  <si>
    <t>Ni iyihe mpamvu y'ingenzi ituma abitsa amafaranga mu [${savings_source}]?</t>
  </si>
  <si>
    <t>Hari gahunda yihariye ufitiye amafaranga yawe ubitse mu [${savings_source}]?</t>
  </si>
  <si>
    <t xml:space="preserve">Umaze imyaka ingahe ubitsa amafaranga mu [${savings_source}]? </t>
  </si>
  <si>
    <t>Ugereranyije n'umwaka ushize, uzigamye mu [${savings_source}] amafaranga make cyangwa menshi?</t>
  </si>
  <si>
    <t>calculate_here</t>
  </si>
  <si>
    <t>start_mod_a</t>
  </si>
  <si>
    <t>Start Time of Module A: Identification</t>
  </si>
  <si>
    <t>once(format-date-time(now(), '%Y-%b-%e %H:%M:%S'))</t>
  </si>
  <si>
    <t>ex_prov_14b</t>
  </si>
  <si>
    <t>Compared to one year ago, do you have more or less savings in the [${savings_source}] now?</t>
  </si>
  <si>
    <t>Approximately how much money is currently kept in [${savings_source}]?? (remember, this is confidential, and no one will be able to find out your answers)</t>
  </si>
  <si>
    <t>start_mod_b</t>
  </si>
  <si>
    <t>Start Time of Module B: HH Roster</t>
  </si>
  <si>
    <t>start_mod_c</t>
  </si>
  <si>
    <t>Start Time of Module C: Plot Roster</t>
  </si>
  <si>
    <t>ok</t>
  </si>
  <si>
    <t>select_one ok</t>
  </si>
  <si>
    <t>OK</t>
  </si>
  <si>
    <t>start_mod_d2</t>
  </si>
  <si>
    <t>Start Time of Module D2: 14A Irrigation</t>
  </si>
  <si>
    <t>.=1</t>
  </si>
  <si>
    <t>Enumerator, please stop the survey, and report to your Supervisor that the respondent does not want to be interviewed.</t>
  </si>
  <si>
    <t>${AG_08_B}=1</t>
  </si>
  <si>
    <t>cc14a</t>
  </si>
  <si>
    <t>cc14b</t>
  </si>
  <si>
    <t>.&lt;6</t>
  </si>
  <si>
    <t>This is not a Season B crop</t>
  </si>
  <si>
    <t>(${c14b}=1 and ${nbo_c14b}&gt;0) or (${c14b}=2 and ${nbo_c14b}&gt;1) or (${c14b}=3 and ${nbo_c14b}&gt;2)</t>
  </si>
  <si>
    <t>(${c14a}=1 and ${nbo_c14a}&gt;0) or (${c14a}=2 and ${nbo_c14a}&gt;1) or (${c14a}=3 and ${nbo_c14a}&gt;2)</t>
  </si>
  <si>
    <t>${AG_14_A}=2</t>
  </si>
  <si>
    <t>${AG_14_B}=2</t>
  </si>
  <si>
    <t>Total loss associated with  [${shock}] (RWF)</t>
  </si>
  <si>
    <t>How did you cope with this  [${shock}]}?</t>
  </si>
  <si>
    <t>Witwaye ute muri iki  [${shock}]?</t>
  </si>
  <si>
    <t>Did you experience [${shock}] in Season 2013 C, Season 2014 A, Season 2014 B or Season 2014C?</t>
  </si>
  <si>
    <t>Season 13C = 1
Season 14A = 2
Season 14B = 3
Season 14C = 4</t>
  </si>
  <si>
    <t>Did you receive a loan from [${creditor}]?</t>
  </si>
  <si>
    <t>Was interest charged on the loan from [${creditor}]?</t>
  </si>
  <si>
    <t>Wigeze uhabwa inguzanyo na  [${creditor}]?</t>
  </si>
  <si>
    <t>Hari inyungu isabwa na [${creditor}] kuri iyo nyunguzanyo?</t>
  </si>
  <si>
    <t>${ID_03}!=''</t>
  </si>
  <si>
    <t>${id_24_have}!=''</t>
  </si>
  <si>
    <t>${id_22}!=''</t>
  </si>
  <si>
    <t>start_mod_d1</t>
  </si>
  <si>
    <t>Start Time of Module D1: 14A Crop Roster</t>
  </si>
  <si>
    <t>${module_d1_14a}!=''</t>
  </si>
  <si>
    <t>${module_d2_14a}!=''</t>
  </si>
  <si>
    <t>start_mod_d3</t>
  </si>
  <si>
    <t>Start Time of Module D3: 14A HH Farm Labor</t>
  </si>
  <si>
    <t>${module_d3_14a}!=''</t>
  </si>
  <si>
    <t>start_mod_d4</t>
  </si>
  <si>
    <t>Start Time of Module D4: 14A Inputs</t>
  </si>
  <si>
    <t>${AG_17_Z_14a}!=''</t>
  </si>
  <si>
    <t>start_mod_e</t>
  </si>
  <si>
    <t>Start Time of Module E: 14A Extension</t>
  </si>
  <si>
    <t>${module_e_14a}!=''</t>
  </si>
  <si>
    <t>start_mod_f</t>
  </si>
  <si>
    <t>Start Time of Module F: 14A Labor</t>
  </si>
  <si>
    <t>${module_f_14a}!=''</t>
  </si>
  <si>
    <t>start_mod_d1_14b</t>
  </si>
  <si>
    <t>Start Time of Module D1: 14B Crop</t>
  </si>
  <si>
    <t>${LAB_05_a}!=''</t>
  </si>
  <si>
    <t>start_mod_d2_14b</t>
  </si>
  <si>
    <t>Start Time of Module D2: 14B Irrigation</t>
  </si>
  <si>
    <t>${module_d2_14b}!=''</t>
  </si>
  <si>
    <t>start_mod_d3_14b</t>
  </si>
  <si>
    <t>${module_d3_14b}!=''</t>
  </si>
  <si>
    <t>start_mod_d4_14b</t>
  </si>
  <si>
    <t>${module_d4_14b}!=''</t>
  </si>
  <si>
    <t>start_mod_e_14b</t>
  </si>
  <si>
    <t>${module_e_14b}!=''</t>
  </si>
  <si>
    <t>start_mod_f_14b</t>
  </si>
  <si>
    <t>${module_f_14b}!=''</t>
  </si>
  <si>
    <t>start_mod_g</t>
  </si>
  <si>
    <t>${LAB_05_b}!=''</t>
  </si>
  <si>
    <t>start_mod_h</t>
  </si>
  <si>
    <t>${t_1_q}!=''</t>
  </si>
  <si>
    <t>start_mod_i</t>
  </si>
  <si>
    <t>${HH_04}!=''</t>
  </si>
  <si>
    <t>start_mod_j</t>
  </si>
  <si>
    <t>${module_j}!=''</t>
  </si>
  <si>
    <t>start_mod_k</t>
  </si>
  <si>
    <t>${module_k}!=''</t>
  </si>
  <si>
    <t>start_mod_rf0</t>
  </si>
  <si>
    <t>${module_rf0}!=''</t>
  </si>
  <si>
    <t>start_mod_rf1</t>
  </si>
  <si>
    <t>${module_rf1}!=''</t>
  </si>
  <si>
    <t>start_mod_rf2</t>
  </si>
  <si>
    <t>${module_rf2}!=''</t>
  </si>
  <si>
    <t>start_mod_l</t>
  </si>
  <si>
    <t>${RF_K4}!=''</t>
  </si>
  <si>
    <t>start_mod_m</t>
  </si>
  <si>
    <t>${CRD_23}!=''</t>
  </si>
  <si>
    <t>start_mod_n</t>
  </si>
  <si>
    <t>${TR_14}!=''</t>
  </si>
  <si>
    <t>start_mod_o</t>
  </si>
  <si>
    <t>${module_o}!=''</t>
  </si>
  <si>
    <t>If NO skip to CRD_20</t>
  </si>
  <si>
    <t>&gt;&gt; CRD_21</t>
  </si>
  <si>
    <t>If NO &gt;&gt; CRD_17</t>
  </si>
  <si>
    <t>if NO &gt;&gt; CRD_14</t>
  </si>
  <si>
    <t>collateral taken over by bank</t>
  </si>
  <si>
    <t>Ubwishyu bwa buri gihe buri munsi y'amafaranga 1.000 (frequent payments &lt;RWF1000) = 1
Ubwishyu butunguranye buri hejuru y'amafaranga 1.000 (infrequent payments &gt;RWF1000) = 2</t>
  </si>
  <si>
    <t>autofill - random names in same village</t>
  </si>
  <si>
    <t>If NO &gt;&gt; next NAME</t>
  </si>
  <si>
    <t>Ubu tugiye kuganira ku gihembwe kihinga 14A ku [${crop_14a}] ku butaka bwawe [${plot_14a}].</t>
  </si>
  <si>
    <t>Ubu tugiye kuganira ku gihembwe kihinga 14B ku [${crop_14b}] ku butaka bwawe [${plot_14b}].</t>
  </si>
  <si>
    <t>[${plot_14b}]: How much [${crop_14b}] did you harvest from this plot in Season B 2014?</t>
  </si>
  <si>
    <t>[${plot_14b}]: Umaze kugurisha [${crop_14b}] bingana iki wavanye mu musaruro w'igihembwe cy'ihinga B 2014?</t>
  </si>
  <si>
    <t>${AG_18Q_A}&gt;0</t>
  </si>
  <si>
    <t>${AG_18Q_B}&gt;0</t>
  </si>
  <si>
    <t>Now we are going to talk about the plot you described as: [${plot_14b}].  Please list all of the crops you cultivated on this plot during SEASON B 2014.</t>
  </si>
  <si>
    <t xml:space="preserve"> Ubu tugiye kuvuga ibyerekeranye n'umurima [${plot_14b}]: Mbwira ibihingwa byose wahinze kuri ubu butaka mu gihembwe cy'ihinga B 2014.</t>
  </si>
  <si>
    <t>[${plot_14b}]: 14B: Waba umaze gusarura [${crop_14b}] bingana iki muri uwo murima?</t>
  </si>
  <si>
    <t xml:space="preserve">Muraho, nitwa  ...................................... nkaba nkorera IPA (Innovations  for Poverty Action), umuryango mpuzamahanga utegamiye kuri Leta ukora ubushakashatsi, ukaba ufite ibiro mu Rwanda, i Kigali. IPA irimo gukorana n’umushinga usuzuma ibikorwa bya Banki y’Isi hamwe na luwahu, umushinga wo muri Minisiteri y’Ubuhinzi n’Ubworozi, mu gukora isuzumabikorwa ry’umushinga wo guteza imbere icyaro binyuze mu mu bigo n’amashyirahamwe yo kuzigama no kugurizanya.  Intego y’iryo suzumabikorwa ni ugukusanya amakuru ku buryo bushyashya bwo kuzigama ufite intego kugira ngo bifashe abahinzi-borozi gucunga amafaranga mu buryo bunoze kandi bagateganyiriza ibihembwe by’ibinga hakiri kare, hanashakwa uburyo bwo gucunga no guteganyiriza Ibiza bigira ingaruka ku bukungu, no kubyaza umusaruro amahirwe agaragaye.  Turifuza kugirana ikiganiro nawe kuri ubu bushakashatsi. Niwemera kugira uruhare muri ubu bushakashatsi, turakubaza ibibazo bijyanye n’urugo rwawe n’abarugize, imirima n’ibihingwa uteramo, ibihembwe by’ihinga, ibiza, kuzigama, ibyinjiye mu rugo n’ibyasohotse.  
Nta ngaruka zizakubaho kuko wagize uruhare muri ubu bushakashatsi, haba kuri wowe cyangwa ku rugo rwawe muri rusange kandi nta gihembo dutanga ku wemeye kugira uruhare muri ubu bushakashatsi. 
Icyitonderwa:
• Kugira uruhare muri ubu bushakashatsi ni ubushake busesuye kandi amakuru uduha azabikwa mu ibanga rikomeye. Ibisubizo byawe bizahabwa nomero maze umubare w’ibanga ujyanye n’amazina yawe bibikwe ahantu hatagerwa n’ubonetse wese muri za mudasobwa zifungurwa n’umubare w’ibanga.
• Abakozi babihuguriwe ba IPA na Banki y’Isi, nibo bonyine bazabona amakuru ashobora gutuma umwirondoro wawe umenyekana. Nta makuru ayo ari yo yose azerekwa rubanda, nta n’amazina azigera agaragazwa muri ubu bushakashatsi. Ni yo mpamvu tugusaba kuvugisha ukuri no gutanga ibisubizo biboneye mu buryo bushoboka bwose. 
• Ushobora kureka gusubiza ikibazo runaka, cyangwa ugahagarika ibazwa igihe icyo ari cyo cyose. Ibi nta ngaruka namba bizakugiraho cyangwa urugo rwawe. 
• Ubu bushakashatsi buratwara igihe kijya kungana n’amasaha abiri.
• Uduce tumwe na tumwe tw’ubu bushakashatsi turadufata amajwi kugira ngo bidufashe mu kugira amakuru y’umwimerere. 
• Birashoboka kandi ko twazongera tubatumaho kugira ngo tugirane ikindi kiganiro.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Umuyobozi mukuru: Dr. Jean-Baptiste MAZARATI, Tel: 078-830-9807
Umunyamabanga:  Dr. Leatitia NYIRAZINYOYE, Tel: 073-868-3209
</t>
  </si>
  <si>
    <t>Yego= 1
Oya = 2</t>
  </si>
  <si>
    <t>Amasomo = 1
Gushyingirwa = 2
Gutandukana = 3
Yitabye Imana = 4
Ibindi = 5</t>
  </si>
  <si>
    <t xml:space="preserve">Ni abantu bangahe bari bagize uru rugo umwaka ushize? </t>
  </si>
  <si>
    <t>Ese hari ababa barahavuye?</t>
  </si>
  <si>
    <t xml:space="preserve">Kubera iki bagiye? </t>
  </si>
  <si>
    <t>nyir'urugo 
uwashakanye na nyir'urugo umuhungu/umukobwa we 
umubyeyi we/ umuvandimwe   
andi masano  
nta sano</t>
  </si>
  <si>
    <r>
      <t>Enumerator:  Please draw the PLOT SKETCH in your notebook now.  Draw clearly all of the plots the respondent cultivated in</t>
    </r>
    <r>
      <rPr>
        <sz val="8"/>
        <rFont val="Arial Narrow"/>
        <family val="2"/>
      </rPr>
      <t xml:space="preserve"> Season 14A, and Season 14B, and their relation to the respondent's home and other landmarks.  Then, take a photo of the PLOT SKETCH and upload it here.</t>
    </r>
  </si>
  <si>
    <r>
      <t xml:space="preserve">Umukarani:  Urasabwa gushushanya ISHUSHONGERO Y'IMIRIMA N'URUGO mu gakayi kawe.  Shushanya imirima yose ubazwa yahinze mu gihembwe cy'ihinga cya </t>
    </r>
    <r>
      <rPr>
        <sz val="8"/>
        <rFont val="Arial Narrow"/>
        <family val="2"/>
      </rPr>
      <t xml:space="preserve">A2014, n'igihembwe cya B2014, ubihuza n'aho urugo rw'usubiza ruri n'ibindi bimenyetso bidasaza biharanga. Noneho, fata ifoto y'iyo SHUSHONGERO uyibike hano. </t>
    </r>
  </si>
  <si>
    <t>[${plot_des}]: Uyu murima wakorewe amaterase?</t>
  </si>
  <si>
    <t xml:space="preserve">Kurwara kw'ibihingwa = 1
Kwibwa kw'ibihingwa = 1
Kwangirika kw'imyaka = 3
Ibindi = 4 </t>
  </si>
  <si>
    <t>Bibisi (ingano)</t>
  </si>
  <si>
    <t xml:space="preserve">Bibisi (igipimo) </t>
  </si>
  <si>
    <t>Byumye (ingano)</t>
  </si>
  <si>
    <t>Byumye (igipimo)</t>
  </si>
  <si>
    <t>Umutiba/intonga ikozwe mu migano n'amase y'inka, kiri hanze y'urugo.
Ingiga ntoya yigiti/igitebo gikozwe mu migano n'amase y'inka, kiri munzu.
Ububiko rusange  (Butari ubwa LWH)
Ububiko bwa LWH</t>
  </si>
  <si>
    <t>Hakoreshejwe nyinshi kuruta iyateganyijwe = 1                       
 Hakoreshejwe nkeya ku yateganyijwe = 2                           hakoreshejwe ingana n'iyateganyijwe = 3                    
ntabwo nateganyije = 4</t>
  </si>
  <si>
    <t xml:space="preserve">Ubwizigame budahagije = 1
nibyashobotse kubona inguzanyo = 2
inyungu nini cyane irenze ibyo nateganyaga = 3 
Kwibanda ku bindi byihutirwaga =4
Yanze gusubiza = -66 
Simbizi = - 88
</t>
  </si>
  <si>
    <t>Ese uru rugo rwakoresheje [${input_a}] nyinshi/nkeya cyangwa ihwanye n'iyari iteganyijwe?</t>
  </si>
  <si>
    <t>[${plot_14b}]: Ni mu kuhe kwezi mwateye [${crop_14b}]?</t>
  </si>
  <si>
    <t xml:space="preserve">[${plot_14b}]: Wahunitse umusaruro wa [${crop_14b}] mu bubiko ubwo ari bwo bwose? </t>
  </si>
  <si>
    <t xml:space="preserve">Yes
No </t>
  </si>
  <si>
    <t xml:space="preserve">Yego
Oya </t>
  </si>
  <si>
    <t>Amafaranga yavuye mu kugurisha umusaruro w'igihembwe cya 13C (Nyakanga - Kanama)</t>
  </si>
  <si>
    <t>Amafaranga yavuye mu kugurisha umusaruro w'igihembwe cya 14C (Nyakanga - Kanama)</t>
  </si>
  <si>
    <t xml:space="preserve">Ibintu byimukanwa n’ibindi bikoresho byo mu rugo  </t>
  </si>
  <si>
    <t xml:space="preserve">Yes = 1 
No = 2 </t>
  </si>
  <si>
    <t xml:space="preserve">Muri uru rugo ni nde muntu ushinzwe mu gufata ibyemezo ku mikoreshereze y'amafaranga ari mu [${savings_source}]? </t>
  </si>
  <si>
    <t>konti y'umuntu ku giti cye (O. Individual current account)</t>
  </si>
  <si>
    <t>Ugereranyije, mubitse amafaranga angahe mu [${savings_source}] muri uru rugo? (Igisubizo cyawe kiraba ibanga ,nta muntu uzigera abimenya)</t>
  </si>
  <si>
    <t>kujya kuri iyo SACCO urugendo wakora rwagutwara igihe kingana iki ku maguru?(mu minota)</t>
  </si>
  <si>
    <t>Ugereranyije, kugenda no kugaruka byagutwara amafaranga angahe ukoresheje ubwo buryo?</t>
  </si>
  <si>
    <t>Uramutse ukoresheje ubwo buryo ujya kuri iyo SACCO byagufata igihe kingana iki?(mu minota)</t>
  </si>
  <si>
    <t>Wafunguje konti muri iyo SACCO?</t>
  </si>
  <si>
    <t>Igihe iyo nguzanyo izishurirwamo</t>
  </si>
  <si>
    <t>1 Ubutaka (Land)
2 Amatungo (Livestock)
3 Inzu (House)
4 Impapuro zigaragaza ko ufite imyaka mu nzu y'ububiko (Warehouse receipts)
5 Imashini n’ibikoresho (Machines &amp; equipment)
6 Amafaranga yazigamwe n’urugo (HH/ individual savings)
7 Kuzigama mu matsinda (Group Savings)</t>
  </si>
  <si>
    <t>umufasha (Spouse)
ababyeyi (Parent)
sekuru/nyirakuru (Grandparent)
umwana (Child)
abavandimwe (Sister/brother)
nyirasenge/nyirarume (Aunt/uncle)
ababyara (Cousin)
abaturanyi(Neighbor)
inshuti (Friend)</t>
  </si>
  <si>
    <t xml:space="preserve">Muri rusange, mu myaka 5 ishize, wavuga ko WATANZE BYINSHI cyangwa WAKIRIYE BYINSHI? </t>
  </si>
  <si>
    <t>Ese hari [${shock}] urugo rwanyu rwigeze rugira mu myaka 5 ishize?</t>
  </si>
  <si>
    <t xml:space="preserve">Ese mwigeze mugira [${shock}] mu gihembwe cya C 2013, A 2014, igihembwe cya 2014B, cyangwa 2014C?  </t>
  </si>
  <si>
    <t xml:space="preserve">Nta na rimwe = 1
Ntibigeze kuri rimwe mu kwezi = 2
Ni nka rimwe mu kwezi = 3
Ni nka rimwe mu cyumweru = 4
Hejuru ya rimwe mu cyumweru = 5
Buri munsi = 6
</t>
  </si>
  <si>
    <t>Ibiguruka n'amagi (E. Polutry and Eggs)</t>
  </si>
  <si>
    <t>Amata hamwe n'ibikomoka ku mata (F. Millk &amp; Other dairy products)</t>
  </si>
  <si>
    <t>Ibinyamizi n'ibinyabijumba  (K. Matoke, Cassava, Sweet/ Irish potatoes)</t>
  </si>
  <si>
    <t>Isukari n'ibindi biryohera  (M. Sugar, honey, other Sweeteners)</t>
  </si>
  <si>
    <t>Indyoshyandyo n'idindi birungo   (N. Salt or spices)</t>
  </si>
  <si>
    <t>Amafunguro ategurirwa hanze y'urugo (O. Meals Prepared outside HH)</t>
  </si>
  <si>
    <t xml:space="preserve"> Ifu y'ubunyobwa n'ibindi bimeze nkabwo(P. Nuts (ground nuts, sesame, sunflower seeds, etc))</t>
  </si>
  <si>
    <t>Sack</t>
  </si>
  <si>
    <t>select_one post_harvest_infrastructures or_other</t>
  </si>
  <si>
    <t>Big wood/bamboo basket with cow dung, outside house
Small wood/bamboo basket, inside house
Public storage facility (non-LWH)
LWH storage facility
Sack
Other</t>
  </si>
  <si>
    <t xml:space="preserve">1
2
3
4
5
99
</t>
  </si>
  <si>
    <t>Ibirori (ubukwe, gushyingura, ibindi) (social events)
Ibibazo by'ubuzima (health shocks)
uburezi bw'abana (education of children)
ibijyanye n'inyongeramusaruro n'imbuto(agricultural inputs)
gushyiraho abakozi (hired labor)
kurumba kw'imyaka (crop failure)
99 Other</t>
  </si>
  <si>
    <t>1 ifumbire mborera (Compost)
2 ifumbire ivakumatungo (Organic manure)
3 NPK (NPK)
4 ureya (amaganga) (Urea)
5 DAP (DAP)
6 Ishwagara (Lime)
7 umuti wica udukoko (Pesticides)
8 (Seeds)
99 Other</t>
  </si>
  <si>
    <t>Seeds</t>
  </si>
  <si>
    <t>plot_sketch_rf</t>
  </si>
  <si>
    <t>plot_sketch_oi</t>
  </si>
  <si>
    <t>For RF only (no 14C)</t>
  </si>
  <si>
    <t>For OI only (includes 14C)</t>
  </si>
  <si>
    <t>Enumerator:  Please draw the PLOT SKETCH in your notebook now.  Draw clearly all of the plots the respondent cultivated in Season 14A, Season 14B, and Season 14C and their relation to the respondent's home and other landmarks.  Then, take a photo of the PLOT SKETCH and upload it here.</t>
  </si>
  <si>
    <t xml:space="preserve">Umukarani:  Urasabwa gushushanya ISHUSHONGERO Y'IMIRIMA N'URUGO mu gakayi kawe.  Shushanya imirima yose ubazwa yahinze mu gihembwe cy'ihinga cya A2014, n'igihembwe cya B2014, and SeasonC 2014 ubihuza n'aho urugo rw'usubiza ruri n'ibindi bimenyetso bidasaza biharanga. Noneho, fata ifoto y'iyo SHUSHONGERO uyibike hano. </t>
  </si>
  <si>
    <t>ag2_rf</t>
  </si>
  <si>
    <t>ag2_oi</t>
  </si>
  <si>
    <t>ag2_14c</t>
  </si>
  <si>
    <t>How many agricultural plots did your HH cultivate during Season 14C?</t>
  </si>
  <si>
    <t>Ni imirima ingahe urugo rwawe rwahinze mu gihembwe cy'ihinga cya C 2014</t>
  </si>
  <si>
    <t>OI Only</t>
  </si>
  <si>
    <t>ag8_14c</t>
  </si>
  <si>
    <t>ag9n_14c</t>
  </si>
  <si>
    <t>ag10_14c</t>
  </si>
  <si>
    <t>ag11_14c</t>
  </si>
  <si>
    <t>[${plot_des}]: Did you cultivate seasonal crops on this plot during Season C 2014?</t>
  </si>
  <si>
    <t>[${plot_des}]: waba warahinze ibihingwa byerera igihembwe muri uyu murima mu gihembwe cy'ihinga C 2014?</t>
  </si>
  <si>
    <t>[${plot_des}]: How many seasonal crops did you cultivate on this plot during Season C 2014?</t>
  </si>
  <si>
    <t>[${plot_des}]: ni bihingwa byerera ku gihembwe bingahe wahinze kuri ubu butaka mu gihembwe cy'ihinga  C 2014?</t>
  </si>
  <si>
    <t xml:space="preserve">Who was primarily responsible for making decisions about this plot during Season C 2014?  </t>
  </si>
  <si>
    <t>Ni nde muntu w'ibanze wafataga ibyemezo bijyanye n'uyu umurima mu gihembwe cy’ihinga C 2014?</t>
  </si>
  <si>
    <t>Who spent most time working on this plot during Season C 2014?</t>
  </si>
  <si>
    <t>Ni nde wakoze igihe kirekire muri uyu umurima mu gihembwe cy'ihinga C 2014?</t>
  </si>
  <si>
    <t>If NO, skip to ag8_14c</t>
  </si>
  <si>
    <t>D1_14C</t>
  </si>
  <si>
    <t>D2_14C</t>
  </si>
  <si>
    <t>p1_14c</t>
  </si>
  <si>
    <t>p2_14c</t>
  </si>
  <si>
    <t>p3_14c</t>
  </si>
  <si>
    <t>p4_14c</t>
  </si>
  <si>
    <t>p5_14c</t>
  </si>
  <si>
    <t>p6_14c</t>
  </si>
  <si>
    <t>plot 1 was cultivated in Season C</t>
  </si>
  <si>
    <t>plot 2 was cultivated in Season C</t>
  </si>
  <si>
    <t>plot 3 was cultivated in Season C</t>
  </si>
  <si>
    <t>plot 4 was cultivated in Season C</t>
  </si>
  <si>
    <t>plot 5 was cultivated in Season C</t>
  </si>
  <si>
    <t>plot 6 was cultivated in Season C</t>
  </si>
  <si>
    <t>CROP</t>
  </si>
  <si>
    <t>Green or dry maize?</t>
  </si>
  <si>
    <t>Ibigori bibisi cg byumye?</t>
  </si>
  <si>
    <t>muri rusange wakuyemwo amafaranga angahe mu kugurisha ibyo bihingwa?</t>
  </si>
  <si>
    <t>Module D2: Season 2013 C: Irrigation (This Module is OI ONLY)</t>
  </si>
  <si>
    <t>if 2 skip to next PLOT</t>
  </si>
  <si>
    <t>What was the source of water?</t>
  </si>
  <si>
    <t xml:space="preserve">Amazi mwakoresheje yaturutse he? </t>
  </si>
  <si>
    <t>How did you supply water from the source to the irrigation area?</t>
  </si>
  <si>
    <t>Ni iki mwakoresheje kugira ngo mukure amazi aho yari ari muyajyana mu murima kuhira?</t>
  </si>
  <si>
    <t>Module D1: Season 14c Crop Production, Part 1: Crop Roster</t>
  </si>
  <si>
    <t>In total, how much [${crop_14c}] did you harvest from Season C 2014?</t>
  </si>
  <si>
    <t xml:space="preserve">How much [${crop_14c}] have you sold?
</t>
  </si>
  <si>
    <t>How much did you earn in total from selling this [${crop_14c}]?</t>
  </si>
  <si>
    <t>muri rusange [${crop_14c}] wasaruye ibihingwa binganiki mugihembwe C 2014 ?</t>
  </si>
  <si>
    <t>muri rusange [${crop_14c}] wacuruje ibihingwa binganiki?</t>
  </si>
  <si>
    <t>Who is responsible for management of irrigation structure for this [${plot_14c}]?</t>
  </si>
  <si>
    <t>Ni nde ushinzwe gucunga/gukurikirana gahunda y'ibikorwa byo kuhira muri uyu murima [${plot_14c}]?</t>
  </si>
  <si>
    <t>Who is responsible for maintaining the irrigation structure for this [${plot_14c}]?</t>
  </si>
  <si>
    <t>Ni nde ushinzwe gukora/gukanika ibikoresho byo kuhira muri uyu murima [${plot_14c}]?</t>
  </si>
  <si>
    <t>Did you pay any fee for maintenance of the irrigation structure for this [${plot_14c}]?</t>
  </si>
  <si>
    <t>Hari amafaranga mwishyuye yo kwita /gusana ibikoresho byo kuhira muri uyu murima [${plot_14c}]?</t>
  </si>
  <si>
    <t>PL_16_14c</t>
  </si>
  <si>
    <t>PL_17_14c</t>
  </si>
  <si>
    <t>PL_18_14c</t>
  </si>
  <si>
    <t>PL_19_14c</t>
  </si>
  <si>
    <t>PL_20_14c</t>
  </si>
  <si>
    <t>PL_21_14c</t>
  </si>
  <si>
    <t>PL_22_14c</t>
  </si>
  <si>
    <t>PL_23_14c</t>
  </si>
  <si>
    <t>D1 14C Crop</t>
  </si>
  <si>
    <t>module_d1_14c</t>
  </si>
  <si>
    <t>Module D1: 14C Crop Roster</t>
  </si>
  <si>
    <t>start_mod_d1_14c</t>
  </si>
  <si>
    <t>Start Time of Module D1: 14C Crop Roster</t>
  </si>
  <si>
    <t>${module_d1_14c}!=''</t>
  </si>
  <si>
    <t>${p1_14c}=1 or ${p2_14c}=1 or ${p3_14c}=1 or ${p4_14c}=1 or ${p5_14c}=1 or ${p6_14c}=1</t>
  </si>
  <si>
    <t>p_14c</t>
  </si>
  <si>
    <t>if(${p_14c}=1 and ${p1_14c}=1, 1, if(${p_14c}=2 and ${p2_14c}=1, 1, if(${p_14c}=3 and ${p3_14c}=1, 1, if(${p_14c}=4 and ${p4_14c}=1, 1, if(${p_14c}=5 and ${p5_14c}=1, 1, if(${p_14c}=6 and ${p6_14c}=1, 1, 0))))))</t>
  </si>
  <si>
    <t>plot_14c</t>
  </si>
  <si>
    <t>if(${p_14c}=1, ${ag3_p1}, if(${p_14c}=2, ${ag3_p2}, if(${p_14c}=3, ${ag3_p3}, if(${p_14c}=4, ${ag3_p4}, if(${p_14c}=5, ${ag3_p5}, if(${p_14c}=6, ${ag3_p6}, 0))))))</t>
  </si>
  <si>
    <t>if(${p_14c}=4, number(${p1_14c})+number(${p2_14c})+number(${p3_14c}), if(${p_14c}=5, number(${p1_14c})+number(${p2_14c})+number(${p3_14c})+number(${p4_14c}), if(${p_14c}=6, number(${p1_14c})+number(${p2_14c})+number(${p3_14c})+number(${p4_14c})+number(${p5_14c}), 0)))</t>
  </si>
  <si>
    <t>ag9_14c</t>
  </si>
  <si>
    <t>ag9_14cc1</t>
  </si>
  <si>
    <t>ag9_14cc2</t>
  </si>
  <si>
    <t>ag9_14cc3</t>
  </si>
  <si>
    <t>ac_14c</t>
  </si>
  <si>
    <t>crop_14c</t>
  </si>
  <si>
    <t>${CRP_08_Q_14c}&gt;0</t>
  </si>
  <si>
    <t>${crop_14c}='Ibigori_(Maize)' and ${CRP_08_Q_14c}&gt;0</t>
  </si>
  <si>
    <t>CRP_08_GQ_14c</t>
  </si>
  <si>
    <t>[${plot_14c}]: Green Maize:</t>
  </si>
  <si>
    <t>[${plot_14c}]: ibigori bibisi:</t>
  </si>
  <si>
    <t>${CRP_08_GD_14c}=3</t>
  </si>
  <si>
    <t>CRP_08_GU_14c</t>
  </si>
  <si>
    <t>[${plot_14c}]: units</t>
  </si>
  <si>
    <t>CRP_08_DQ_14c</t>
  </si>
  <si>
    <t>[${plot_14c}]: Dry Maize:</t>
  </si>
  <si>
    <t>[${plot_14c}]: ibigori byumye:</t>
  </si>
  <si>
    <t>CRP_08_DU_14c</t>
  </si>
  <si>
    <t>${CRP_08_Q_14c}=0</t>
  </si>
  <si>
    <t>${CRP_09_Q_14c}&gt;0</t>
  </si>
  <si>
    <t>${crop_14c}='Ibigori_(Maize)' and ${CRP_09_Q_14c}&gt;0</t>
  </si>
  <si>
    <t>CRP_09_GQ_14c</t>
  </si>
  <si>
    <t>${CRP_09_GD_14c}=3</t>
  </si>
  <si>
    <t>CRP_09_GU_14c</t>
  </si>
  <si>
    <t>CRP_09_DQ_14c</t>
  </si>
  <si>
    <t>CRP_09_DU_14c</t>
  </si>
  <si>
    <t>module_d2_14c</t>
  </si>
  <si>
    <t>${module_d2_14c}!=''</t>
  </si>
  <si>
    <t>${PL_16_14c}=1</t>
  </si>
  <si>
    <t>${PL_22_14c}=1</t>
  </si>
  <si>
    <t>ma_14c</t>
  </si>
  <si>
    <t>D2 14C Irrigation</t>
  </si>
  <si>
    <t>c14_note</t>
  </si>
  <si>
    <t>Now we are going to talk about the Seasonal Crop Production on the plots you cultivated in Season 14C.  (If more than 3 plots, we will choose the largest 3).</t>
  </si>
  <si>
    <t>Ubu tugiye kuganira kubijyanye n'ibihingwa bihingwa buri gihembwe byahinzwe mu mirima mu gihembwe cy'ihinga cya 14C (Niba imirima irenga 3,turahitamo 3 minini).</t>
  </si>
  <si>
    <t>m14c</t>
  </si>
  <si>
    <t>plot position in Season C crop roster</t>
  </si>
  <si>
    <t>this plot (position #) was cultivated in Season C</t>
  </si>
  <si>
    <t>p14c</t>
  </si>
  <si>
    <t>plots14cdone</t>
  </si>
  <si>
    <t>ap14c</t>
  </si>
  <si>
    <t>nbo_c14c</t>
  </si>
  <si>
    <t>Now we are going to talk about the plot you described as: [${plot_14c}].  Please list all of the crops you cultivated on this plot during SEASON C 2014.</t>
  </si>
  <si>
    <t xml:space="preserve"> Ubu tugiye kuvuga ibyerekeranye n'umurima [${plot_14c}]: Mbwira ibihingwa byose wahinze kuri ubu butaka mu gihembwe cy'ihinga C 2014.</t>
  </si>
  <si>
    <t>${nbo_c14c}&gt;0</t>
  </si>
  <si>
    <t>${nbo_c14c}&gt;1</t>
  </si>
  <si>
    <t>${nbo_c14c}&gt;2</t>
  </si>
  <si>
    <t>c14c</t>
  </si>
  <si>
    <t>cc14c</t>
  </si>
  <si>
    <t>crop position in Season C crop roster</t>
  </si>
  <si>
    <t>(${c14c}=1 and ${nbo_c14c}&gt;0) or (${c14c}=2 and ${nbo_c14c}&gt;1) or (${c14c}=3 and ${nbo_c14c}&gt;2)</t>
  </si>
  <si>
    <t>if(${c14c}=1, ${ag9_14cc1}, if(${c14c}=2, ${ag9_14cc2}, if(${c14c}=3, ${ag9_14cc3}, 0)))</t>
  </si>
  <si>
    <t>ac_note14c</t>
  </si>
  <si>
    <t>Now we are going to talk about your Season 14C production of [${crop_14c}] on the plot you described as [${plot_14c}].</t>
  </si>
  <si>
    <t>Ubu tugiye kuganira ku gihembwe kihinga 14C ku [${crop_14c}] ku butaka bwawe [${plot_14c}].</t>
  </si>
  <si>
    <t>CRP_08_Q_14c</t>
  </si>
  <si>
    <t>CRP_08_U_14c</t>
  </si>
  <si>
    <t>CRP_08_GD_14c</t>
  </si>
  <si>
    <t>CRP_09_Q_14c</t>
  </si>
  <si>
    <t>CRP_09_U_14c</t>
  </si>
  <si>
    <t>CRP_09_GD_14c</t>
  </si>
  <si>
    <t>CRP_10_14c</t>
  </si>
  <si>
    <t>Only if Harvest is 0</t>
  </si>
  <si>
    <t>If "0" skip to CRP_08_0</t>
  </si>
  <si>
    <t>mc</t>
  </si>
  <si>
    <t>c14l</t>
  </si>
  <si>
    <t>Module D2: 14C Irrigation</t>
  </si>
  <si>
    <t>Start Time of Module D2: 14C Irrigation</t>
  </si>
  <si>
    <t>start_mod_d2_14c</t>
  </si>
  <si>
    <t>ir14c</t>
  </si>
  <si>
    <t>number(indexed-repeat(${ag8_14a}, ${mc}, 1))</t>
  </si>
  <si>
    <t>number(indexed-repeat(${ag8_14a}, ${mc}, 2))</t>
  </si>
  <si>
    <t>number(indexed-repeat(${ag8_14a}, ${mc}, 3))</t>
  </si>
  <si>
    <t>number(indexed-repeat(${ag8_14a}, ${mc}, 4))</t>
  </si>
  <si>
    <t>number(indexed-repeat(${ag8_14a}, ${mc}, 5))</t>
  </si>
  <si>
    <t>number(indexed-repeat(${ag8_14a}, ${mc}, 6))</t>
  </si>
  <si>
    <t>number(indexed-repeat(${ag8_14b}, ${mc}, 1))</t>
  </si>
  <si>
    <t>number(indexed-repeat(${ag8_14b}, ${mc}, 2))</t>
  </si>
  <si>
    <t>number(indexed-repeat(${ag8_14b}, ${mc}, 3))</t>
  </si>
  <si>
    <t>number(indexed-repeat(${ag8_14b}, ${mc}, 4))</t>
  </si>
  <si>
    <t>number(indexed-repeat(${ag8_14b}, ${mc}, 5))</t>
  </si>
  <si>
    <t>number(indexed-repeat(${ag8_14b}, ${mc}, 6))</t>
  </si>
  <si>
    <t>number(indexed-repeat(${ag8_14c}, ${mc}, 1))</t>
  </si>
  <si>
    <t>number(indexed-repeat(${ag8_14c}, ${mc}, 2))</t>
  </si>
  <si>
    <t>number(indexed-repeat(${ag8_14c}, ${mc}, 3))</t>
  </si>
  <si>
    <t>number(indexed-repeat(${ag8_14c}, ${mc}, 4))</t>
  </si>
  <si>
    <t>number(indexed-repeat(${ag8_14c}, ${mc}, 5))</t>
  </si>
  <si>
    <t>number(indexed-repeat(${ag8_14c}, ${mc}, 6))</t>
  </si>
  <si>
    <t>if(${p_14a}=1, indexed-repeat(${ag9n_14a}, ${mc}, 1), if(${p_14a}=2, indexed-repeat(${ag9n_14a}, ${mc}, 2), if(${p_14a}=3, indexed-repeat(${ag9n_14a}, ${mc}, 3), if(${p_14a}=4, indexed-repeat(${ag9n_14a}, ${mc}, 4), if(${p_14a}=5, indexed-repeat(${ag9n_14a}, ${mc}, 5), if(${p_14a}&gt;=6, indexed-repeat(${ag9n_14a}, ${mc}, 6), 0))))))</t>
  </si>
  <si>
    <t>if(${p_14b}=1, indexed-repeat(${ag9n_14b}, ${mc}, 1), if(${p_14b}=2, indexed-repeat(${ag9n_14b}, ${mc}, 2), if(${p_14b}=3, indexed-repeat(${ag9n_14b}, ${mc}, 3), if(${p_14b}=4, indexed-repeat(${ag9n_14b}, ${mc}, 4), if(${p_14b}=5, indexed-repeat(${ag9n_14b}, ${mc}, 5), if(${p_14b}&gt;=6, indexed-repeat(${ag9n_14b}, ${mc}, 6), 0))))))</t>
  </si>
  <si>
    <t>if(${p_14c}=1, indexed-repeat(${ag9n_14c}, ${mc}, 1), if(${p_14c}=2, indexed-repeat(${ag9n_14c}, ${mc}, 2), if(${p_14c}=3, indexed-repeat(${ag9n_14c}, ${mc}, 3), if(${p_14c}=4, indexed-repeat(${ag9n_14c}, ${mc}, 4), if(${p_14c}=5, indexed-repeat(${ag9n_14c}, ${mc}, 5), if(${p_14c}&gt;=6, indexed-repeat(${ag9n_14c}, ${mc}, 6), 0))))))</t>
  </si>
  <si>
    <t>pulldata('extension', 'extension_provider', 'position', ${ex_pos_b})</t>
  </si>
  <si>
    <t>${ag8_14c}=1</t>
  </si>
  <si>
    <t>${RF_23}!=1</t>
  </si>
  <si>
    <t>Have you ever given money or other gifts, or loans, to [${name}]?</t>
  </si>
  <si>
    <t>select_multiple cope or_other</t>
  </si>
  <si>
    <t>Undefined Repayment Terms</t>
  </si>
  <si>
    <t>Unit ("Undefined payment terms" is an option)</t>
  </si>
  <si>
    <t>17
1
2
3
4
5
6
7
8
9
10
11
12
13
14
15
16</t>
  </si>
  <si>
    <t>Season A 15
Season A 14
Season B 14
Season C 14
Season A 13
Season B 13
Season C 13
Season A 12
Season B 12
Season C 12
Season A 11
Season B 11
Season C 11
Season A 10
Season B 10
Season C 10
Before Season 10A</t>
  </si>
  <si>
    <t>EXP_07</t>
  </si>
  <si>
    <t>Electricity (RWF)</t>
  </si>
  <si>
    <t>Amashanyarazi (RWF)</t>
  </si>
  <si>
    <t>.!=${ag9_14ac1} and .!=${ag9_14ac3}</t>
  </si>
  <si>
    <t>.!=${ag9_14ac1} and .!=${ag9_14ac2}</t>
  </si>
  <si>
    <t>You cannot select more than 1 of the same crop.</t>
  </si>
  <si>
    <t>.!=${ag9_14bc1} and .!=${ag9_14bc2}</t>
  </si>
  <si>
    <t>.!=${ag9_14bc1} and .!=${ag9_14bc3}</t>
  </si>
  <si>
    <t>.!=${ag9_14cc1} and .!=${ag9_14cc3}</t>
  </si>
  <si>
    <t>.!=${ag9_14cc1} and .!=${ag9_14cc2}</t>
  </si>
  <si>
    <t>crp_06o_14a</t>
  </si>
  <si>
    <t>Please swipe back to correct the response.</t>
  </si>
  <si>
    <t>crp_06o_14b</t>
  </si>
  <si>
    <t>Alert!  The HH reported they spent [${CRP_06_14b}] RWF on seed.  This is very high.  Are you sure this is correct?</t>
  </si>
  <si>
    <t>Alert!  The HH reported they spent [${CRP_06_14a}] RWF on seed.  This is very high.  Are you sure this is correct?</t>
  </si>
  <si>
    <t>completely wrong name in preloaded data</t>
  </si>
  <si>
    <t>crp_08o_14a</t>
  </si>
  <si>
    <t>Alert!  The HH reported they harvested [${CRP_08_Q_14a}] KG.  This is very high.  Are you sure this is correct?</t>
  </si>
  <si>
    <t>crp_08o_14b</t>
  </si>
  <si>
    <t>Alert!  The HH reported they harvested [${CRP_08_Q_14b}] KG.  This is very high.  Are you sure this is correct?</t>
  </si>
  <si>
    <t>crp_08o_14c</t>
  </si>
  <si>
    <t>Alert!  The HH reported they harvested [${CRP_08_Q_14c}] KG.  This is very high.  Are you sure this is correct?</t>
  </si>
  <si>
    <t>FIRST, List HEAD OF HH FOLLWED BY SPOUSE AND CHILDREN. If several wives, record in order of marriage. SECOND: List other HH members related to the head of household or his spouse(s). THIRD: List other HH members NOT related to the head of household or his spouse. FOURTH: List any people absent currently but who are HH members, for example persons temporarily absent due to school, seasonal work, holiday, prison, hospital/clinic, etc</t>
  </si>
  <si>
    <t>crp_10o_14a</t>
  </si>
  <si>
    <t>Alert!  The HH reported they earned [${CRP_10_14a}] RWF from their harvest.  This is very high.  Are you sure this is correct?</t>
  </si>
  <si>
    <t>crp_10o_14b</t>
  </si>
  <si>
    <t>Alert!  The HH reported they earned [${CRP_10_14b}] RWF from their harvest.  This is very high.  Are you sure this is correct?</t>
  </si>
  <si>
    <t>crp_10o_14c</t>
  </si>
  <si>
    <t>Alert!  The HH reported they earned [${CRP_10_14c}] RWF from their harvest.  This is very high.  Are you sure this is correct?</t>
  </si>
  <si>
    <t>if(${AG_16_X_14b}=0, .&gt;0, (.&lt;=0 or .&gt;0))</t>
  </si>
  <si>
    <t>As the respondent cultivated in Season 14B, they must have used HH LABOR or HIRED LABOR for planting.</t>
  </si>
  <si>
    <t>if(${AG_16_X_14a}=0, .&gt;0, (.&lt;=0 or .&gt;0))</t>
  </si>
  <si>
    <t>As the respondent cultivated in Season 14A, they must have used HH LABOR or HIRED LABOR for planting.</t>
  </si>
  <si>
    <t>crop position in Season b crop roster</t>
  </si>
  <si>
    <t>Was this plot [${plot_14b}] irrigated for Season B 2014?</t>
  </si>
  <si>
    <t>Ese uyu murima [${plot_14b}] wigeze wuhirwa mu gihembwe cy’ihinga B 2014?</t>
  </si>
  <si>
    <t>How many days in the last 1 week has your household consumed [${food}]?</t>
  </si>
  <si>
    <t>How much [${food}] of your own production did your HH consume over the last week?</t>
  </si>
  <si>
    <t>How much in total did your HH spend on purchased [${food}] over the last week? (RWF)</t>
  </si>
  <si>
    <t>Mu cyumweru gishize, urugo rwawe rwariye [${food}] iminsi ingahe?</t>
  </si>
  <si>
    <t>Ni hehe mwakuye [${food}]?</t>
  </si>
  <si>
    <t>Urugo rwanyu rwariye [${food}] rwiyejereje bingana iki mu cyumweru gishize?</t>
  </si>
  <si>
    <t>Waguze [${food}] bingana bite?</t>
  </si>
  <si>
    <t>Mwatanze amafaranga angana iki mugura [${food}] mu cyumweru gishize? (RWF)</t>
  </si>
  <si>
    <t>age_1</t>
  </si>
  <si>
    <t>age_2</t>
  </si>
  <si>
    <t>age_3</t>
  </si>
  <si>
    <t>age_4</t>
  </si>
  <si>
    <t>age_5</t>
  </si>
  <si>
    <t>age_6</t>
  </si>
  <si>
    <t>age_7</t>
  </si>
  <si>
    <t>age_8</t>
  </si>
  <si>
    <t>age_9</t>
  </si>
  <si>
    <t>age_10</t>
  </si>
  <si>
    <t>age_11</t>
  </si>
  <si>
    <t>age_12</t>
  </si>
  <si>
    <t>age_13</t>
  </si>
  <si>
    <t>age_14</t>
  </si>
  <si>
    <t>age_15</t>
  </si>
  <si>
    <t>age_16</t>
  </si>
  <si>
    <t>age_17</t>
  </si>
  <si>
    <t>age_18</t>
  </si>
  <si>
    <t>age_19</t>
  </si>
  <si>
    <t>age_20</t>
  </si>
  <si>
    <t>age_21</t>
  </si>
  <si>
    <t>age_22</t>
  </si>
  <si>
    <t>age_23</t>
  </si>
  <si>
    <t>age_24</t>
  </si>
  <si>
    <t>indexed-repeat(${ros_05}, ${b}, 1)</t>
  </si>
  <si>
    <t>indexed-repeat(${ros_05}, ${b}, 2)</t>
  </si>
  <si>
    <t>indexed-repeat(${ros_05}, ${b}, 3)</t>
  </si>
  <si>
    <t>indexed-repeat(${ros_05}, ${b}, 4)</t>
  </si>
  <si>
    <t>indexed-repeat(${ros_05}, ${b}, 5)</t>
  </si>
  <si>
    <t>indexed-repeat(${ros_05}, ${b}, 6)</t>
  </si>
  <si>
    <t>indexed-repeat(${ros_05}, ${b}, 7)</t>
  </si>
  <si>
    <t>indexed-repeat(${ros_05}, ${b}, 8)</t>
  </si>
  <si>
    <t>indexed-repeat(${ros_05}, ${b}, 9)</t>
  </si>
  <si>
    <t>indexed-repeat(${ros_05}, ${b}, 10)</t>
  </si>
  <si>
    <t>indexed-repeat(${ros_05}, ${b}, 11)</t>
  </si>
  <si>
    <t>indexed-repeat(${ros_05}, ${b}, 12)</t>
  </si>
  <si>
    <t>indexed-repeat(${ros_05}, ${b}, 13)</t>
  </si>
  <si>
    <t>indexed-repeat(${ros_05}, ${b}, 14)</t>
  </si>
  <si>
    <t>indexed-repeat(${ros_05}, ${b}, 15)</t>
  </si>
  <si>
    <t>indexed-repeat(${ros_05}, ${b}, 16)</t>
  </si>
  <si>
    <t>indexed-repeat(${ros_05}, ${b}, 17)</t>
  </si>
  <si>
    <t>indexed-repeat(${ros_05}, ${b}, 18)</t>
  </si>
  <si>
    <t>indexed-repeat(${ros_05}, ${b}, 19)</t>
  </si>
  <si>
    <t>indexed-repeat(${ros_05}, ${b}, 20)</t>
  </si>
  <si>
    <t>indexed-repeat(${ros_05}, ${b}, 21)</t>
  </si>
  <si>
    <t>indexed-repeat(${ros_05}, ${b}, 22)</t>
  </si>
  <si>
    <t>indexed-repeat(${ros_05}, ${b}, 23)</t>
  </si>
  <si>
    <t>indexed-repeat(${ros_05}, ${b}, 24)</t>
  </si>
  <si>
    <t>sex_1</t>
  </si>
  <si>
    <t>sex_2</t>
  </si>
  <si>
    <t>sex_3</t>
  </si>
  <si>
    <t>sex_4</t>
  </si>
  <si>
    <t>sex_5</t>
  </si>
  <si>
    <t>sex_6</t>
  </si>
  <si>
    <t>sex_7</t>
  </si>
  <si>
    <t>sex_8</t>
  </si>
  <si>
    <t>sex_9</t>
  </si>
  <si>
    <t>sex_10</t>
  </si>
  <si>
    <t>sex_11</t>
  </si>
  <si>
    <t>sex_12</t>
  </si>
  <si>
    <t>sex_13</t>
  </si>
  <si>
    <t>sex_14</t>
  </si>
  <si>
    <t>sex_15</t>
  </si>
  <si>
    <t>sex_16</t>
  </si>
  <si>
    <t>sex_17</t>
  </si>
  <si>
    <t>sex_18</t>
  </si>
  <si>
    <t>sex_19</t>
  </si>
  <si>
    <t>sex_20</t>
  </si>
  <si>
    <t>sex_21</t>
  </si>
  <si>
    <t>sex_22</t>
  </si>
  <si>
    <t>sex_23</t>
  </si>
  <si>
    <t>sex_24</t>
  </si>
  <si>
    <t>indexed-repeat(${ros_04}, ${b}, 2)</t>
  </si>
  <si>
    <t>indexed-repeat(${ros_04}, ${b}, 3)</t>
  </si>
  <si>
    <t>indexed-repeat(${ros_04}, ${b}, 4)</t>
  </si>
  <si>
    <t>indexed-repeat(${ros_04}, ${b}, 5)</t>
  </si>
  <si>
    <t>indexed-repeat(${ros_04}, ${b}, 6)</t>
  </si>
  <si>
    <t>indexed-repeat(${ros_04}, ${b}, 7)</t>
  </si>
  <si>
    <t>indexed-repeat(${ros_04}, ${b}, 8)</t>
  </si>
  <si>
    <t>indexed-repeat(${ros_04}, ${b}, 9)</t>
  </si>
  <si>
    <t>indexed-repeat(${ros_04}, ${b}, 10)</t>
  </si>
  <si>
    <t>indexed-repeat(${ros_04}, ${b}, 11)</t>
  </si>
  <si>
    <t>indexed-repeat(${ros_04}, ${b}, 12)</t>
  </si>
  <si>
    <t>indexed-repeat(${ros_04}, ${b}, 13)</t>
  </si>
  <si>
    <t>indexed-repeat(${ros_04}, ${b}, 14)</t>
  </si>
  <si>
    <t>indexed-repeat(${ros_04}, ${b}, 15)</t>
  </si>
  <si>
    <t>indexed-repeat(${ros_04}, ${b}, 16)</t>
  </si>
  <si>
    <t>indexed-repeat(${ros_04}, ${b}, 17)</t>
  </si>
  <si>
    <t>indexed-repeat(${ros_04}, ${b}, 18)</t>
  </si>
  <si>
    <t>indexed-repeat(${ros_04}, ${b}, 19)</t>
  </si>
  <si>
    <t>indexed-repeat(${ros_04}, ${b}, 20)</t>
  </si>
  <si>
    <t>indexed-repeat(${ros_04}, ${b}, 21)</t>
  </si>
  <si>
    <t>indexed-repeat(${ros_04}, ${b}, 22)</t>
  </si>
  <si>
    <t>indexed-repeat(${ros_04}, ${b}, 23)</t>
  </si>
  <si>
    <t>indexed-repeat(${ros_04}, ${b}, 24)</t>
  </si>
  <si>
    <t>indexed-repeat(${ros_04}, ${b}, 1)</t>
  </si>
  <si>
    <t>1
2
3
4
5
6
7
8
9
10
11
12</t>
  </si>
  <si>
    <t>TUBURA
LWH Project
Local government
NGO
Agro-dealer
CIP
own production
neighbor/friend
RAB
agricultural cooperative
gift
local market</t>
  </si>
  <si>
    <t>if(.=1, age_1&gt;16, if(.=2, age_2&gt;16, if(.=3, age_3&gt;16, if(.=4, age_4&gt;16, if(.=5, age_5&gt;16, if(.=6, age_6&gt;16, if(.=7, age_7&gt;16, if(.=8, age_8&gt;16, if(.=9 ,age_9&gt;16, if(.=10, age_10&gt;16, if(.=11, age_11&gt;16, if(.=12, age_12&gt;16, if(.=13, age_13&gt;16, if(.=14, age_14&gt;16, if(.=15, age_15&gt;16, if(.=16, age_16&gt;16, if(.=17, age_17&gt;16, if(.=18, age_18&gt;16, if(.=19, age_19&gt;16, if(.=20, age_20&gt;16, if(.=21, age_21&gt;16, if(.=22, age_22&gt;16, if(.=23, age_23&gt;16, if(.=24, age_24&gt;16, 0))))))))))))))))))))))))</t>
  </si>
  <si>
    <t>The respondent must be older than 16 years of age.  Please select a different respondent.</t>
  </si>
  <si>
    <t>number(if(${id_19}=1, ${sex_1}, if(${id_19}=2, ${sex_2}, if(${id_19}=3, ${sex_3}, if(${id_19}=4, ${sex_4}, if(${id_19}=5, ${sex_5}, if(${id_19}=6, ${sex_6}, if(${id_19}=7, ${sex_7}, if(${id_19}=8, ${sex_8}, if(${id_19}=9 ,${sex_9}, if(${id_19}=10, ${sex_10}, if(${id_19}=11, ${sex_11}, if(${id_19}=12, ${sex_12}, if(${id_19}=13, ${sex_13}, if(${id_19}=14, ${sex_14}, if(${id_19}=15, ${sex_15}, if(${id_19}=16, ${sex_16}, if(${id_19}=17, ${sex_17}, if(${id_19}=18, ${sex_18}, if(${id_19}=19, ${sex_19}, if(${id_19}=20, ${sex_20}, if(${id_19}=21, ${sex_21}, if(${id_19}=22, ${sex_22}, if(${id_19}=23, ${sex_23}, if(${id_19}=24, ${sex_24}, 0)))))))))))))))))))))))))</t>
  </si>
  <si>
    <t>How much [${food}] did you purchase?</t>
  </si>
  <si>
    <t>${CRP_08_Q_14a}&gt;10000 and ${CRP_08_U_14a} = 1</t>
  </si>
  <si>
    <t>${CRP_08_Q_14b}&gt;10000 and ${CRP_08_U_14b} = 1</t>
  </si>
  <si>
    <t>${CRP_08_Q_14c}&gt;10000 and ${CRP_08_U_14c} = 1</t>
  </si>
  <si>
    <t>previous HH divorced and divided</t>
  </si>
  <si>
    <t>age logic</t>
  </si>
  <si>
    <t>Was [${plot_14c}] irrigated for Season C 2014?</t>
  </si>
  <si>
    <t>Ese mwuhiye uyu murima [${plot_14c}]  mu gihembwe cy’ihinga C 2014?</t>
  </si>
  <si>
    <t>How much did you pay in fees for managing irrigation for this [${plot_14c}] in Season C 2014?</t>
  </si>
  <si>
    <t>How much did you pay in fees for maintenance of the irrigation structure for this [${plot_14c}] in Season C 2014?</t>
  </si>
  <si>
    <t>Mwishyuye amafaranga angahe mu bikorwa byo kugenzura kuhira muri uyu murima [${plot_14c}] mu gihembwe cy’ihinga cya C 2014?</t>
  </si>
  <si>
    <t>Mwishyuye amafaranga angahe yo kwita /gusana ibikoresho byo kuhira muri uyu [${plot_14c}] mu gihembwe cy'ihinga C 2014?</t>
  </si>
  <si>
    <t>What was the total amount of fees paid to the farmer group for the Season A 2014 and Season B 2014?</t>
  </si>
  <si>
    <t>How many meetings or trainings did your HH participate in with this cooperative during Season A 2014 and Season B 2014?</t>
  </si>
  <si>
    <t>How many meetings or trainings did your HH participate in with this farmer group during Season A 2014 and Season B 2014?</t>
  </si>
  <si>
    <t>What was the total amount of fees paid to the cooperative for the Season A 2014 and Season B 2014?</t>
  </si>
  <si>
    <t>How many meetings or trainings did your HH participate in with this water user association during Season A 2014 and Season B 2014?</t>
  </si>
  <si>
    <t>What was the total amount of fees paid to the water user association during Season A 2014 and Season B 2014?</t>
  </si>
  <si>
    <t>if(string-length(string(${ag2_rf})) &lt; 1 and string-length(string(${ag2_oi})) &lt; 1, 0, number(if(${pl_type}=2, ${ag2_rf}, ${ag2_oi})))</t>
  </si>
  <si>
    <t>SN_05</t>
  </si>
  <si>
    <t>Have you ever received money or other gifts, or loans, from [${name}]?</t>
  </si>
  <si>
    <t>To Translate</t>
  </si>
  <si>
    <t>Module O - Networks: Question SN_05</t>
  </si>
  <si>
    <t>What was the amount?</t>
  </si>
  <si>
    <t>hakoreshejwe ubwizigame (Used savings) = 1
hagurishijwe igikoresho cyo mu rugo (Sold assets) = 2
imirimo y'ubuhinzi hanze y'urugo (HH members performed off-farm labor) = 3
yagurijwe amafaranga  (Loan from informal source) = 4
yahawe inguzanyo (Loan from formal source) = 5
impano ziturutse mu nshuti,abavandimwe,umuturanyi (Gift from friend/relative/neighbor) = 6
99 Other</t>
  </si>
  <si>
    <t>SH_06</t>
  </si>
  <si>
    <t>N Shock - shock in column L - we don't want it to mention LWH crop destruction in case LWH sees the questionnaire -- but we'll train enumerators on that</t>
  </si>
  <si>
    <t>RF_16</t>
  </si>
  <si>
    <t>RF1 - RF_16 : new question</t>
  </si>
  <si>
    <t>Only for HH in RF Sample that Attended Training</t>
  </si>
  <si>
    <t>id_rf_t</t>
  </si>
  <si>
    <t>B: HH Roster - id_rf_t</t>
  </si>
  <si>
    <t>Kubitsa muri bene wanyu/ku incuti, kubitsa mu bacuruzi cg abakoresha (G. Safekeeping with family/friend, shopkeeper /employer )</t>
  </si>
  <si>
    <t>RF1 - savings source column L and column M (combined some options)</t>
  </si>
  <si>
    <t>Prefilled as "YES" if we know they have an account there.</t>
  </si>
  <si>
    <t>Prefilled as Yes if we know the HH has an account</t>
  </si>
  <si>
    <t>Skipped if we have data for the HH from the SACCO.</t>
  </si>
  <si>
    <t xml:space="preserve">Skipped if we have data for the HH from the SACCO.
</t>
  </si>
  <si>
    <t>training_attendee</t>
  </si>
  <si>
    <t>cooperative</t>
  </si>
  <si>
    <t>attend_tr</t>
  </si>
  <si>
    <t>pulldata('preload_data_fup3', 'attend_tr', 'hh_code_key', ${ID_05})</t>
  </si>
  <si>
    <t>pulldata('preload_data_fup3', 'training_attendee', 'hh_code_key', ${ID_05})</t>
  </si>
  <si>
    <t>pulldata('preload_data_fup3', 'cooperative', 'hh_code_key', ${ID_05})</t>
  </si>
  <si>
    <t>How many agricultural plots did the HH cultivate at any time during the time period from Season 14A -  Season 14B?  This includes Season 14A (September 2013-February 2014), Season 14B ( March 2014-September 2014)).</t>
  </si>
  <si>
    <t>Andika imiterere ya buri murima. Ntukoreshe ubuso, kandi ntukoreshe ibihingwa. Igomba kuba imiterere izadufasha kumenya uyu murima mu gihe tuzaba tugarutse. genzura ko buri miterere y'umurima itandukanye n'iy'uwundi. TONDEKANYA IMITERERE Y'IMIRIMA UGENDEYE KU INGANO, tangirira ku murima munini.</t>
  </si>
  <si>
    <t xml:space="preserve">Asks about up to three plots cultivated in Season 14A, starting with the largest plot. If more than three, asks about the three largest.
Baza ku mirima itatu yahinzwe mu gihembwe cya A 2014, Uhereye ku murima munini, niba yarahinze iimirima irenze itatu, baza ku mirima itatu minini. </t>
  </si>
  <si>
    <t>muri TUBURA 
mu mushinga wa LWH
mu nzego z'ibanze
mu muryango utagengwa na Leta
umucuruzi w'imbuto n'inyongeramusaruro (agrodila)
CIP
ibyo bikoreye bo ubwabo
neighbor/friend
RAB
agricultural cooperative
Impano
Isoko ryo muri ako gace</t>
  </si>
  <si>
    <t>Bibisi = 1
Byumye = 2
Byombi = 3</t>
  </si>
  <si>
    <t>Abantu bo muri uru rugo bamaze iminsi ingahe mu [bikorwa byo kwita ku bihingwa] mu gihe cy'igihembwe cy'ihinga A 2014? Aha habariyemo no gushyiramo ifumbire n'imiti, kubagara no kuhira.</t>
  </si>
  <si>
    <t>Hari abakozi urugo rwakoresheje mu kurwunganira mu [bikorwa byo kwita ku bihingwa] mu gihembwe cy'ihinga A 2014?</t>
  </si>
  <si>
    <t>Abo bakozi bahembwe amafaranga angana iki mu [bikorwa byo kwita ku bihingwa]?</t>
  </si>
  <si>
    <t>Has the [${ex_prov_a}] visited your HH farm during Season 14a to provide advice about farming? (September 2013 - February 2014)</t>
  </si>
  <si>
    <t>How many times did [${ex_prov_a}] visit your HH farm during Season 14a? (September 2013 - February 2014)</t>
  </si>
  <si>
    <t>Ni inshuro zingahe [${ex_prov_a}] yasuye imirima yanyu mu gihembwe cy'ihinga A 2014? (Nzeri 2013-Gashyantare 2014)</t>
  </si>
  <si>
    <t xml:space="preserve">Abantu bo muri uru rugo bamaze iminsi ingahe mu [bikorwa byo kwita ku bihingwa] mu gihe cy'igihembwe cy'ihinga B 2014? Aha habariwemo no gushyiramo ifumbire n'imiti, kubagara no kuhira. </t>
  </si>
  <si>
    <t>Hari abakozi urugo rwakoresheje mu kurwunganira mu [bikorwa byo kwita ku bihingwa]] mu gihembwe cy'ihinga B 2014?</t>
  </si>
  <si>
    <t>Abo bakozi bahembwe amafaranga angana iki mu mu [bikorwa byo kwita ku bihingwa]?</t>
  </si>
  <si>
    <t>ni mu wuhe mwaka n'igihembwe cy'ihinga wahinze ibiti bivangwa n'imyaka?</t>
  </si>
  <si>
    <t>ni mukihe gihembwe cy' ihinga no muhe mwaka wahinze rwatsi mu rwego rwo gufumbira umurima wawe?</t>
  </si>
  <si>
    <t>waba uhinga rwatsi mu rwego rwo gufumbira umurima wawe?</t>
  </si>
  <si>
    <t xml:space="preserve">Robine iri mu nzu / mu rugo 
Robine rusange/Ivomo rusange
Iriba ritunganyije
Iriba ridatunganyije
Isoko itunganije
Isoko idatunganyijwe
Amazi atemba (uruzi/ikiyaga/umugezi/Amazi akoreshwa mu kuhira) 
Ikindi </t>
  </si>
  <si>
    <t>Hari umuntu wo muri uru rugo wagiye mu nama cyangwa mu mahugurwa y'itsinda ry'abahinzi mu gihe cy'igihembwe cy'ihinga cya A 2014 cyangwa B 2014?</t>
  </si>
  <si>
    <t>Hari umuntu wo muri uru rugo wagiye mu nama cyangwa mu mahugurwa y'istinda ryifasha rya Luwahu mu gihe cy'igihembwe cy'ihinga cya A 2014 cyangwa B 2014?</t>
  </si>
  <si>
    <t>Uwo muntu wanyu yagiye mu nama zingahe cg amahugurwa angahe n'iri tsinda  mu gihe cy'igihembwe cy'ihinga cya A 2014 na B 2014?</t>
  </si>
  <si>
    <t>Amafaranga yarishywe muri iryo tsinda ry'abahinzi mu gihembwe cy'ihinga cya A 2014 na B 2014 angana ate?</t>
  </si>
  <si>
    <t>haba hari umuntu mubana w'umunyamurwango wa coperative yabahinzi?</t>
  </si>
  <si>
    <t xml:space="preserve">Hari munyamuryango wo muri uru rugo witabiriye inama cyangwa amahugurwa y'iyo koperative mu gihembwe cy'ihinga cya A 2014 cyangwa B 2014?
Icyitondetrwa ku mukarani: Niba mu bagize urugo hari uri mu makoperative arenze imwe, babwire bavuge kuyo bitabira cyane kuruta izindi. </t>
  </si>
  <si>
    <t>Hari amafaranga yarishywe n'uwo muntu wanyu mu gihembwe cy'ihinga cya A 2014 cyangwa B 2014? Urugero nk'amafaranga y'umunyamuryango, umusanzu.</t>
  </si>
  <si>
    <t>Hari umuntu wo muri uru rugo wagiye mu nama cyangwa mu mahugurwa y'iri shyirahamwe mu gihe cy'igihembwe cy'ihinga cya A 2014 cyangwa B 2014?</t>
  </si>
  <si>
    <t>Uwo muntu wanyu yagiye mu nama zingahe cg amahugurwa angahe y'iri shyirahamwe  mu gihe cy'igihembwe cy'ihinga cya A 2014 cyangwa B 2014?</t>
  </si>
  <si>
    <t>Hari amafaranga urugo rwanyu rwishyuye mu rwego rwo kuba umunyamuryango w'iri shyirahamwe rikoresha amzi mu gihembwe cy'ihinga cya A 2014 cyangwa B 2014? Urugero nk'amafaranga yo gusana ibikoresho cyangwa umusanzu?</t>
  </si>
  <si>
    <t>Amafaranga yarishywe muri iryo shyirahamwe ry'abakoresha amazi mu gihembwe cy'ihinga cya A 2014 na B 2014 angana ate?</t>
  </si>
  <si>
    <t>Kuva muri Kanama 2013 kugeza kuri 30 Nzeri 2014 ni amafaranga angahe 
WINJIJE MURI:</t>
  </si>
  <si>
    <t>From August 2013-through September 30 2014, how much did you EARN FROM:</t>
  </si>
  <si>
    <t>mugukora ifumbire ya LWH  (RWF)</t>
  </si>
  <si>
    <t>Kuva muri Kanama 2013 kugeza kuri 30 Nzeri 2014, ibi bintu bikurikira byagutwaye amafaranga angahe:</t>
  </si>
  <si>
    <t>From August 2013 through September 30 2014, how much did you SPEND ON:</t>
  </si>
  <si>
    <t xml:space="preserve">Hari  [${animal_asset}] byaguzwe muri uru rugo kuva muri Kanama 2013 kugeza kuri 30 Nzeri 2014? </t>
  </si>
  <si>
    <t xml:space="preserve">Hari  [${animal_asset}] byagurishijwe muri uru rugo kuva muri Kanama 2013 kugeza kuri 30 Nzeri 2014? </t>
  </si>
  <si>
    <t>Did your household sell any  [${animal_asset}] from August 2013 through September 30 2014?</t>
  </si>
  <si>
    <t>Did your household purchase any [${animal_asset}] from  August 2013 through September 30 2014?</t>
  </si>
  <si>
    <t xml:space="preserve">Ese urugo rwanyu hari inguzanyo rwigeze rufata kuva ku ya mbere Kanama 2013 kugeza kuri 30 Nzeri 2014? </t>
  </si>
  <si>
    <t>Has your HH taken any loans from August 1, 2013 through September 30 2014?</t>
  </si>
  <si>
    <t xml:space="preserve">Kuri ubu, ni amafaranga angahe urugo rwanyu ruzigamye muri iyo banki/SACCO/COOPEC? </t>
  </si>
  <si>
    <t>Did the HH save any money in a [${savings_source}] from August 1, 2014 through September 30 2014?</t>
  </si>
  <si>
    <t>Ni uwuhe mubare wo hejuru w'amafaranga wazigamye muri [${savings_source}] guhera ku ya mbere Kanama 2013 kugeza kuri 30 Nzeri 2014?</t>
  </si>
  <si>
    <t>Ese hari amafaranga urugo rwanyu rwazigamye muri [${savings_source}] kuva ku ya mbere Kanama 2013 kugeza kuri 30 Nzeri 2014?</t>
  </si>
  <si>
    <t xml:space="preserve"> From August 2013 through September 30 2014, have you  visited this SACCO?</t>
  </si>
  <si>
    <t>kuva ku ya mbere Kanama 2013 kugeza kuri 30 Nzeri 2014, wigeze waka inguzanyo muri  [${creditor}]?</t>
  </si>
  <si>
    <t>1 Ifumbire (agricultural inputs)
2 amafaranga y'ishuri (school fees or educational expenses)
3 kwishyura imyenda (paying debts/loans)
4 kugura ibikoresho byo mu buhinzi (agricultural equipment ) 
5 ubucuruzi (business investment) 
6 gusana/kuvugurura inzu (home improvement) 
7 ibiribwa  (consumer goods)
8 ibyangombwa byihutirwa  (emergency) 
9 ubukwe/gutabara/ibiruhuko (wedding/ funeral/ holiday) 
10 koherereza abantu (remittances)
99 Other</t>
  </si>
  <si>
    <t>Ni kangahe umuntu wo muri uru rugo yakiriye impano cg yohererejwe amafaranga (mu ntoki cg mu bundi buryo) incuti, umuryango cg abaturanyi kuva ku ya mbere Kanama 2013 kugeza kuri 30 Nzeri 2014?</t>
  </si>
  <si>
    <t xml:space="preserve">How many times has anyone in the HH received gifts or remittances (in cash or in kind) from friends, family or neighbors from August 2013 through September 30 2014? </t>
  </si>
  <si>
    <t>From August 2013 through September 30 2014, have you requested a loan from [${creditor}]?</t>
  </si>
  <si>
    <t>Ifunguro rya mu gitondo</t>
  </si>
  <si>
    <t xml:space="preserve">IZINDI MBOGA : Izindi mboga (twavuga nk’ itomati, ibitunguru by'ibijumba, intoryi) + izindi mboga ziboneka mu gace batuyemo   </t>
  </si>
  <si>
    <t xml:space="preserve">IBINYAMPEKE: Ibigori,umuceri,ingano,amasaka,nibindi binyampeke cg  ibikomokaho (ubugali bw'ibinyampeke, umutsima,imigati,igikoma n’ibindi) </t>
  </si>
  <si>
    <t xml:space="preserve">IMBOGA N’IBINYABIJUMBA BIKUNGAHAYE KURI VITAMINI A: Ibihaza, karoti, amadegede cyangwa ibijumba bigira ibara rya oranje imbere + izindi mboga zikungahaye kuri vitamini A zikunda kuboneka mu gace batuyemo ( urugero: puwavuro zitukura)   </t>
  </si>
  <si>
    <t xml:space="preserve">Ni ryari uheruka kubitsa cyangwa kubikuza kuri konti yawe? </t>
  </si>
  <si>
    <t xml:space="preserve">When was the last time you made a transaction in your account? </t>
  </si>
  <si>
    <t xml:space="preserve">1. Past week/ Mu cyumweru gishize
2. Past month/ Mu kwezi gushize
3. Past 3 months/ Mu mezi 3 ashize
4. Past 6 months/ Mu mezi 6 ashize
5. Past 1 year/ Mu mwaka ushize
6. Past 2 years/ Mu myaka 2 ishize
7. More than past 2 years/ Nyuma y'imyaka 2 ishize
</t>
  </si>
  <si>
    <t>OI Sample (718 HH)</t>
  </si>
  <si>
    <t>RF Sample (1681 HH)</t>
  </si>
  <si>
    <t>STRUCTURE OF QUESTIONNAIRE</t>
  </si>
  <si>
    <t>HHFP - Hunger in Last 4 Weeks</t>
  </si>
  <si>
    <t>Food Expenditures</t>
  </si>
  <si>
    <t>Women's Dietary Diversity Score (WDDS)</t>
  </si>
  <si>
    <t>Agricultural Technologies</t>
  </si>
  <si>
    <t>auto filled by tablet</t>
  </si>
  <si>
    <t>auto-filled by tablet</t>
  </si>
  <si>
    <t>spelling mistake in preloaded data</t>
  </si>
  <si>
    <t xml:space="preserve">HHH Deceased = 1
Spelling Mistake in preloaded data = 2
wrong HH member listed (not HHH) = 3
HH divorced/separated = 4
</t>
  </si>
  <si>
    <t>List of Months</t>
  </si>
  <si>
    <t>Numbers 5%-100% listed</t>
  </si>
  <si>
    <t>List from 5%-100% appears</t>
  </si>
  <si>
    <t>RF_3</t>
  </si>
  <si>
    <t>If 2 &gt;&gt; RF_4</t>
  </si>
  <si>
    <t>ni hafi (nearby/easy to access) = 1
umutekano w'amafaranga (keep money safely) = 2
nta giciro baka (no cost) = 3 
kwakira ibihembo bya LWH (to receive wages from LWH) = 4
kubitsa amafaranga nakoreye/umushahara (to deposit earnings / wages) = 5
kohereza amafaranga (to transfer money) = 6
kwizigama (to save) = 7
kugira uruhare ku nguzanyo (to access loans) = 8
kugira uruhare kuri avansi y'umusaruro kugurizanya  hagati y'abantu    
  (to access advance on harvest) = 9
gukopa abanyamuryango (for internal lending) = 10</t>
  </si>
  <si>
    <t>nta ntego yateguwe (no goal/planned use) = 1
inyongeramusaruro z'ubuhinzi (imbuto, ifumbire, etc) (agricultural inputs (seeds, fertilizer, etc)) = 2
amafaranga y'ishuri (school fees or educational expenses) = 3
ibikoresho by'ubuhinzi (agricultural equipment) = 4
ishoramari (business investment) = 5
kuzamura imibereho y'urugo (home improvement) = 6
kuyagura ibintu bitandukanye (consumer goods) = 7
mubihe bitunguranye (in case of future emergency) = 8
mugihe cy'ibirori/urubanza (wedding/ funeral / holiday) = 9
ubukwe/ikiriyo/ikiruhuko = 10</t>
  </si>
  <si>
    <t>Hashize amezi ari hasi y’atandatu (less than 6 months) = 1
Hagati y'amezi 6 n'amezi 12 (6 -12 months) = 2
Hagati y'umwaka n'imyaka 5 (1 - 5 years) = 3
Hagati y'imyaka 5 n'imyaka 10 (5 - 10 years) = 4
Kuva ku myaka 10 kuzamura (10+ years) = 5</t>
  </si>
  <si>
    <t>menshi kuri konti ubu (more in account now) = 1
macye kuri konti ubu (less in account now) = 2
byenze kuba kimwe (about the same) = 3
umwaka ushize iyi konti ntayo nari nfite (did not have this account one year ago) = 4</t>
  </si>
  <si>
    <t>ni kure/kuhagera ntibinyorohera (far away/difficut to access) = 1
nta cyizere mpafitiye/sinizeye umutekano (don't trust formal sources/not safe)
harahenda (costly) = 2
nta bumenyi mbifitemo (not aware of formal sources) = 3
nta mafaranga ahagije mfite yo kubitsamo (not enough money to keep in a formal source) = 4
kwinjiramo bintera isoni    (embarrased/uncomfortable entering formal sources) = 5</t>
  </si>
  <si>
    <t>How many times has anyone in the HH given gifts or remittances (in cash or in kind) to friends, family or neighbors from August 2013 through September 30 2014?
Note: TRANSFERS are defined as gifts or remittances made among the members of a social network (family, friends and neighbors). They can come in the form of cash, mobile money, or other formal financial networks like Western Union, and they can be in-kind (such as gifts of food, supplies, or labor). Do not include loans or community-based savings contributions.</t>
  </si>
  <si>
    <t>Note: Ni kangahe umuntu wo muri uru rugo yahaye impano cg amafaranga (mu ntoki cg mu bundi buryo) incuti, umuryango cg abaturanye kuva ku ya mbere Kanama 2013 kugeza kuri 30 Nzeri 2014?
Ihererekanya rifite ubusobanuro bw'impano cyangwa amafaranga bitangwa hagati mu banyamuryango bafite icyo bahuriyeho (umuryango, incuti n'abaturanyi). Bishobora gutangwa mu ntoki, kuri mobayilo mani, cyangwa hakoreshejwe ubundi buryo bwo kohererezanya amafaranga nka Western Union, bishobora no kuba ibindi bintu (nk'impano z'ibiryo, ibikoresho cyangwa akazi).  Ntubivange n'inguzanyo cyangwa imisanzu y'amashyirahamwe y'ubwisungane.</t>
  </si>
  <si>
    <t>Ans</t>
  </si>
  <si>
    <t>If 2 &gt;&gt; next SHOCK</t>
  </si>
  <si>
    <t>SH_03 4 or 6</t>
  </si>
  <si>
    <t xml:space="preserve">Ese waba warigeze kwakira amafaranga, izindi mpano, cyangwa inguzanyo ubihawe na[${name}] ? </t>
  </si>
  <si>
    <t xml:space="preserve">Kwibwa cyangwa kwangirika kw'ibihingwa bitewe n'abantu: Loss of Crop Due to Human Action (i.e. Theft or Destruction) </t>
  </si>
  <si>
    <t>Urutonde rw'abagize urugo</t>
  </si>
  <si>
    <t xml:space="preserve">Dukurikije amakuru dufite [${training_attendee}] yitabiriye amahugurwa ajyanye n'icungamari muri koperative yitwa [${cooperative}]. Iri zina rihuye n'irihe mu mazina y'abanyamuryango b'uru rugo? </t>
  </si>
  <si>
    <t>Uwo muntu wanyu yitabiriye izo nama cyangwa amahugurwa inshuro zingahe by'iyi koperative  mu gihe cy'igihembwe cy'ihinga cya A 2014 na B 2014?</t>
  </si>
  <si>
    <t>Amafaranga yarishywe muri iyo koperative mu gihembwe cy'ihinga cya A 2014 cna B 2014 angana ate?</t>
  </si>
  <si>
    <t>Umukuru w'urugo yitabye Imana=1
Amakuru tumufiteho arimo amakosa=2
Umukuru w'urugo wari wanditse siwe = 3
Baratanye/ Baratandukanye = 4</t>
  </si>
  <si>
    <t>16 digits</t>
  </si>
  <si>
    <t>Mu gutangira, Wandike Umukuru w’Umuryango, akurikirwe n’Umugore we, abana.Niba afite abagore benshi , andika ukurikije uko bagiye bashyingiranwa. Hanyuma wandike abana uhereye ku mukuru,hanyuma  abandi bantu bafitanye isano  n’umugabo ndetse n’umugore, Ubwa gatatu  wandike abandi bantu badafitanye isano  n’umugabo cg umugore ; hanyuma wandike abandi bantu badahari, ariko bafitanye isano nabo mu muryango. Urugero: ababa ku ishuri, bapagasa, bari mu buroko, bari mu bitaro, etc.</t>
  </si>
  <si>
    <t xml:space="preserve">Ni imirima ingahe urugo rwawe rwahinze mugihe icyo aricyo cyose Kuva mu gihembwe cy'ihinga A 2014 kugeza  mu gihembwe kihinga B 2014? Aha hakubiyemo igihembwe cya A 2014 (Nzeri 2013- Gashyantare 2014), igihembwe cya B 2014 (Werurwe 2014-kamena 2014) </t>
  </si>
  <si>
    <t>Ni imirima ingahe urugo rwawe rwahinze mugihe icyo aricyo cyose Kuva mu gihembwe cy'ihinga A 2014 kugeza  mu gihembwe kihinga C 2014? Aha hakubiyemo igihembwe cya A 2014 (Nzeri 2013- Gashyantare 2014), igihembwe cya B 2014 (Werurwe 2014-kamena 2014) n'igihembwe cy'ihinga cya 14 C (Nyakanga-Kanama 2014)</t>
  </si>
  <si>
    <t>How many agricultural plots did the HH cultivate at any time during the time period from Season 14A -  Season 14C?  This includes Season 14A (September 2013-February 2014), Season 14B ( February 2014-June 2014)), and Season 14C (July-August 2014).</t>
  </si>
  <si>
    <t>[${plot_des}]: Ubaza: isoko y'amakuru y'ubuso bw'umurima</t>
  </si>
  <si>
    <t xml:space="preserve">Abantu bo muri uru rugo bamaze iminsi ingahe [mu gutegura imirima yo guteramo no gutera] mu gihembwe cy'ihinga A 2014? Aha ubariremo gutegura imirima yo guteramo no gutera. </t>
  </si>
  <si>
    <t>Subiza amaso inyuma utekereze ku gihembwe cy'ihinga A 2014. Wigeze umenya [${ex_prov_a}] uwo ariwe muri aka gace kanyu?</t>
  </si>
  <si>
    <t>[${ex_prov_a}] yaba yarasuye imirima  y'urugo rwanyu mu gihemwe cy'ihinga cya A 2014, kugirango abahe inama ku buhinzi? (Nzeri 2013-Gashyantare 2014)</t>
  </si>
  <si>
    <t>Did you attend any trainings run by the [${ex_prov_a}] during Season 14a, between (September 2013 - February 2014)?</t>
  </si>
  <si>
    <t>waba warigeze witabira amahugurwa yatanzwe [${ex_prov_a}] mu gihembwe cy'ihinga cya A 2014 (Nzeri 2013 - Gashyantare 2014)?</t>
  </si>
  <si>
    <t>Haba hari umuntu wo muri uru rugo wakoze mu bikorwa by'ubuhinzi , ahandi hantu hatari mu mirima y'uru rugo mu gihembwe cy'ihinga cya A 2014 (Nzeri 2013-Gashyantare 2014)?</t>
  </si>
  <si>
    <t>Ni amafarnga angahe yakoreye yose hamwe?</t>
  </si>
  <si>
    <t xml:space="preserve">Umutiba/intonga ikozwe mu migano n'amase y'inka, kiri hanze y'urugo.
 Igitebo gikozwe mu giti cyangwa imigano n'amase y'inka, kiri munzu.
Ububiko rusange  (Butari ubwa LWH)
Ububiko bwa LWH
Imifuka
Ibindi
</t>
  </si>
  <si>
    <t>Ubu noneho tugiye kuvuga ku bikorwa by'ubukangurambaga k'ubuhinzi ndetse n'imisaruro mu gihembwe cy'ihinga cya B 2014.</t>
  </si>
  <si>
    <t xml:space="preserve"> Now we are going to discuss extension services and agricultural production during Season 14a. (September 2013-February  2014)</t>
  </si>
  <si>
    <t>UbuUbu noneho tugiye kuvuga ku bikorwa by'ubukangurambaga k'ubuhinzi ndetse n'imisaruro mu gihembwe cy'ihinga cya A 2014. (Nzeri 2013 - Gashyantare 2014)</t>
  </si>
  <si>
    <t>Ese kuri ubu urugo rwanyu hari konti rufite mu ma banki yemewe (banki/SACCO/COOPEC)?</t>
  </si>
  <si>
    <t xml:space="preserve">Kuri ubu, ni amafaranga angahe urugo rwanyu ruzigamye ahandi hantu tutavuze haruguru? </t>
  </si>
  <si>
    <t>Ibibina byo kubitsa, Ishyirahamwe ry'abahinzi (I. community based savings group, farmer group)</t>
  </si>
  <si>
    <t>Ni ikihe kintu cy'ingenzi wakoresheje amafaranga wabikuje?</t>
  </si>
  <si>
    <t>Since August 1 2013 to September 30, 2014, how much have you deposited into [${savings_source}]?</t>
  </si>
  <si>
    <t>In total, how much have you withdrawn since August 1 2013 to September 30, 2014,?</t>
  </si>
  <si>
    <t>Ubusanzwe, ni ubuhe buryo wakoresha uramutse ugiye kuri iyo SACCO?</t>
  </si>
  <si>
    <t>kuva ku ya mbere Kanama 2013 kugeza kuri 30 Nzeri 2014, wigeze ugera kuri iyo SACCO?</t>
  </si>
  <si>
    <t>Kuva ku itariki ya 1 kanama 2013 kugera ku ya 30 Nzeri, wabikije amafaranga angahe mu [${savings_source}]?</t>
  </si>
  <si>
    <t>Kuva ku itariki ya 1 kanama 2013 kugera ku ya 30 Nzeri, wabikuje mu [${savings_source}] amafaranga angahe yose hamwe?</t>
  </si>
  <si>
    <t>Amatsinda yo kubitsa y'aho utuye (I. comm based savings grp)</t>
  </si>
  <si>
    <t>Butike/ Umukoresha  (H. shop keeper / employer)</t>
  </si>
  <si>
    <t>1 kudashobora kongera kugurizwa n'iyo [BANKI]  (unable to take more loans from this source)
2 ibibazo by'umuryango/igitutu (social problems / pressure)
3 ibibazo by'urugo/igitutu (family problems / pressure)
4 nta kibazo nari kugira (nothing would happen)
5 kudashobora kongera kugurizwa n'indi [BANKI]      (unable to take more loans from any source)
6 Gufatirwa kw'ingwate/ Collateral taken over by BANK</t>
  </si>
  <si>
    <t xml:space="preserve">Iyi nguzanyo wamaze kuyishyura yose? </t>
  </si>
  <si>
    <t>Numbers 1%-100% listed</t>
  </si>
  <si>
    <t>Izina ryababyeyi</t>
  </si>
  <si>
    <t xml:space="preserve">IBINYAMIZI N'IBINYABIJUMBA: Ibirayi, ibitoki, ubugali bw'ibinyabijumba, ibivunde n’ibindi bikomoka ku binyamizi   </t>
  </si>
  <si>
    <t>Ihererekanya ${gtransfer_position}: isano uwakiriye afitanye n'umuntu wo muri uru rugo wakoze ihererekanya (nyangwa isano n'umukuru w'urugo niba impano yaratanzwe n'urugo rwose)</t>
  </si>
  <si>
    <t>Mu bihe byahise, [byumweru 4 /iminsi 30]   wowe cyangwa undi muntu wo mu rugo rwanyu mwigeze mubwirirwa mukanaburara kubera kubura biribwa bihagije?</t>
  </si>
  <si>
    <t>If NO, skip to ag8_14a</t>
  </si>
  <si>
    <t>Ibirori ,ubukwe, gushyingura, ibindi (social events (wedding, funeral, etc)) = 1
Ibibazo by'ubuzima  (health shocks) = 2
uburezi bw'abana (education of children) = 3
ibyangombwa byo mu buhinzi (agricultural inputs) = 4
abakozi bagufasha mu buhinzi (hired labor) = 5 
Kugura ibikoresho byo mu rugo cg amatungo (buying hh assets or livestock) = 6
other = 7</t>
  </si>
  <si>
    <t>if 2 &gt;&gt; LAB_05_a</t>
  </si>
  <si>
    <t>if 2 &gt;&gt; LAB_03_a</t>
  </si>
  <si>
    <t>if 2 &gt;&gt; LAB_03_b</t>
  </si>
  <si>
    <t>muri TUBURA 
mu mushinga wa LWH
mu nzego z'ibanze
mu muryango utagengwa na Leta
umucuruzi w'imbuto n'inyongeramusaruro (agrodila)
CIP
umusaruro wabo bwite/Ibyo biyejereje
Umuturanyi/inshuti
RAB (Ikigo cy'igihugu cy'ubuhinzi n'ubworozi)
Koperative y'abahinzi-borozi
Impano
Isoko ryo muri ako gace</t>
  </si>
  <si>
    <t xml:space="preserve">Rukarakara
Amatafari ahiye
Umucanga na sima n’ibiti bishinze
Umucanga utarimo sima n’ibiti bishinze
Ibiti bishinze n’imbariro
Sima/Beto/Amatafari ya sima
Ikindi </t>
  </si>
  <si>
    <t>Ibikorwa by'ubuhinzi (RWF)</t>
  </si>
  <si>
    <t>Mu cyumweru gishize, ibintu bikurikira byabatwaye amafaranga angahe?</t>
  </si>
  <si>
    <t>Alert!  The HH reported they harvested [${CRP_08_Q_14a}] KG but they sold [${CRP_09_Q_14a}] KG.  Please swipe back to correct.</t>
  </si>
  <si>
    <t>harv_sold_flag_14a</t>
  </si>
  <si>
    <t>harv_sold_flag_14b</t>
  </si>
  <si>
    <t>Alert!  The HH reported they harvested [${CRP_08_Q_14b}] KG but they sold [${CRP_09_Q_14b}] KG.  Please swipe back to correct.</t>
  </si>
  <si>
    <t>harv_sold_flag_14c</t>
  </si>
  <si>
    <t>Alert!  The HH reported they harvested [${CRP_08_Q_14c}] KG but they sold [${CRP_09_Q_14c}] KG.  Please swipe back to correct.</t>
  </si>
  <si>
    <t>harv_all_flag_14a</t>
  </si>
  <si>
    <t>Alert!  The HH reported they harvested [${CRP_08_Q_14a}] KG but they SOLD [${CRP_09_Q_14a}] KG + CONSUMED  [${CRP_15_Q_14a}] KG + LOST  [${CRP_25_Q_14a}] KG = [${crop_14a_sum}].  Please swipe back to correct.</t>
  </si>
  <si>
    <t>crop_14a_sum</t>
  </si>
  <si>
    <t>number(${CRP_09_Q_14a} + ${CRP_15_Q_14a} +  ${CRP_25_Q_14a})</t>
  </si>
  <si>
    <t>(${CRP_08_Q_14a}&lt;${CRP_09_Q_14a}) and (${CRP_08_U_14a}= ${CRP_09_U_14a}) and (${CRP_08_GD_14a} = ${CRP_09_GD_14a}) and ${CRP_08_GD_14a}!=3</t>
  </si>
  <si>
    <t>(${CRP_08_Q_14b}&lt;${CRP_09_Q_14b}) and (${CRP_08_U_14b}= ${CRP_09_U_14b}) and (${CRP_08_GD_14b} = ${CRP_09_GD_14b}) and ${CRP_08_GD_14b}!=3</t>
  </si>
  <si>
    <t>crop_14b_sum</t>
  </si>
  <si>
    <t>number(${CRP_09_Q_14b} + ${CRP_15_Q_14b} +  ${CRP_25_Q_14b})</t>
  </si>
  <si>
    <t>harv_all_flag_14b</t>
  </si>
  <si>
    <t>Alert!  The HH reported they harvested [${CRP_08_Q_14b}] KG but they SOLD [${CRP_09_Q_14b}] KG + CONSUMED  [${CRP_15_Q_14b}] KG + LOST  [${CRP_25_Q_14b}] KG = [${crop_14b_sum}].  Please swipe back to correct.</t>
  </si>
  <si>
    <t>(${CRP_08_Q_14c}&lt;${CRP_09_Q_14c}) and (${CRP_08_U_14c}= ${CRP_09_U_14c}) and (${CRP_08_GD_14c} = ${CRP_09_GD_14c}) and ${CRP_08_GD_14c}!=3</t>
  </si>
  <si>
    <t>select_multiple seasons</t>
  </si>
  <si>
    <t>(${CRP_08_Q_14b}&lt;${crop_14b_sum}) and (${CRP_08_U_14b}= ${CRP_09_U_14b} = ${CRP_15_U_14b} = ${CRP_25_U_14b}) and (${CRP_08_GD_14b} = ${CRP_09_GD_14b} = ${CRP_15_GD_14b} = ${CRP_25_GD_14b}) and ${CRP_08_GD_14b}!=3</t>
  </si>
  <si>
    <t>prop_err_14a_2c</t>
  </si>
  <si>
    <t>Alert!  The HH reported they cultivated crops on [${prop_c1_14a}] and [${prop_c2_14a}] of the Plot.  The total cannot be greater than 1.  Please swipe back to correct.</t>
  </si>
  <si>
    <t>prop_c1_14a</t>
  </si>
  <si>
    <t>prop_c2_14a</t>
  </si>
  <si>
    <t>prop_c3_14a</t>
  </si>
  <si>
    <t>(${prop_c1_14a}+ ${prop_c2_14a} &gt;1) and ${ag9n_14a}=2</t>
  </si>
  <si>
    <t>number(indexed-repeat(${CRP_03_Q_14a}, ${ac_14a}, 1))</t>
  </si>
  <si>
    <t>number(indexed-repeat(${CRP_03_Q_14a}, ${ac_14a}, 2))</t>
  </si>
  <si>
    <t>number(indexed-repeat(${CRP_03_Q_14a}, ${ac_14a}, 3))</t>
  </si>
  <si>
    <t>inc_t</t>
  </si>
  <si>
    <t>${INC_01}+${INC_02}+${INC_03}+${INC_06}+${INC_08}+${INC_09}+${INC_12}+${INC_13}+${INC_14}+${inc_15}+${INC_16}+${INC_17}+${INC_18_13c}+${INC_18_14c}</t>
  </si>
  <si>
    <t>inc_zero</t>
  </si>
  <si>
    <t>Alert!  The HH reported "0" income in total.  Are you sure this is correct?</t>
  </si>
  <si>
    <t>${inc_t}=0</t>
  </si>
  <si>
    <t>exp_zero</t>
  </si>
  <si>
    <t>Alert!  The HH reported "0" weekly expenditures in total.  Are you sure this is correct?</t>
  </si>
  <si>
    <t>expw_zero</t>
  </si>
  <si>
    <t>expw_t</t>
  </si>
  <si>
    <t>${EXP_01}+${EXP_02}+${EXP_03}+${EXP_04}+${EXP_06}</t>
  </si>
  <si>
    <t>${expw_t}=0</t>
  </si>
  <si>
    <t>Alert!  The HH reported "0" expenditures in total.  Are you sure this is correct?</t>
  </si>
  <si>
    <t>${exp_t}=0</t>
  </si>
  <si>
    <t>exp_t</t>
  </si>
  <si>
    <t>${EXP_08}+${EXP_10}+${EXP_11}+${EXP_13}+${EXP_14}+${EXP_15}+${EXP_16}+${EXP_17}+${EXP_18}+${EXP_21}+${EXP_22}+${EXP_23}</t>
  </si>
  <si>
    <t>exp_inc_error</t>
  </si>
  <si>
    <t>Alert!  There is &gt;50,000 RWF difference between the HH's total INCOME: [${inc_t}] and total EXPENSES: [${exp_t}].  Are you sure this is correct?</t>
  </si>
  <si>
    <t>(${inc_t}-${exp_t})&gt;50000 or (${exp_t}-${inc_t})&gt;50000</t>
  </si>
  <si>
    <t>(${CRP_08_Q_14a}&lt;${crop_14a_sum}) and (${CRP_08_U_14a}= ${CRP_09_U_14a} = ${CRP_15_U_14a} = ${CRP_25_U_14a}) and (${CRP_08_GD_14a} = ${CRP_09_GD_14a} = ${CRP_15_GD_14a} = ${CRP_25_GD_14a}) and ${CRP_08_GD_14a}!=3</t>
  </si>
  <si>
    <t>GISELLE</t>
  </si>
  <si>
    <t>JEAN DE DIEU</t>
  </si>
  <si>
    <t>HASAN</t>
  </si>
  <si>
    <t>MESHACK</t>
  </si>
  <si>
    <t>LAB_06_a</t>
  </si>
  <si>
    <t>LAB_07_a</t>
  </si>
  <si>
    <t>if 2 &gt;&gt; LAB_06_a</t>
  </si>
  <si>
    <t>LAB_06_b</t>
  </si>
  <si>
    <t>LAB_07_b</t>
  </si>
  <si>
    <t>if 2 &gt;&gt; LAB_06_b</t>
  </si>
  <si>
    <t>What is the maximum amount saved in [${savings_source}] from August 1 2013- September 30 2014?</t>
  </si>
  <si>
    <t>Crop Disease</t>
  </si>
  <si>
    <t>Crop Theft</t>
  </si>
  <si>
    <t>Banki yari gutwara ingwate</t>
  </si>
  <si>
    <t>Ese haba hari umuntu wo muri uru rugo waba warakoze akandi kazi kishyurwa mu gihembwe cy'ihinga cya A 2014 (Kanama 2013-Gashyantare 2014)</t>
  </si>
  <si>
    <t>Yatanye/yatandukanye n'uwo bari barashakanye</t>
  </si>
  <si>
    <t>Amazina dufite ntaho ahuriye n'izina rye</t>
  </si>
  <si>
    <t>Amazina dufite yanditse nabi</t>
  </si>
  <si>
    <t>umufuka</t>
  </si>
  <si>
    <t>kurwara kw'ibihingwa</t>
  </si>
  <si>
    <t>kwibwa kw'ibihingwa</t>
  </si>
  <si>
    <t>kwangirika kw'ibihingwa</t>
  </si>
  <si>
    <t>imbuto</t>
  </si>
  <si>
    <t>Ibyiciro byo kwishyuramo bitazwi</t>
  </si>
  <si>
    <t>Nta na rimwe</t>
  </si>
  <si>
    <t>Munsi ya rimwe ku kwezi</t>
  </si>
  <si>
    <t>Nka rimwe mu kwezi</t>
  </si>
  <si>
    <t>Nka rimwe mu cyumweru</t>
  </si>
  <si>
    <t>Hejuru ya rimwe mu cyumweru</t>
  </si>
  <si>
    <t>Buri munsi</t>
  </si>
  <si>
    <t>ag_12</t>
  </si>
  <si>
    <t>select_one ownership_status</t>
  </si>
  <si>
    <t>[${plot_des}]: What is the ownership status of this plot?</t>
  </si>
  <si>
    <t>[${plot_des}]: Ni ubuhe buryo uyu murima muwutunzemo?</t>
  </si>
  <si>
    <t>ownership_status</t>
  </si>
  <si>
    <t>owned</t>
  </si>
  <si>
    <t>uwanyu bwite</t>
  </si>
  <si>
    <t>rented</t>
  </si>
  <si>
    <t>Turawukodesha</t>
  </si>
  <si>
    <t>shared family plot</t>
  </si>
  <si>
    <t>usangiwe n'umuryango</t>
  </si>
  <si>
    <t>government-owned</t>
  </si>
  <si>
    <t>ni umurima wa leta</t>
  </si>
  <si>
    <t>p=100</t>
  </si>
  <si>
    <t>p=100, s=${module_d1_14a}, d=300</t>
  </si>
  <si>
    <t>${audio_consent}=1</t>
  </si>
  <si>
    <t>audio_consent</t>
  </si>
  <si>
    <t>Enumerator: Does the respondent consent to the audio audit?</t>
  </si>
  <si>
    <t>select_one why_not_reg or_other</t>
  </si>
  <si>
    <t>select_one why_not_use or_other</t>
  </si>
  <si>
    <t>select_one formal_benefits</t>
  </si>
  <si>
    <t>why_not_reg</t>
  </si>
  <si>
    <t>why_not_use</t>
  </si>
  <si>
    <t>formal_benefits</t>
  </si>
  <si>
    <t>Did Not Have Money at the Time</t>
  </si>
  <si>
    <t>Did Not Need the Account</t>
  </si>
  <si>
    <t>Did Not Trust the Account/Think My Money was Safe</t>
  </si>
  <si>
    <t>Did Not Understand the Account</t>
  </si>
  <si>
    <t>why_not_open</t>
  </si>
  <si>
    <t>I DID open this special account.</t>
  </si>
  <si>
    <t>I DID register for this special account.</t>
  </si>
  <si>
    <t>Used Regular Savings Account Instead</t>
  </si>
  <si>
    <t>Forgot About Account</t>
  </si>
  <si>
    <t>Did Not Have Money To Save</t>
  </si>
  <si>
    <t>I DID use this special account.</t>
  </si>
  <si>
    <t>select_one why_not_open or_other</t>
  </si>
  <si>
    <t>Helps Save Money</t>
  </si>
  <si>
    <t>Helps get a loan</t>
  </si>
  <si>
    <t>Personal Safety</t>
  </si>
  <si>
    <t>Profits from Saving (Earned Interest)</t>
  </si>
  <si>
    <t>Prevents me from spending on unnecessary things</t>
  </si>
  <si>
    <t>Help get agricultural products (Seed, fertilizer, tools)</t>
  </si>
  <si>
    <t>Faciliate Salary Payment/Transfer</t>
  </si>
  <si>
    <t>Money is Secure/Safe</t>
  </si>
  <si>
    <t>IMBEREHEZA</t>
  </si>
  <si>
    <t>GWIZA 34</t>
  </si>
  <si>
    <t>HIRWA</t>
  </si>
  <si>
    <t>KOTIRU</t>
  </si>
  <si>
    <t>COTUABIKI</t>
  </si>
  <si>
    <t>COPAVABU</t>
  </si>
  <si>
    <t>COOPAG</t>
  </si>
  <si>
    <t>ABAGENDANANIGIHE</t>
  </si>
  <si>
    <t>UBUZIMA-BWIZA</t>
  </si>
  <si>
    <t>ABADAHIGWA (Rugabano)</t>
  </si>
  <si>
    <t>ABADAHIGWA (Rusasa)</t>
  </si>
  <si>
    <t>ABAGAMIJEKWIZAMURA (Ryabisine)</t>
  </si>
  <si>
    <t>ABAHUJIMBARAGA(Rusasa)</t>
  </si>
  <si>
    <t>ABAHUJUMUGAMBI (Rusasa)</t>
  </si>
  <si>
    <t>ABAJYANYENIGIHE (Kagano)</t>
  </si>
  <si>
    <t>ABAKOMEJE (Kagano)</t>
  </si>
  <si>
    <t>ABAKORANABUSHAKE (Ruhuha)</t>
  </si>
  <si>
    <t>ABAKORANABUSHAKE (Rususa)</t>
  </si>
  <si>
    <t>ABAKORERAHAMWE (Ruhuha)</t>
  </si>
  <si>
    <t>ABAKUNDAMURIMO (Bucyeye)</t>
  </si>
  <si>
    <t>ABAKUNDUMURIMO No 2 (Rugabano)</t>
  </si>
  <si>
    <t>ABAKUNDUMURIMO NO.2 (Rusasa)</t>
  </si>
  <si>
    <t>ABANYAMURAVA (Kagano)</t>
  </si>
  <si>
    <t>ABATANYURANYA (Kagano)</t>
  </si>
  <si>
    <t>ABATICUMUGAMBI (Ryabisine)</t>
  </si>
  <si>
    <t>ABISHYIZEHAMWE (Kagano)</t>
  </si>
  <si>
    <t>ABISHYIZEHAMWE (Kazizi)</t>
  </si>
  <si>
    <t>AMAHORO (Kazizi)</t>
  </si>
  <si>
    <t>AMIZERO (Rugabano)</t>
  </si>
  <si>
    <t>AMIZERO (Ryabisine)</t>
  </si>
  <si>
    <t>BANDEBEREHO (Bucyeye)</t>
  </si>
  <si>
    <t>DUCUKUMBURE (Rugabano)</t>
  </si>
  <si>
    <t>DUHINGENEZA (Bucyeye)</t>
  </si>
  <si>
    <t>DUHURIZEHAMWE (Kazizi)</t>
  </si>
  <si>
    <t>DUSHAKUBUNGU(Ruhuha)</t>
  </si>
  <si>
    <t>DUSHYIGIKIRANE (Kagano)</t>
  </si>
  <si>
    <t>DUTERANINKUNGA (Bucyeye)</t>
  </si>
  <si>
    <t>DUTERIMBERE (Kagano)</t>
  </si>
  <si>
    <t>DUTERINTAMWE (Ruhuha)</t>
  </si>
  <si>
    <t>GIRISUKA (Kazizi)</t>
  </si>
  <si>
    <t>IMANZI (Kazizi)</t>
  </si>
  <si>
    <t>IMASIRE Y'ICYEREKEZO (Bucyeye)</t>
  </si>
  <si>
    <t>IMIRASIRE Y'ICYEREKEZO (Ryabisine)</t>
  </si>
  <si>
    <t>INKUMBURWA (Kagano)</t>
  </si>
  <si>
    <t>INYANGE (Ryabisine)</t>
  </si>
  <si>
    <t>INYEMEZAMIHIGO (Kagano)</t>
  </si>
  <si>
    <t>ITERAMBERE KURI TWESE (Rusasa)</t>
  </si>
  <si>
    <t>JYAMBERE (Kazizi)</t>
  </si>
  <si>
    <t>KABEZA (Ryabisine)</t>
  </si>
  <si>
    <t>RWANYUBUKENE(Ryabisine)</t>
  </si>
  <si>
    <t>SHINGISUKA (Bucyeye)</t>
  </si>
  <si>
    <t>SHINGISUKA (Ruhuha)</t>
  </si>
  <si>
    <t>SUSURUKA (Ryabisine)</t>
  </si>
  <si>
    <t>TERIMBEREMUNYARANDA(Ruhuha)</t>
  </si>
  <si>
    <t>TUGENDANENIGIHE(Bucyeye)</t>
  </si>
  <si>
    <t>TUGENDERE MU MUCYO (Kazizi)</t>
  </si>
  <si>
    <t>TUGIMBERE (Rusasa)</t>
  </si>
  <si>
    <t>TUGIRE UBUKIRE (Rusasa)</t>
  </si>
  <si>
    <t>TUJYANE N'ITERAMBERE (Kazizi)</t>
  </si>
  <si>
    <t>TUJYEMURIVISION (Ruhuha)</t>
  </si>
  <si>
    <t>TURIKUMWE (Kagano)</t>
  </si>
  <si>
    <t>TUZAMURANE C (Kazizi)</t>
  </si>
  <si>
    <t>TUZAMURICYARO (Bucyeye)</t>
  </si>
  <si>
    <t>TWIHUTEMWITERAMBERE (Bucyeye)</t>
  </si>
  <si>
    <t>TWISHAKIRE IBIDUTUNGA (Ruhuha)</t>
  </si>
  <si>
    <t>TWITEZIMBERE (Kazizi)</t>
  </si>
  <si>
    <t>TWIYUBAKIRIGIHUGU (Bucyeye)</t>
  </si>
  <si>
    <t>TWONGERUMUSARURO(Rusasa)</t>
  </si>
  <si>
    <t>TWONGERUMUSARURO B (Rusasa)</t>
  </si>
  <si>
    <t>ABAHUJINTEGO(Kazizi)</t>
  </si>
  <si>
    <t>ABANYAMURAVA 2(Ryabisine)</t>
  </si>
  <si>
    <t>ABANYAMURAVA(Kazizi )</t>
  </si>
  <si>
    <t>ABASHIRIKABUTE(Kazizi)</t>
  </si>
  <si>
    <t>DUFUMBIRE(Kazizi)</t>
  </si>
  <si>
    <t>DUHUZIMBARAGA (Kagano)</t>
  </si>
  <si>
    <t>DUKOREREHAMWE (Rugabano)</t>
  </si>
  <si>
    <t>DUKUNDANE(Kazizi)</t>
  </si>
  <si>
    <t>DUSHIKAME DUKORE (Kagano)</t>
  </si>
  <si>
    <t>ICYEREKEZO(Kazizi)</t>
  </si>
  <si>
    <t>TUJYEMBERE (Bucyeye)</t>
  </si>
  <si>
    <t>TUVUGURURUBUHINZI (Ruhuha)</t>
  </si>
  <si>
    <t>TUZAMURANE D(Ryabisine)</t>
  </si>
  <si>
    <t>TUZAMURE UBUKUNGU (Kazizi)</t>
  </si>
  <si>
    <t>TWIZERANE (Rugabano)</t>
  </si>
  <si>
    <t>TWONGERUMUSARURO A(Ruhuha)</t>
  </si>
  <si>
    <t>TWONGERUMUSARURO B (Kagano)</t>
  </si>
  <si>
    <t>TWUNGUBUMWE(Ryabisine)</t>
  </si>
  <si>
    <t>UBUMWE(Kazizi)</t>
  </si>
  <si>
    <t>UMUCYO(Ruhuha)</t>
  </si>
  <si>
    <t>ABADACOGORA{Kanyangese (Bihembe)}</t>
  </si>
  <si>
    <t>ABADAHEMUKA{Mubumwe (Bihembe)}</t>
  </si>
  <si>
    <t>ABAHIZI{Ndinda (Murama)}</t>
  </si>
  <si>
    <t>ABAHIZIKUMURIMO{Murehe (Murehe)}</t>
  </si>
  <si>
    <t>ABAHUJE{Butare (Bihembe)}</t>
  </si>
  <si>
    <t>ABAHUJUMUGAMBI{Agasharu (Murama)}</t>
  </si>
  <si>
    <t>ABAHUJUMUGAMBI A{Mubumwe (Bihembe)}</t>
  </si>
  <si>
    <t>ABAHUJUMUGAMBI B{Mubumwe (Bihembe)}</t>
  </si>
  <si>
    <t>ABAHUJUMURIMO{Agasharu (Murama)}</t>
  </si>
  <si>
    <t>ABAJYAMUGAMBI{Ruvomu (Murehe)}</t>
  </si>
  <si>
    <t>ABAKORANABUSHAKE{Kibabara (Murama)}</t>
  </si>
  <si>
    <t>ABAKUNDUMURIMO{Kibabara (Murama)}</t>
  </si>
  <si>
    <t>ABANYAMURAVA{Kamakuka (Murama)}</t>
  </si>
  <si>
    <t>ABANYAMURAVA{Kanyangese (Bihembe)}</t>
  </si>
  <si>
    <t>ABANYAMWETE{Kanyangese (Bihembe)}</t>
  </si>
  <si>
    <t>ABASHAKUBUKUNGU{Kabere (Bihembe)}</t>
  </si>
  <si>
    <t>ABATERANINKUNGA{Agasharu (Murama)}</t>
  </si>
  <si>
    <t>ABATIGANDA KUMURIMO{Kibabara (Murama)}</t>
  </si>
  <si>
    <t>ABATIGANDA KUMURIMO{Kanyangese (Bihembe)}</t>
  </si>
  <si>
    <t>ABISHIZEHAMWE{Kayigi (Murehe)}</t>
  </si>
  <si>
    <t>ABISHYIZEHAMWE{Kajororo (Murehe)}</t>
  </si>
  <si>
    <t>ABISUNGANYE{Kayigi (Murehe)}</t>
  </si>
  <si>
    <t>ABUNZUBUMWE{Ruvomu (Murehe)}</t>
  </si>
  <si>
    <t>DUFATANE URUNANA{Kabere (Bihembe)}</t>
  </si>
  <si>
    <t>DUFATANYE{Murehe (Murehe)}</t>
  </si>
  <si>
    <t>DUFATANYE{Kamakuka (Murama)}</t>
  </si>
  <si>
    <t>DUFATANYE{Butare (Bihembe)}</t>
  </si>
  <si>
    <t>DUHARANIRITERAMBERE{Bitega (Murehe)}</t>
  </si>
  <si>
    <t>DUHUZIMBARAGA{Kibabara (Murama)}</t>
  </si>
  <si>
    <t>DUKIRE{Kajororo (Murehe)}</t>
  </si>
  <si>
    <t>DUKORE{Kayigi (Murehe)}</t>
  </si>
  <si>
    <t>DUKORE{Kajororo (Murehe)}</t>
  </si>
  <si>
    <t>DUKOREREHAMWE{Murehe (Murehe)}</t>
  </si>
  <si>
    <t>DUKOREREHAMWE{Kayigi (Murehe)}</t>
  </si>
  <si>
    <t>DUKUNDUMURIMO{Kayigi (Murehe)}</t>
  </si>
  <si>
    <t>DUSANGIRITERAMBERE{Kayigi (Murehe)}</t>
  </si>
  <si>
    <t>DUTERINTAMBWE{Murehe (Murehe)}</t>
  </si>
  <si>
    <t>GIRISHYAKA RYO GUKORA{Rusheshe (Bihembe)}</t>
  </si>
  <si>
    <t>ICYEREKEZO{Bitega (Murehe)}</t>
  </si>
  <si>
    <t>ICYEREKEZO{Kibabara (Murama)}</t>
  </si>
  <si>
    <t>ICYEREKEZO{Kabere (Bihembe)}</t>
  </si>
  <si>
    <t>IMBONI Y'ITERAMBERE{Mubumwe (Bihembe)}</t>
  </si>
  <si>
    <t>INGANDURARUGO{Rusheshe (Bihembe)}</t>
  </si>
  <si>
    <t>INGOBOKARUGO{Mubumwe (Bihembe)}</t>
  </si>
  <si>
    <t>IREBERO{Ndinda (Murama)}</t>
  </si>
  <si>
    <t>ITUZE{Butare (Bihembe)}</t>
  </si>
  <si>
    <t>KUNDISUKA {Ndinda (Murama)}</t>
  </si>
  <si>
    <t>KUNDUMURIMO{Bitega (Murehe)}</t>
  </si>
  <si>
    <t>KUNDUMURIMO{Murehe (Murehe)}</t>
  </si>
  <si>
    <t>KUNDUMURIMO{Ndinda (Murama)}</t>
  </si>
  <si>
    <t>KUNDUMURIMO{Rusheshe (Bihembe)}</t>
  </si>
  <si>
    <t>TURABAHIZI{Agasharu (Murama)}</t>
  </si>
  <si>
    <t>TURWANYUBUKENE{Kayigi (Murehe)}</t>
  </si>
  <si>
    <t>TUZAMURANE{Bitega (Murehe)}</t>
  </si>
  <si>
    <t>TUZAMURANE{Ruvomu (Murehe)}</t>
  </si>
  <si>
    <t>TWIHAZE{Kamakuka (Murama)}</t>
  </si>
  <si>
    <t>TWISUNGANE{Bitega (Murehe)}</t>
  </si>
  <si>
    <t>TWISUNGANE{Murehe (Murehe)}</t>
  </si>
  <si>
    <t>TWISUNGANE{Butare (Bihembe)}</t>
  </si>
  <si>
    <t>TWISUNGANE II{Bitega (Murehe)}</t>
  </si>
  <si>
    <t>TWITEGANYIRIZE{Ruvomu (Murehe)}</t>
  </si>
  <si>
    <t>TWITEZIMBERE{Bitega (Murehe)}</t>
  </si>
  <si>
    <t>TWITEZIMBERE{Murehe (Murehe)}</t>
  </si>
  <si>
    <t>TWITEZIMBERE{Ruvomu (Murehe)}</t>
  </si>
  <si>
    <t>TWITEZIMBERE{Kajororo (Murehe)}</t>
  </si>
  <si>
    <t>TWITEZIMBERE{Kamakuka (Murama)}</t>
  </si>
  <si>
    <t>TWITEZIMBERE{Kibabara (Murama)}</t>
  </si>
  <si>
    <t>TWITEZIMBERE{Butare (Bihembe)}</t>
  </si>
  <si>
    <t>TWITEZIMBERE{Mubumwe (Bihembe)}</t>
  </si>
  <si>
    <t>TWITEZIMBERE{Kabere (Bihembe)}</t>
  </si>
  <si>
    <t>TWIYUBAKE{Kamakuka (Murama)}</t>
  </si>
  <si>
    <t>TWUNGANIRANE{Murehe (Murehe)}</t>
  </si>
  <si>
    <t>TWUZUZANYE{Bitega (Murehe)}</t>
  </si>
  <si>
    <t>TWUZUZANYE{Ruvomu (Murehe)}</t>
  </si>
  <si>
    <t>UBUMWE{Butare (Bihembe)}</t>
  </si>
  <si>
    <t>UKULI{Rusheshe (Bihembe)}</t>
  </si>
  <si>
    <t>URUMURI{Gishaka (Bujyujyu)}</t>
  </si>
  <si>
    <t>URUNANA{Ndinda (Murama)}</t>
  </si>
  <si>
    <t>ZIGAMA{Bitega (Murehe)}</t>
  </si>
  <si>
    <t>ABASHOBOYE GUKORA {Nyabugogo (Rugarama)}</t>
  </si>
  <si>
    <t>KUNDUMURIMO {Nyabugogo (Rugarama)}</t>
  </si>
  <si>
    <t>ABANYAMURAVA {Nyabugogo (Rugarama)}</t>
  </si>
  <si>
    <t>ITERARAMBERE {Nyabugogo (Rugarama)}</t>
  </si>
  <si>
    <t>DUSHIREHAMWE {Nyabugogo (Rugarama)}</t>
  </si>
  <si>
    <t>TWITEZIMBERE {Nyabugogo (Rugarama)}</t>
  </si>
  <si>
    <t>DUFATANYE {Bitega (Rugarama)}</t>
  </si>
  <si>
    <t>HAGURUKA UKORE {Bitega (Rugarama)}</t>
  </si>
  <si>
    <t>IKITEGEREREZO {Bitega (Rugarama)}</t>
  </si>
  <si>
    <t>ABANYAMURAVA {Bitega (Rugarama)}</t>
  </si>
  <si>
    <t>TWITEZE IMBERE {Bitega (Rugarama)}</t>
  </si>
  <si>
    <t>ABADATENGUHA {Ruvomu (Rugarama)}</t>
  </si>
  <si>
    <t>ABAKUNDUMURIMO {Ruvomu (Rugarama)}</t>
  </si>
  <si>
    <t>ABAKORERABUSHAKE {Ruvomu (Rugarama)}</t>
  </si>
  <si>
    <t>ABAHUJUMUGAMBI {Ruvomu (Rugarama)}</t>
  </si>
  <si>
    <t>ABISHYIZEHAMWE {Ruvomu (Rugarama)}</t>
  </si>
  <si>
    <t>ABADACOGORA {Bicaca Centre (Bicaca)}</t>
  </si>
  <si>
    <t>ABADASIGANAMUBUZIMA {Ntebe(Karenge)}</t>
  </si>
  <si>
    <t>ABAHIZI {Ruvomu (Kabasore)}</t>
  </si>
  <si>
    <t>ABAHUJIMIGO {Karenge (Karenge)}</t>
  </si>
  <si>
    <t>ABAHUZAGIKORWA {Kabasore(Kabasore)}</t>
  </si>
  <si>
    <t>ABAHUZAMUGAMBI {Kabasore(Kabasore)}</t>
  </si>
  <si>
    <t>ABAKORANABUSHAKE {Ruvomu (Kabasore)}</t>
  </si>
  <si>
    <t>ABAKORERABUSHAKE {Kabasore(Kabasore)}</t>
  </si>
  <si>
    <t>ABAKORERAHAMWE {Kabasore(Kabasore)}</t>
  </si>
  <si>
    <t>ABAKUNDUMURIMO {Karenge (Karenge)}</t>
  </si>
  <si>
    <t>ABAKUNDUMURIMO {Ndego (Nyamatete)}</t>
  </si>
  <si>
    <t>ABAKUNDUMURIMO {Ryamugabo (Nyabubare)}</t>
  </si>
  <si>
    <t>ABANYAMURAVA {Cyerwa (Nyamatete)}</t>
  </si>
  <si>
    <t>ABANYAMURAVA {Ndego (Nyamatete)}</t>
  </si>
  <si>
    <t>ABANYAMURAVA {Ruvomu (Kabasore)}</t>
  </si>
  <si>
    <t>ABATARUSHANWA {Nyabubare (Nyabubare)}</t>
  </si>
  <si>
    <t>ABATIGANDA {Cyerwa (Nyamatete)}</t>
  </si>
  <si>
    <t>ABATIGANDA {Kabasore(Kabasore)}</t>
  </si>
  <si>
    <t>ABATIGANDA {Ryamugabo (Nyabubare)}</t>
  </si>
  <si>
    <t>ABISHYIZEHAMWE {Cyerwa (Nyamatete)}</t>
  </si>
  <si>
    <t>ABISHYIZEHAMWE {Nyakubuye (Nyamatete)}</t>
  </si>
  <si>
    <t>ABISHYIZEHAMWE {Ruvomu (Kabasore)}</t>
  </si>
  <si>
    <t>ABISUNGANYE {Bicaca Centre (Bicaca)}</t>
  </si>
  <si>
    <t>ABUNGANIRANA {Bicaca Centre (Bicaca)}</t>
  </si>
  <si>
    <t>AHAZAZAHEZA {Nyamatete (Nyamatete)}</t>
  </si>
  <si>
    <t>AMAHORO {Ryamugabo (Nyabubare)}</t>
  </si>
  <si>
    <t>AMAJYAMBERE {Ryamugabo (Nyabubare)}</t>
  </si>
  <si>
    <t>AMIZERO {Runzenze (Bicaca)}</t>
  </si>
  <si>
    <t>DUFATANYE {Bicaca Centre (Bicaca)}</t>
  </si>
  <si>
    <t>DUFATANYE {Nyamatete (Nyamatete)}</t>
  </si>
  <si>
    <t>DUFATANYE {Ruvomu (Kabasore)}</t>
  </si>
  <si>
    <t>DUKORANINGUFU {Ntebe(Karenge)}</t>
  </si>
  <si>
    <t>DUKOREREHAMWE {Runzenze (Bicaca)}</t>
  </si>
  <si>
    <t>DUSHYIGIKIRANE {Bicaca Centre (Bicaca)}</t>
  </si>
  <si>
    <t>DUTERANINKUNGA {Nyakubuye (Nyamatete)}</t>
  </si>
  <si>
    <t>DUTERANINKUNGA {Nyamatete (Nyamatete)}</t>
  </si>
  <si>
    <t>GARUKUREBE {Cyerwa (Nyamatete)}</t>
  </si>
  <si>
    <t>GIRUBUZIMA {Ntebe(Karenge)}</t>
  </si>
  <si>
    <t>HAGURUKADUKORE {Ntebe(Karenge)}</t>
  </si>
  <si>
    <t>ICYEREKEZO {Nyakubuye (Nyamatete)}</t>
  </si>
  <si>
    <t>ICYIZERE {Kanyangese (Nyabubare)}</t>
  </si>
  <si>
    <t>IMBANZABIGWI {Kanyangese (Nyabubare)}</t>
  </si>
  <si>
    <t>INDANGAMIRWA {Nyabubare (Nyabubare)}</t>
  </si>
  <si>
    <t>INDENGABAGANIZI {Kanyangese (Nyabubare)}</t>
  </si>
  <si>
    <t>INDONGOZI {Kanyangese (Nyabubare)}</t>
  </si>
  <si>
    <t>INGAMBURUZABUKENE {Karenge (Karenge)}</t>
  </si>
  <si>
    <t>INGAMBURUZABUKENE {Nyabubare (Nyabubare)}</t>
  </si>
  <si>
    <t>INGANJI {Cyanyirampazi (Bicaca)}</t>
  </si>
  <si>
    <t>INGENZI {Cyanyirampazi (Bicaca)}</t>
  </si>
  <si>
    <t>INGENZI {Kanyangese (Nyabubare)}</t>
  </si>
  <si>
    <t>INGENZI {Nyabubare (Nyabubare)}</t>
  </si>
  <si>
    <t>INSHONGORE {Cyanyirampazi (Bicaca)}</t>
  </si>
  <si>
    <t>INYAMIBWA {Cyanyirampazi (Bicaca)}</t>
  </si>
  <si>
    <t>ISHEJA {Kanyangese (Nyabubare)}</t>
  </si>
  <si>
    <t>KUNDAGUKORA {Ryamugabo (Nyabubare)}</t>
  </si>
  <si>
    <t>KUNDUMURIMO {Nyabubare (Nyabubare)}</t>
  </si>
  <si>
    <t>KUNDUMURIMO {Nyakubuye (Nyamatete)}</t>
  </si>
  <si>
    <t>TERIMBERE {Bicaca Centre (Bicaca)}</t>
  </si>
  <si>
    <t>TERIMBERE {Cyerwa (Nyamatete)}</t>
  </si>
  <si>
    <t>TUGIRUBUMWE {Ntebe(Karenge)}</t>
  </si>
  <si>
    <t>TURWANEKUBUZIMA {Ntebe(Karenge)}</t>
  </si>
  <si>
    <t>TURWANYUBUKENE {Runzenze (Bicaca)}</t>
  </si>
  <si>
    <t>TUZAMURANE {Karenge (Karenge)}</t>
  </si>
  <si>
    <t>TUZAMURANE {Ndego (Nyamatete)}</t>
  </si>
  <si>
    <t>TUZAMURANE {Nyamatete (Nyamatete)}</t>
  </si>
  <si>
    <t>TUZAMURANE {Ruvomu (Kabasore)}</t>
  </si>
  <si>
    <t>TUZAMURANE DUKORA {Kabasore(Kabasore)}</t>
  </si>
  <si>
    <t>TWIFATANYE {Runzenze (Bicaca)}</t>
  </si>
  <si>
    <t>TWISUNGANE {Ndego (Nyamatete)}</t>
  </si>
  <si>
    <t>TWISUNGANE {Nyakubuye (Nyamatete)}</t>
  </si>
  <si>
    <t>TWITEKUBIDUKIKIJE {Karenge (Karenge)}</t>
  </si>
  <si>
    <t>TWITEKUBUZIMA {Ntebe(Karenge)}</t>
  </si>
  <si>
    <t>TWITEZIMBERE {Runzenze (Bicaca)}</t>
  </si>
  <si>
    <t>TWUNGANIRANE {Nyamatete (Nyamatete)}</t>
  </si>
  <si>
    <t>UBUMWE {Ryamugabo (Nyabubare)}</t>
  </si>
  <si>
    <t>UBUZIMABWIZA {Ryamugabo (Nyabubare)}</t>
  </si>
  <si>
    <t>URUGWIRO {Kanyangese (Nyabubare)}</t>
  </si>
  <si>
    <t>ZIRIKANA {Bicaca Centre (Bicaca)}</t>
  </si>
  <si>
    <t>ABATARUSHWA {Ruvomu (Rugarama)}</t>
  </si>
  <si>
    <t>JYAMBERE {Ruvomu (Rugarama)}</t>
  </si>
  <si>
    <t>INYANGAMUGAYO {Ruvomu (Rugarama)}</t>
  </si>
  <si>
    <t>ABATARUHUKA {Ruvomu (Rugarama)}</t>
  </si>
  <si>
    <t>DUTERIMBERE {Butare (Bihembe)}</t>
  </si>
  <si>
    <t>IMBARUTSO {Nyabubare (Nyabubare)}</t>
  </si>
  <si>
    <t xml:space="preserve"> ABAJYAMUGAMBI II {Kabonera (Kagezi)} </t>
  </si>
  <si>
    <t xml:space="preserve"> ABISHYIZEHAMWE {Kabonera (Kagezi)} </t>
  </si>
  <si>
    <t xml:space="preserve"> ITERAMBERE {Kabonera (Kagezi)} </t>
  </si>
  <si>
    <t xml:space="preserve"> ABAJYAMUGAMBI {Kabonera (Kagezi)} </t>
  </si>
  <si>
    <t xml:space="preserve"> ABAKORANABUSHAKE {Kabonero (Kagezi)} </t>
  </si>
  <si>
    <t xml:space="preserve"> TERIMBERE MUNYARWANDA {Rwaragaju (Kagezi)} </t>
  </si>
  <si>
    <t xml:space="preserve"> TWISUNGANE {Rwaragaju (Kagezi)} </t>
  </si>
  <si>
    <t xml:space="preserve"> TWITEZIMBERE {Rwaragaju (Kagezi)} </t>
  </si>
  <si>
    <t xml:space="preserve"> ABATARAMBIRWA {Rwaragaju (Kagezi)} </t>
  </si>
  <si>
    <t xml:space="preserve"> ISUKIRAKIZA {Rwaragaju (Kagezi)} </t>
  </si>
  <si>
    <t xml:space="preserve"> TURWANYUBUKENE {Rwaragaju (Kagezi)} </t>
  </si>
  <si>
    <t xml:space="preserve"> TURWANYUBUKENE {Samatare (Kagezi)} </t>
  </si>
  <si>
    <t xml:space="preserve"> ABISHYIZEHAMWE {Samatare (Kagezi)} </t>
  </si>
  <si>
    <t xml:space="preserve"> ABADACOGORA {Samatare (Kagezi)} </t>
  </si>
  <si>
    <t xml:space="preserve"> ICYEREKEZO {Samatare (Kagezi)} </t>
  </si>
  <si>
    <t xml:space="preserve"> TWIHANGIRIMIRIMO {Samatare (Kagezi)} </t>
  </si>
  <si>
    <t xml:space="preserve"> TERIMBERE {Samatare (Kagezi)} </t>
  </si>
  <si>
    <t xml:space="preserve"> ABIZERANYE {Nkira (Ntunga)} </t>
  </si>
  <si>
    <t xml:space="preserve"> TWISUNGANE {Nkira (Ntunga)} </t>
  </si>
  <si>
    <t xml:space="preserve"> UBUMWE II {Nkira (Ntunga)} </t>
  </si>
  <si>
    <t xml:space="preserve"> ABIFATANYIJE {Nkira (Ntunga)} </t>
  </si>
  <si>
    <t xml:space="preserve"> ABADACOGORA {Nkira (Ntunga)} </t>
  </si>
  <si>
    <t xml:space="preserve"> ABAKORANABUSHAKE I {Nkira (Ntunga)} </t>
  </si>
  <si>
    <t xml:space="preserve"> ABAKORANABUSHAKE II {Rugenge (Ntunga)} </t>
  </si>
  <si>
    <t xml:space="preserve"> TURWANYINZARA {Rugenge (Ntunga)} </t>
  </si>
  <si>
    <t xml:space="preserve"> IMBEREHEZA {Rugenge (Ntunga)} </t>
  </si>
  <si>
    <t xml:space="preserve"> DUTERIMBERE {Rugenge (Ntunga)} </t>
  </si>
  <si>
    <t xml:space="preserve"> UMUCYO {Rugenge (Ntunga)} </t>
  </si>
  <si>
    <t xml:space="preserve"> ITERAMBERE {Rugenge (Ntunga)} </t>
  </si>
  <si>
    <t xml:space="preserve"> DUKANGUKE {Rugenge (Ntunga)} </t>
  </si>
  <si>
    <t xml:space="preserve"> ICYEREKEZO {Rugenge (Ntunga)} </t>
  </si>
  <si>
    <t xml:space="preserve"> TWIGIRIMBERE {Karuzigura (Ntunga)} </t>
  </si>
  <si>
    <t xml:space="preserve"> TUJYANENABANDI {Karuzigura (Ntunga)} </t>
  </si>
  <si>
    <t xml:space="preserve"> ABISHYIZEHAMWE {Karuzigura (Ntunga)} </t>
  </si>
  <si>
    <t xml:space="preserve"> ABAKORERAKURUSHA {Karuzigura (Ntunga)} </t>
  </si>
  <si>
    <t xml:space="preserve"> ABADAHIGWA {Karuzigura (Ntunga)} </t>
  </si>
  <si>
    <t xml:space="preserve"> TWUNGURANE {Karuzigura (Ntunga)} </t>
  </si>
  <si>
    <t xml:space="preserve"> IMBARAGA {Karuzigura (Ntunga)} </t>
  </si>
  <si>
    <t xml:space="preserve"> ABISHYIZEHAMWE II {Karuzigura (Ntunga)} </t>
  </si>
  <si>
    <t xml:space="preserve"> ABATARUSHWA {Karuzigura (Ntunga)} </t>
  </si>
  <si>
    <t xml:space="preserve"> TUGANIMBERE {Karuzigura (Ntunga)} </t>
  </si>
  <si>
    <t xml:space="preserve"> ABATIGANDAKUMURIMO { Akabuga (Kagezi)} </t>
  </si>
  <si>
    <t xml:space="preserve"> TWIFATANYE {Akabuga (Kagezi)} </t>
  </si>
  <si>
    <t xml:space="preserve"> DUTERANINKUNGA {Akabuga (Kagezi)} </t>
  </si>
  <si>
    <t xml:space="preserve"> TURWANYUBUKENE {Akabuga (Kagezi)} </t>
  </si>
  <si>
    <t xml:space="preserve"> ABAHUJUMUGAMBI {Akabuga (Kagezi)} </t>
  </si>
  <si>
    <t xml:space="preserve"> DUTERIMBERE {Kabonera (Kagezi)} </t>
  </si>
  <si>
    <t xml:space="preserve"> DUTERANINKUNGA {Sabusaro (Bicumbi)} </t>
  </si>
  <si>
    <t xml:space="preserve"> TWITEZIMBERE {Sabusaro (Bicumbi)} </t>
  </si>
  <si>
    <t xml:space="preserve"> ICYEREKEZO {Sabusaro (Bicumbi)} </t>
  </si>
  <si>
    <t xml:space="preserve"> TWISUNGANE {Sabusaro (Bicumbi)} </t>
  </si>
  <si>
    <t xml:space="preserve"> DUFATANYE {Akanzige (Akanzu)} </t>
  </si>
  <si>
    <t xml:space="preserve"> TWUZUZANYE {Akanzige (Akanzu)} </t>
  </si>
  <si>
    <t xml:space="preserve"> DUTERIMBERE {Akanzige (Akanzu)} </t>
  </si>
  <si>
    <t xml:space="preserve"> TWISHYIREHAMWE {Akanzige (Akanzu)} </t>
  </si>
  <si>
    <t xml:space="preserve"> TWIYUBAKE {Akanzige (Akanzu)} </t>
  </si>
  <si>
    <t xml:space="preserve"> ABAHUJUMUGAMBI {Akanzige (Akanzu)} </t>
  </si>
  <si>
    <t xml:space="preserve"> TWIYUBAKIRE {Gisenyi (Kigarama)} </t>
  </si>
  <si>
    <t xml:space="preserve"> ABAGENDANYENAVIZIYO {Gisenyi (Kigarama)} </t>
  </si>
  <si>
    <t xml:space="preserve"> ABITEZIMBERE {Gisenyi (Kigarama)} </t>
  </si>
  <si>
    <t xml:space="preserve"> TWITEZIMBERE {Gisenyi (Kigarama)} </t>
  </si>
  <si>
    <t xml:space="preserve"> UBUMWE {Gisenyi (Kigarama)} </t>
  </si>
  <si>
    <t xml:space="preserve"> ABISUNGANYE {Gisenyi (Kigarama)} </t>
  </si>
  <si>
    <t xml:space="preserve"> TWIVANEMUBUKENE {Gisenyi (Kigarama)} </t>
  </si>
  <si>
    <t xml:space="preserve"> TUZAMURANE {Gisenyi (Kigarama)} </t>
  </si>
  <si>
    <t xml:space="preserve"> TWISUNGANE {Gisenyi (Kigarama)} </t>
  </si>
  <si>
    <t xml:space="preserve">  DUKUNDUMURIMO {Karama (Bicumbi)} </t>
  </si>
  <si>
    <t xml:space="preserve">  ABAJYAMUGAMBI {Karama (Bicumbi)} </t>
  </si>
  <si>
    <t xml:space="preserve">  IMBONI {Karama (Bicumbi)} </t>
  </si>
  <si>
    <t xml:space="preserve">  ITERAMBERE {Karama (Bicumbi)} </t>
  </si>
  <si>
    <t xml:space="preserve">  UMURAVA {Karama (Bicumbi)} </t>
  </si>
  <si>
    <t xml:space="preserve">  EJOHEZA {Karama (Bicumbi)} </t>
  </si>
  <si>
    <t xml:space="preserve">  DUTERIMBERE {Karama (Bicumbi)} </t>
  </si>
  <si>
    <t xml:space="preserve">  VIZIYO {Karama (Bicumbi)} </t>
  </si>
  <si>
    <t xml:space="preserve">  TWIFATANYE TURENGERE UBUZIMA {Karama (Bicumbi)} </t>
  </si>
  <si>
    <t xml:space="preserve">  TWISUNGANE {Rugunga (Kigarama)} </t>
  </si>
  <si>
    <t xml:space="preserve">  TWUBAKANE {Rugunga (Kigarama)} </t>
  </si>
  <si>
    <t xml:space="preserve">  TWITEZIMBERE {Rugunga (Kigarama)} </t>
  </si>
  <si>
    <t xml:space="preserve">  TUGENDANENIGIHE {Rugunga (Kigarama)} </t>
  </si>
  <si>
    <t xml:space="preserve">  ISUKIRAKIZA {Rugunga (Kigarama)} </t>
  </si>
  <si>
    <t xml:space="preserve">  DUKUNDUMURIMO {Rugunga (Kigarama)} </t>
  </si>
  <si>
    <t xml:space="preserve">  ICYUZUZO {Rugunga (Kigarama)} </t>
  </si>
  <si>
    <t xml:space="preserve">  ABISUNGANYE {Gasharu (Bicumbi)} </t>
  </si>
  <si>
    <t xml:space="preserve">  TWITEZIMBERE {Gasharu (Bicumbi)} </t>
  </si>
  <si>
    <t xml:space="preserve">  ABAHARANIRA ITERAMBERE {Gasharu (Bicumbi)} </t>
  </si>
  <si>
    <t xml:space="preserve">  TUGENDANENIGIHE {Gasharu (Bicumbi)} </t>
  </si>
  <si>
    <t xml:space="preserve">  ABAHUJE IMBARAGA {Gasharu (Bicumbi)} </t>
  </si>
  <si>
    <t xml:space="preserve">  TWIFATANYE {Gasharu (Bicumbi)} </t>
  </si>
  <si>
    <t xml:space="preserve">  ABAJYINAMA {Gasharu (Bicumbi)} </t>
  </si>
  <si>
    <t xml:space="preserve">  UMURIMO UVUGURUYE {Gasharu (Bicumbi)} </t>
  </si>
  <si>
    <t xml:space="preserve">  DUTERANINKUNGA {Gasharu (Bicumbi)} </t>
  </si>
  <si>
    <t xml:space="preserve">  TWESE HAMWE {Gasharu (Bicumbi)} </t>
  </si>
  <si>
    <t xml:space="preserve">  ABAHUJE-IMBARAGA {Rwimbogo (Bicumbi)} </t>
  </si>
  <si>
    <t xml:space="preserve">  ABAFATANIJE {Rwimbogo (Bicumbi)} </t>
  </si>
  <si>
    <t xml:space="preserve">  ABAHUJE IBIKORWA {Rwimbogo (Bicumbi)} </t>
  </si>
  <si>
    <t xml:space="preserve">  TWIHAZE KU BIRIBWA {Rwimbogo (Bicumbi)} </t>
  </si>
  <si>
    <t xml:space="preserve">  ABAHUJIMBARAGA {Rwimbogo (Bicumbi)} </t>
  </si>
  <si>
    <t xml:space="preserve">  TWIVANEMUBUKENE {Rwimbogo (Bicumbi)} </t>
  </si>
  <si>
    <t xml:space="preserve">  TERIMBERE MUNYARWANDA {Rwimbogo (Bicumbi)} </t>
  </si>
  <si>
    <t xml:space="preserve">  IMBARAGA KU MURIMO {Rwimbogo (Bicumbi)} </t>
  </si>
  <si>
    <t xml:space="preserve">  DUTERIMBERE {Rwimbogo (Bicumbi)} </t>
  </si>
  <si>
    <t xml:space="preserve">  ABAKUNDUMURIMO {Rwimbogo (Bicumbi)} </t>
  </si>
  <si>
    <t xml:space="preserve">  DUHUZUBUTAKA {Rwimbogo (Bicumbi)} </t>
  </si>
  <si>
    <t xml:space="preserve">  ABATERANINKUNGA {Rwimbogo (Bicumbi)} </t>
  </si>
  <si>
    <t xml:space="preserve">  JYA IMBERE {Rwimbogo (Bicumbi)} </t>
  </si>
  <si>
    <t xml:space="preserve">  IMIHIGO {Rwimbogo (Bicumbi)} </t>
  </si>
  <si>
    <t xml:space="preserve">  TWITEZIMBERE {Rwimbogogo (Bicumbi)} </t>
  </si>
  <si>
    <t xml:space="preserve">  ABITEGANYIRIZA {Rwimbogo (Bicumbi)} </t>
  </si>
  <si>
    <t xml:space="preserve">   TWONGERE UMUSARURO {Rwimbogo (Bicumbi)} </t>
  </si>
  <si>
    <t xml:space="preserve">  TWIKURE MU BUKENE {Manene (Bicumbi)} </t>
  </si>
  <si>
    <t xml:space="preserve">  TWITEZE IMBERE MU MAJYAMBERE {Manene (Bicumbi)} </t>
  </si>
  <si>
    <t xml:space="preserve">  ABAJYANANIGIHE {Manene (Bicumbi)} </t>
  </si>
  <si>
    <t xml:space="preserve">  ABISHYIZEHAMWE {Manene (Bicumbi)} </t>
  </si>
  <si>
    <t xml:space="preserve">  TUZAMURANE DUHUZE UBUTAKA {Manene (Bicumbi)} </t>
  </si>
  <si>
    <t xml:space="preserve">  ABATIGANDA {Manene (Bicumbi)} </t>
  </si>
  <si>
    <t xml:space="preserve">  ABAKUNDA GUKORA {Manene (Bicumbi)} </t>
  </si>
  <si>
    <t xml:space="preserve">  ABADAHIGWA {Manene (Bicumbi)} </t>
  </si>
  <si>
    <t xml:space="preserve">  TUZAMURANE {Manene (Bicumbi)} </t>
  </si>
  <si>
    <t xml:space="preserve">   TWIYUBAKE {Manene (Bicumbi)} </t>
  </si>
  <si>
    <t xml:space="preserve">   ABADAHEZA {Manene (Bicumbi)} </t>
  </si>
  <si>
    <t xml:space="preserve"> GENDANANIGIHE {Kajevuba (Kigarama)} </t>
  </si>
  <si>
    <t xml:space="preserve">  ABADAHIGWA {Kajevuba (Kigarama)} </t>
  </si>
  <si>
    <t xml:space="preserve">  ABAKORERABUSHAKE {Kajevuba (Kigarama)} </t>
  </si>
  <si>
    <t xml:space="preserve">  KUNDUMURIMO {Kajevuba (Kigarama)}  </t>
  </si>
  <si>
    <t xml:space="preserve">  TERIMBERE {Kajevuba (Kigarama)} </t>
  </si>
  <si>
    <t xml:space="preserve">  ABISHYIZEHAMWE {Kajevuba (Kigarama)} </t>
  </si>
  <si>
    <t xml:space="preserve">  DUFATANYE {Kajevuba (Kigarama)} </t>
  </si>
  <si>
    <t xml:space="preserve">  TWISUNGANE {Kajevuba (Kigarama)} </t>
  </si>
  <si>
    <t xml:space="preserve">   DUSHYIGIKIRANE {Kajevuba (Kigarama)} </t>
  </si>
  <si>
    <t>buying assets &amp; livestock</t>
  </si>
  <si>
    <t>rf_respondent</t>
  </si>
  <si>
    <t>Enumerator: For the remaining sections, you must interview the financial decision maker in the HH.  Is that person available?</t>
  </si>
  <si>
    <t>Yes, it is the same person I am interviewing.  No change in respondent.</t>
  </si>
  <si>
    <t>Yes, it is a different person than the one I am interviewing.</t>
  </si>
  <si>
    <t>No, but that person will return before the survey team leaves the village.</t>
  </si>
  <si>
    <t>select_one rf_respondent</t>
  </si>
  <si>
    <t>rf_new_resp</t>
  </si>
  <si>
    <t>Please select the respondent for the remaining sections.</t>
  </si>
  <si>
    <t>No, and they will NOT return before the survey team leaves the village.  I will interview someone else very knowledgable about the HH finances.</t>
  </si>
  <si>
    <t>${rf_respondent} = 2 or ${rf_respondent} = 4</t>
  </si>
  <si>
    <t>.!=3</t>
  </si>
  <si>
    <t>Please save the survey and make an appointment to come back to the HH.</t>
  </si>
  <si>
    <t>rf_consent</t>
  </si>
  <si>
    <t>.!=0</t>
  </si>
  <si>
    <t>Please stop the survey and speak with your Supervisor.</t>
  </si>
  <si>
    <t>select_one lwh_group</t>
  </si>
  <si>
    <t>stata</t>
  </si>
  <si>
    <t>Please write a description of each Plot.  Do not use the size, and do not use crops.  It must be a description that will help us identify this plot when we come back later.  Be sure each description is different!   BE SURE TO ENTER THE PLOT DESCRIPTIONS IN ORDER OF SIZE, starting with the largest.</t>
  </si>
  <si>
    <t>Village Confirm</t>
  </si>
  <si>
    <t>Corrected Village</t>
  </si>
  <si>
    <t>Cell Confirm</t>
  </si>
  <si>
    <t>Corrected Cell</t>
  </si>
  <si>
    <t>Sector Confirm</t>
  </si>
  <si>
    <t>Corrected Sector</t>
  </si>
  <si>
    <t>District Confirm</t>
  </si>
  <si>
    <t>Corrected District</t>
  </si>
  <si>
    <t>Site Confirm</t>
  </si>
  <si>
    <t>Corrected Site</t>
  </si>
  <si>
    <t>HHH Confirm</t>
  </si>
  <si>
    <t>Corrected HHH</t>
  </si>
  <si>
    <t>Why HHH Incorrect</t>
  </si>
  <si>
    <t>How many agricultural plots did the HH cultivate Season 14A -  Season 14B?</t>
  </si>
  <si>
    <t>How many agricultural plots did the HH cultivate from Season 14A -  Season 14C?</t>
  </si>
  <si>
    <t>Plot 1 Description</t>
  </si>
  <si>
    <t>Plot 2 Description</t>
  </si>
  <si>
    <t>Plot 3 Description</t>
  </si>
  <si>
    <t>Plot 4 Description</t>
  </si>
  <si>
    <t>Plot 5 Description</t>
  </si>
  <si>
    <t>Plot 6 Description</t>
  </si>
  <si>
    <t>Plot Location (Sector)</t>
  </si>
  <si>
    <t>Plot Location (Slope)</t>
  </si>
  <si>
    <t>Plot Location (Cell)</t>
  </si>
  <si>
    <t>Plot Location (Village)</t>
  </si>
  <si>
    <t>Plot is Part of Land Consolidation</t>
  </si>
  <si>
    <t>Plot Area (Number)</t>
  </si>
  <si>
    <t>Plot Area (Units)</t>
  </si>
  <si>
    <t>Source of Plot Area Data</t>
  </si>
  <si>
    <t>Ownership Status</t>
  </si>
  <si>
    <t>Is this plot terraced?</t>
  </si>
  <si>
    <t>Month Terraced</t>
  </si>
  <si>
    <t>Year Terraced</t>
  </si>
  <si>
    <t>Radical or Progressive Terrace?</t>
  </si>
  <si>
    <t>Has this plot been terraced by the LWH project?</t>
  </si>
  <si>
    <t>Proportion of the plot that was terraced</t>
  </si>
  <si>
    <t>Cultivated Seasonal Crops on Plot in Season 14A</t>
  </si>
  <si>
    <t>Number of Seasonal Crops Cultivated on Plot in Season 14A</t>
  </si>
  <si>
    <t>Cultivated Seasonal Crops on Plot in Season 14B</t>
  </si>
  <si>
    <t>Number of Seasonal Crops Cultivated on Plot in Season 14B</t>
  </si>
  <si>
    <t>Cultivated Seasonal Crops on Plot in Season 14C</t>
  </si>
  <si>
    <t>Number of Seasonal Crops Cultivated on Plot in Season 14C</t>
  </si>
  <si>
    <t>14A Crop 1 Name</t>
  </si>
  <si>
    <t>14A Crop 2 Name</t>
  </si>
  <si>
    <t>14A Crop 3 Name</t>
  </si>
  <si>
    <t>Month Planted</t>
  </si>
  <si>
    <t>Proportion of Plot Planted</t>
  </si>
  <si>
    <t>Seed Planted (Quantity)</t>
  </si>
  <si>
    <t>Seed Planted (Unit)</t>
  </si>
  <si>
    <t>Source of Seed</t>
  </si>
  <si>
    <t>Total Spent on Seed (RWF)</t>
  </si>
  <si>
    <t>Outlier Confirm: Spent more than 10,000 RWF on Seed.</t>
  </si>
  <si>
    <t>Affected by any Disease or Pest Infestation</t>
  </si>
  <si>
    <t>Amount Harvested (Quantity)</t>
  </si>
  <si>
    <t>Amount Harvested (Units)</t>
  </si>
  <si>
    <t>Green Maize, Dry Maize, or Both</t>
  </si>
  <si>
    <t>Amount of Green Maize Harvested (Quantity)</t>
  </si>
  <si>
    <t>Amount of Green Maize Harvested (Unit)</t>
  </si>
  <si>
    <t>Amount of Dry Maize Harvested (Quantity)</t>
  </si>
  <si>
    <t>Amount of Dry Maize Harvested (Unit)</t>
  </si>
  <si>
    <t>HH Member 1</t>
  </si>
  <si>
    <t>HH Member 2</t>
  </si>
  <si>
    <t>HH Member 3</t>
  </si>
  <si>
    <t>HH Member 4</t>
  </si>
  <si>
    <t>HH Member 5</t>
  </si>
  <si>
    <t>HH Member 6</t>
  </si>
  <si>
    <t>HH Member 7</t>
  </si>
  <si>
    <t>HH Member 8</t>
  </si>
  <si>
    <t>HH Member 9</t>
  </si>
  <si>
    <t>HH Member 10</t>
  </si>
  <si>
    <t>HH Member 11</t>
  </si>
  <si>
    <t>HH Member 12</t>
  </si>
  <si>
    <t>HH Member 13</t>
  </si>
  <si>
    <t>HH Member 14</t>
  </si>
  <si>
    <t>HH Member 15</t>
  </si>
  <si>
    <t>HH Member 16</t>
  </si>
  <si>
    <t>HH Member 17</t>
  </si>
  <si>
    <t>HH Member 18</t>
  </si>
  <si>
    <t>HH Member 19</t>
  </si>
  <si>
    <t>HH Member 20</t>
  </si>
  <si>
    <t>HH Member 21</t>
  </si>
  <si>
    <t>HH Member 22</t>
  </si>
  <si>
    <t>HH Member 23</t>
  </si>
  <si>
    <t>HH Member 24</t>
  </si>
  <si>
    <t>ending</t>
  </si>
  <si>
    <t>ag_coop</t>
  </si>
  <si>
    <t>[${plot_des}]: Is this plot cultivated for [${cooperative}]?</t>
  </si>
  <si>
    <t>Cultivated with Cooperative</t>
  </si>
  <si>
    <t>RF sample only</t>
  </si>
  <si>
    <t>Say you were given 50,000 RWF.  How much would you put in each of the following sources?</t>
  </si>
  <si>
    <t>rf50</t>
  </si>
  <si>
    <t>(A. group account at SACCO / COOPEC/ MFI/ Commercial Bank )</t>
  </si>
  <si>
    <t xml:space="preserve">konti y'ishyiramwe muri SACCO, COOPEC, MFI, Banki z'ubucuruzi </t>
  </si>
  <si>
    <t xml:space="preserve">konti y'Ubwizigame bw'umuntu ku giti cye muri SACCO, COOPEC </t>
  </si>
  <si>
    <t>(B. individual savings account at SACCO / COOPEC)</t>
  </si>
  <si>
    <t>(C. individual fixed deposit at SACCO / COOPEC)</t>
  </si>
  <si>
    <t xml:space="preserve">konti y'umuntu ku giti cye y'amafaranga adahinduka muri SACCO/COOPEC </t>
  </si>
  <si>
    <t>(D. pre - commitment savings account at SACCO / COOPEC)</t>
  </si>
  <si>
    <t xml:space="preserve">konti y'imbanzirizabwumvikane muri SACCO/COOPEC </t>
  </si>
  <si>
    <t>(F. mobile money)</t>
  </si>
  <si>
    <t xml:space="preserve">Uburyo bwa telefoni igendanwa (Mobayilo mani) </t>
  </si>
  <si>
    <t xml:space="preserve"> (O. Individual current account)</t>
  </si>
  <si>
    <t>konti y'umuntu ku giti cye</t>
  </si>
  <si>
    <t xml:space="preserve"> (G. Safekeeping with family/friend, shopkeeper /employer )</t>
  </si>
  <si>
    <t>Kubitsa muri bene wanyu/ku incuti, kubitsa mu bacuruzi cg abakoresha</t>
  </si>
  <si>
    <t xml:space="preserve"> (I. community based savings group, farmer group)</t>
  </si>
  <si>
    <t>Ibibina byo kubitsa, Ishyirahamwe ry'abahinzi</t>
  </si>
  <si>
    <t>(K. village leader)</t>
  </si>
  <si>
    <t xml:space="preserve">umukuru w'umudugudu </t>
  </si>
  <si>
    <t xml:space="preserve"> (M. in the home or other secret place)</t>
  </si>
  <si>
    <t>Mu rugo cg ahandi hantu h'ibanga</t>
  </si>
  <si>
    <t xml:space="preserve"> (N. cooperative)</t>
  </si>
  <si>
    <t>Koperative</t>
  </si>
  <si>
    <t>There was a training at [${cooperative}] Cooperative in July/August 2013, where you were offered registration for a pre-commitment savings account.  Many people at the training did not register.  Why did you decide not to register for the account?</t>
  </si>
  <si>
    <t>There was a training at [${cooperative}] Cooperative in July/August 2013, where you registered up for a pre-commitment savings account. Many people registered for the account but did not open it.   Why did you not open your account?</t>
  </si>
  <si>
    <t>There was a training at [${cooperative}] Cooperative in July/August 2013, where you registered for a pre-commitment account at [${sacco}].  Many people did not use these accounts.  Why did you not use your account?</t>
  </si>
  <si>
    <t>sacco</t>
  </si>
  <si>
    <t>pulldata('preload_data_fup3', 'sacco', 'hh_code_key', ${ID_05})</t>
  </si>
  <si>
    <t>.=0 or .=-66 or .=-88 or .&gt;9</t>
  </si>
  <si>
    <t>input_quantity_units</t>
  </si>
  <si>
    <t>select_one input_quantity_units</t>
  </si>
  <si>
    <t>if(${inp_pb}!=7, (.&lt;7 or .&gt;10), .&gt;0)</t>
  </si>
  <si>
    <t>That is not a valid unit for this response.</t>
  </si>
  <si>
    <t>Did anyone in the household do public works labor from February 2014 through September 30 2014?</t>
  </si>
  <si>
    <t>Did anyone in the household do any other paid work during February 2014 through September 30 2014?</t>
  </si>
  <si>
    <t xml:space="preserve">Did anyone in your HH migrate outside your village for work from February 2014 through September 30 2014? </t>
  </si>
  <si>
    <t>Did anyone in the household do public works labor from August 2013-February 2014?</t>
  </si>
  <si>
    <t>Did anyone in the household do any other paid work from August 2013-February 2014?</t>
  </si>
  <si>
    <t xml:space="preserve">Did anyone in your HH migrate outside your village for any work from August 2014-February 2014?  </t>
  </si>
  <si>
    <t>Karenge</t>
  </si>
  <si>
    <t>Mwulire</t>
  </si>
  <si>
    <t>Kigabiro</t>
  </si>
  <si>
    <t>Rubano</t>
  </si>
  <si>
    <t>Nyamirama</t>
  </si>
  <si>
    <t>Rwinkwavu</t>
  </si>
  <si>
    <t>Muyumbu</t>
  </si>
  <si>
    <t>Gahengeri</t>
  </si>
  <si>
    <t>Nzige</t>
  </si>
  <si>
    <t>Nyakariro</t>
  </si>
  <si>
    <t>Kabare</t>
  </si>
  <si>
    <t>Gatsibo</t>
  </si>
  <si>
    <t>Mukura</t>
  </si>
  <si>
    <t>Mukura Lwh</t>
  </si>
  <si>
    <t>Mushubati</t>
  </si>
  <si>
    <t>Mwurire</t>
  </si>
  <si>
    <t>Nkanka</t>
  </si>
  <si>
    <t>Rubengera</t>
  </si>
  <si>
    <t>Rugabano</t>
  </si>
  <si>
    <t>Rwabicuma</t>
  </si>
  <si>
    <t>Rwabicuma Lwh</t>
  </si>
  <si>
    <t>Fumbwe</t>
  </si>
  <si>
    <t>Gasabo</t>
  </si>
  <si>
    <t>Rwamagana</t>
  </si>
  <si>
    <t>Kayonza</t>
  </si>
  <si>
    <t>Does Not Apply (No LWH Site)</t>
  </si>
  <si>
    <t>Rwamagana-34</t>
  </si>
  <si>
    <t xml:space="preserve">Rwamagana-35 </t>
  </si>
  <si>
    <t xml:space="preserve">Kayonza-4 </t>
  </si>
  <si>
    <t>Rwamagana-2</t>
  </si>
  <si>
    <t>Rwamagana-33</t>
  </si>
  <si>
    <t xml:space="preserve">Kayonza-15 </t>
  </si>
  <si>
    <t>if(${inp_p}!=7, (.&lt;7 or .&gt;10), .&gt;0)</t>
  </si>
  <si>
    <t>rf_50</t>
  </si>
  <si>
    <t>rf_50_1</t>
  </si>
  <si>
    <t>rf_50_2</t>
  </si>
  <si>
    <t>rf_50_3</t>
  </si>
  <si>
    <t>rf_50_4</t>
  </si>
  <si>
    <t>rf_50_5</t>
  </si>
  <si>
    <t>rf_50_6</t>
  </si>
  <si>
    <t>rf_50_7</t>
  </si>
  <si>
    <t>rf_50_8</t>
  </si>
  <si>
    <t>rf_50_9</t>
  </si>
  <si>
    <t>rf_50_10</t>
  </si>
  <si>
    <t>rf_50_11</t>
  </si>
  <si>
    <t>rf50_error</t>
  </si>
  <si>
    <t>rf50_tot</t>
  </si>
  <si>
    <t xml:space="preserve">number(${rf_50_1} + ${rf_50_2} + ${rf_50_3} + ${rf_50_4} + ${rf_50_5} + ${rf_50_6} + ${rf_50_7} + ${rf_50_8} + ${rf_50_9} + ${rf_50_10} + ${rf_50_11}) </t>
  </si>
  <si>
    <t>${rf50_tot}!=50000</t>
  </si>
  <si>
    <t>Alert!  The total amount is ${rf50_tot} RWF.  It should be 50,000 RWF.  Please swipe back to correct.</t>
  </si>
  <si>
    <t>[${plot_des}]: Ese uyu murima mwawuhinze muri gahunda ya [${cooperative}]?</t>
  </si>
  <si>
    <t xml:space="preserve">Tuvuge ko hari uumuntu guhaye 50,000RWF. Ni amafaranga angahe wajya ushyira buri hamwe muri aha hakurikira? </t>
  </si>
  <si>
    <t xml:space="preserve">Muri Nyakanga/kanama 2013 hari amahugurwa yabaye muri  [${cooperative}] aho babasabaga kwiyandikisha kuri konti yo kwizigamira ufite intego. Kubera iki utiyandikishije kuri iyo konti? </t>
  </si>
  <si>
    <t>Muri Nyakanga/kanama 2013 hari amahugurwa yabaye muri  [${cooperative}] aho wiyandikishije kuri konti yo kwizigamira ifite intego. Abantu benshi biyandikishije kuri iyo konti ariko ntibigeze bayifunguza. Kubera iki utafunguje iyo konti?</t>
  </si>
  <si>
    <t>Muri Nyakanga/kanama 2013 hari amahugurwa yabaye muri  [${cooperative}] aho wiyandikishije kuri konti yo kwizigamira ifite intego. Abantu benshi ntibigeze bakoresha iyo konti. Kubera iki utakoresheje iyo konti?</t>
  </si>
  <si>
    <t>Nta mafaranga nari mfite icyo gihe</t>
  </si>
  <si>
    <t>Iyo konti sinari nyikeneye</t>
  </si>
  <si>
    <t>Sinigeze nizera iby'iyo konti/Sinigeze nizera umutekano w'amafaranga yanjye</t>
  </si>
  <si>
    <t>Sinasobanukiwe iby'iyo konti</t>
  </si>
  <si>
    <t>Niiyandikishije kuri iyo konti</t>
  </si>
  <si>
    <t>Nta mafaranga nari mfite yo kuzigama</t>
  </si>
  <si>
    <t>Nibagiwe iby'iyo konti</t>
  </si>
  <si>
    <t>Nikoreshereje konti isanzwe yo kuzigama</t>
  </si>
  <si>
    <t>Nakoresheje iyo konti iyo konti yo kuzigama ufite intego</t>
  </si>
  <si>
    <t>Bifasha mu kuzigama amafaranga</t>
  </si>
  <si>
    <t>Bifasha mu kubona inguzanyo</t>
  </si>
  <si>
    <t>Umutekano w'umuntu ku giti cye</t>
  </si>
  <si>
    <t>Inyungu ku bwizigame</t>
  </si>
  <si>
    <t>Bituma ntasesagura</t>
  </si>
  <si>
    <t>Bimfasha kubona inyongeramusaruro (imbuto, ifumbire, ibikoresho)</t>
  </si>
  <si>
    <t>Bimfasha kubona amafaranga nakoreye/umushahara</t>
  </si>
  <si>
    <t>has_acct</t>
  </si>
  <si>
    <t>pulldata('preload_data_fup3', 'has_acct', 'hh_code_key', ${ID_05})</t>
  </si>
  <si>
    <t>Enumerator: According to our records, this HH has an account with [${savings_source}], at [${sacco}].</t>
  </si>
  <si>
    <t>rf_00_0_note</t>
  </si>
  <si>
    <t>has_savings_precomm</t>
  </si>
  <si>
    <t>has_savings_curr</t>
  </si>
  <si>
    <t>pulldata('preload_data_fup3', 'has_savings_precomm', 'hh_code_key', ${ID_05})</t>
  </si>
  <si>
    <t>pulldata('preload_data_fup3', 'has_savings_curr', 'hh_code_key', ${ID_05})</t>
  </si>
  <si>
    <t>rf_00_a_note</t>
  </si>
  <si>
    <t>Enumerator: According to our records, this HH has savings in an account with [${savings_source}], at [${sacco}].</t>
  </si>
  <si>
    <t>rf_17_note</t>
  </si>
  <si>
    <t>Enumerator:  The HH has an account at the local SACCO, so we assume they know where it is located.  The following questions are about SACCO [${sacco}].</t>
  </si>
  <si>
    <t>${has_acct}=1</t>
  </si>
  <si>
    <t>${RF_17}=1 or ${has_acct}=1</t>
  </si>
  <si>
    <t>${has_acct}!=1</t>
  </si>
  <si>
    <t>rf_1_note</t>
  </si>
  <si>
    <t xml:space="preserve">Enumerator: On previous surveys or in other data the HH has reported they have a formal savings account.  </t>
  </si>
  <si>
    <t>${has_formal} = 1 or ${has_acct}=1</t>
  </si>
  <si>
    <t>has_formal</t>
  </si>
  <si>
    <t>pulldata('preload_data_fup3', 'has_formal', 'hh_code_key', ${ID_05})</t>
  </si>
  <si>
    <t>${RF_1} = 1 or ${has_formal} = 1 or ${has_acct}=1</t>
  </si>
  <si>
    <t>not((${has_savings_precomm} =1 and ${savings_position}=4 and ${rf_assign} =1) or (${has_savings_curr} =1 and ${savings_position}=6))or ${RF_00_0} = 1</t>
  </si>
  <si>
    <t>(${has_savings_precomm} =1 and ${savings_position}=4 and ${rf_assign} =1) or (${has_savings_curr} =1 and ${savings_position}=6)</t>
  </si>
  <si>
    <t>${RF_00_A}=1 or ((${has_savings_precomm} =1 and ${savings_position}=4 and ${rf_assign} =1) or (${has_savings_curr} =1 and ${savings_position}=6))</t>
  </si>
  <si>
    <t>AG_11q_a</t>
  </si>
  <si>
    <t>According to our records [${training_attendee}] attended a training on financial literacy at [${cooperative}] cooperative.  This name corresponds to which name on the HH roster?</t>
  </si>
  <si>
    <t>not(${has_formal} = 1 or ${has_acct}=1)</t>
  </si>
  <si>
    <t>When did you start cultivating this kitchen garden?</t>
  </si>
  <si>
    <t>Bucket (2.5kg)</t>
  </si>
  <si>
    <t>Bucket (5 kg)</t>
  </si>
  <si>
    <t>10 kg basket</t>
  </si>
  <si>
    <t>15 kg basket</t>
  </si>
  <si>
    <t>Wheelbarrow</t>
  </si>
  <si>
    <t>Outlier Confirm: Harvest &gt; 10,000 KG</t>
  </si>
  <si>
    <t>Amount Sold (Quantity)</t>
  </si>
  <si>
    <t>Amount Sold (Units)</t>
  </si>
  <si>
    <t>Amount of Green Maize Sold (Quantity)</t>
  </si>
  <si>
    <t>Amount of Green Maize Sold (Unit)</t>
  </si>
  <si>
    <t>Amount of Dry Maize Sold (Quantity)</t>
  </si>
  <si>
    <t>Amount of Dry Maize Sold (Unit)</t>
  </si>
  <si>
    <t>Amount Earned from Sales (RWF)</t>
  </si>
  <si>
    <t>Outlier Confirm: Amount Earned &gt; 100,000 RWF</t>
  </si>
  <si>
    <t>Amount HH Consumption (Quantity)</t>
  </si>
  <si>
    <t>Amount HH Consumption (Unit)</t>
  </si>
  <si>
    <t>Green Maize for HH Consumption (Quantity)</t>
  </si>
  <si>
    <t>Green Maize for HH Consumption (Unit)</t>
  </si>
  <si>
    <t>Dry Maize for HH Consumption (Quantity)</t>
  </si>
  <si>
    <t>Dry Maize for HH Consumption (Unit)</t>
  </si>
  <si>
    <t>Amount Lost to Spoilage/Post-Harvest Losses (Quantity)</t>
  </si>
  <si>
    <t>Amount Lost to Spoilage/Post-Harvest Losses (Units)</t>
  </si>
  <si>
    <t>Green Maize Lost to Spoilage (Quantity)</t>
  </si>
  <si>
    <t>Green Maize Lost to Spoilage (Unit)</t>
  </si>
  <si>
    <t>Dry Maize Lost to Spoilage (Quantity)</t>
  </si>
  <si>
    <t>Dry Maize Lost to Spoilage (Unit)</t>
  </si>
  <si>
    <t>Did you store CROP in post-harvest infrastructure?</t>
  </si>
  <si>
    <t>Type of Post-Harvest Infrastructure</t>
  </si>
  <si>
    <t>Number of Minutes to Reach Post-Harvest Infrastructure</t>
  </si>
  <si>
    <t>Cost to Reach Post-Harvest Infrastructure</t>
  </si>
  <si>
    <t>Total Storage Cost to Store at Post-Harvest Infrastructure</t>
  </si>
  <si>
    <t>Was this plot irrigated for Season A 2014?</t>
  </si>
  <si>
    <t>Who is responsible for management of irrigation structure for this plot?</t>
  </si>
  <si>
    <t>Who is responsible for maintaining the irrigation structure for this plot?</t>
  </si>
  <si>
    <t>Did you pay any fee for maintenance of the irrigation structure for this plot?</t>
  </si>
  <si>
    <t>Total Days HH Spent on [land preparation and planting]</t>
  </si>
  <si>
    <t>HH hire any labor to assist with [land preparation and planting]?</t>
  </si>
  <si>
    <t>Total Spent on Hired Labor for [land preparation and planting]</t>
  </si>
  <si>
    <t>Total Days HH Spent on [growing]</t>
  </si>
  <si>
    <t>Total Days HH Spent on [harvesting]</t>
  </si>
  <si>
    <t>HH hire any labor to assist with [growing]?</t>
  </si>
  <si>
    <t>HH hire any labor to assist with [harvesting]?</t>
  </si>
  <si>
    <t>Total Spent on Hired Labor for [growing]?</t>
  </si>
  <si>
    <t>Total Spent on Hired Labor for [harvesting]?</t>
  </si>
  <si>
    <t xml:space="preserve">Did the HH apply any INPUT for use in Season A 2014? </t>
  </si>
  <si>
    <t>How much in total did the HH spend on INPUT? (RWF)</t>
  </si>
  <si>
    <t>Did the HH apply more/less/the same amount of INPUT as planned?</t>
  </si>
  <si>
    <t>Did you know who the EX PROV was for your area?</t>
  </si>
  <si>
    <t>Has EX PROV visited your HH farm during Season 14a?</t>
  </si>
  <si>
    <t>How many times did EX PROV visit your HH farm during Season 14a?</t>
  </si>
  <si>
    <t>Who met with this EX PROV?</t>
  </si>
  <si>
    <t>Attend any trainings run by the EX PROV during Season 14a?</t>
  </si>
  <si>
    <t>Was this plot irrigated for Season B 2014?</t>
  </si>
  <si>
    <t>How much did you pay in fees for maintenance of the irrigation structure for this plot in season B 2014?</t>
  </si>
  <si>
    <t>if(string-length(${TR_01}) &lt; 1, 0, ${TR_01})</t>
  </si>
  <si>
    <t>if(string-length(${ros_01}) &lt; 1, 0, ${ros_01})</t>
  </si>
  <si>
    <t>if(string-length(${TR_07}) &lt; 1, 0, ${TR_07})</t>
  </si>
  <si>
    <t>parcel_id</t>
  </si>
  <si>
    <t>[${plot_des}]:What is the Parcel ID on the land title?</t>
  </si>
  <si>
    <t>if 2 in ag7</t>
  </si>
  <si>
    <t xml:space="preserve">How much [${input_a}]  did the HH use in Season A 2014? </t>
  </si>
  <si>
    <t xml:space="preserve">How much [${input_b}]  did the HH use in Season B 2014? </t>
  </si>
  <si>
    <t>[${plot_des}]: Nomero y'icyangombwa cy'ubutaka ni iyihe?</t>
  </si>
  <si>
    <t>.&gt;0 and .&lt;100000</t>
  </si>
  <si>
    <t>AG_11u_a</t>
  </si>
  <si>
    <t>AG_11q_b</t>
  </si>
  <si>
    <t>AG_11u_b</t>
  </si>
  <si>
    <t>Pay any fee for maintenance of the irrigation structure for this plot?</t>
  </si>
  <si>
    <t>Fees for managing irrigation for this plot in Season A 2014 (RWF)</t>
  </si>
  <si>
    <t>Fees for maintenance of the irrigation structure for this plot in Season A 2014 (RWF)</t>
  </si>
  <si>
    <t>Fees for managing irrigation for this plot in Season B 2014 (RWF)</t>
  </si>
  <si>
    <t>int(if(string-length(string(${ag2})) &lt; 1, 0, if(${ag2}&lt;=6, ${ag2}, 6)))</t>
  </si>
  <si>
    <t>Did anyone in the household do agricultural labor outside of the HH farm for Season A 2014 from August 2013-February 2014?</t>
  </si>
  <si>
    <t xml:space="preserve">Ese hari umuntu wo muri uru rugo wakoze mu bikorwa rusange uhereye muri Kanama 2013-Gashyantare 2014? </t>
  </si>
  <si>
    <t xml:space="preserve">Ese hari umuntu wo muri uru rugo wimutse akava mu mudugudu wanyu ajya gukora akazi ako ariko kose kuva muri Kanama 2013-Gashyantare 2014? </t>
  </si>
  <si>
    <t>Did anyone in the household do agricultural labor outside of the HH farm for Season B 2014, from February 2014 through September 30 2014?</t>
  </si>
  <si>
    <t>Start Time</t>
  </si>
  <si>
    <t>End Time</t>
  </si>
  <si>
    <t>Id of Device</t>
  </si>
  <si>
    <t>Text Audit File Name</t>
  </si>
  <si>
    <t>Audio Audit File Name</t>
  </si>
  <si>
    <t>Number of HH Members</t>
  </si>
  <si>
    <t>Who is primarily responsible for making decisions about the HH farm?</t>
  </si>
  <si>
    <t>Respondent</t>
  </si>
  <si>
    <t>Relationship of Respondent to HHH</t>
  </si>
  <si>
    <t>preload: Dummy for Attended RF Training</t>
  </si>
  <si>
    <t>preload: RF Training Attendee in HH</t>
  </si>
  <si>
    <t>Rural Finance Training Attendee (Match to HH Roster)</t>
  </si>
  <si>
    <t>Plot Sketch File Name (RF)</t>
  </si>
  <si>
    <t>Plot Sketch File Name (OI)</t>
  </si>
  <si>
    <t>Did HH do Ag Labor Outside HH farm for 14A?</t>
  </si>
  <si>
    <t>Total Earned for Ag Labor Outside HH Farm in 14A</t>
  </si>
  <si>
    <t>Total Earned from Public Works Labor (Aug13-Feb14)</t>
  </si>
  <si>
    <t>Did HH do Public Works Labor from Aug 2013-Feb 2014?</t>
  </si>
  <si>
    <t>Did HH do any other paid work during14A?</t>
  </si>
  <si>
    <t>Total Earned from Any Other Paid Work</t>
  </si>
  <si>
    <t xml:space="preserve">Did HH migrate outside village for any work from Aug 13-Feb 14?  </t>
  </si>
  <si>
    <t>14B Crop 1</t>
  </si>
  <si>
    <t>14B Crop 2</t>
  </si>
  <si>
    <t>14B Crop 3</t>
  </si>
  <si>
    <t>How much INPUT did HH use in 14A? (Quantity)</t>
  </si>
  <si>
    <t>How much INPUT did HH use in 14A? (Unit)</t>
  </si>
  <si>
    <t>How much INPUT did the HH receive for free? (Quantity)</t>
  </si>
  <si>
    <t>How much INPUT did the HH receive for free? (Unit)</t>
  </si>
  <si>
    <t xml:space="preserve">Did the HH apply any INPUT for use in Season B 2014? </t>
  </si>
  <si>
    <t>How much INPUT did HH use in 14B? (Quantity)</t>
  </si>
  <si>
    <t>How much INPUT did HH use in 14B? (Unit)</t>
  </si>
  <si>
    <t>Has EX PROV visited your HH farm during Season 14b?</t>
  </si>
  <si>
    <t>How many times did EX PROV visit your HH farm during Season 14b?</t>
  </si>
  <si>
    <t>Attend any trainings run by the EX PROV during Season 14b?</t>
  </si>
  <si>
    <t>Did HH do Ag Labor Outside HH farm for 14B?</t>
  </si>
  <si>
    <t>Total Earned for Ag Labor Outside HH Farm in 14B</t>
  </si>
  <si>
    <t>Did HH do Public Works Labor from Feb 2014-Sept 2014?</t>
  </si>
  <si>
    <t>Total Earned from Public Works Labor (Feb14-Sept14)</t>
  </si>
  <si>
    <t>Did HH do any other paid work during 14B?</t>
  </si>
  <si>
    <t xml:space="preserve">Did HH migrate outside village for any work from Feb 14-Sept 14?  </t>
  </si>
  <si>
    <t>14C Crop 1</t>
  </si>
  <si>
    <t>14C Crop 2</t>
  </si>
  <si>
    <t>14C Crop 3</t>
  </si>
  <si>
    <t>Fees for maintenance of the irrigation structure for this plot in Season B 2014 (RWF)</t>
  </si>
  <si>
    <t xml:space="preserve">Do you have any agro-forestry species on your land?
                                                                               </t>
  </si>
  <si>
    <t>Do you intercrop with plants used for plant cover?</t>
  </si>
  <si>
    <t>Do you have trees or grasses protecting your terraces?</t>
  </si>
  <si>
    <t>Do you have forest species planted on your land, other than on terraces?</t>
  </si>
  <si>
    <t>Do you put mulch around any plants on your land?</t>
  </si>
  <si>
    <t>preload: Dummy - Have LWH Group Name on File</t>
  </si>
  <si>
    <t>preload: Name of LWH Group</t>
  </si>
  <si>
    <t>LWH Group Name Confirm</t>
  </si>
  <si>
    <t>Attend meeting/training with LWH SHG during Season A 2014 or Season B 2014?</t>
  </si>
  <si>
    <t>Attend meeting/training with farmer group during Season A 2014 or Season B 2014?</t>
  </si>
  <si>
    <t>How many meeting/trainings with LWH/farmer group during Season A 2014 and Season B 2014?</t>
  </si>
  <si>
    <t>Total Fees Paid to Farmer Group for the Season A 2014 and Season B 2014?</t>
  </si>
  <si>
    <t>Attend Meeting/Training Held by Cooperative during Season A 2014 or Season B 2014?</t>
  </si>
  <si>
    <t>How Many Meetings/Traings with Cooperative during Season A 2014 and Season B 2014?</t>
  </si>
  <si>
    <t>Pay Any Fees to be Part of this Cooperative in Season A 2014 or Season B 2014?</t>
  </si>
  <si>
    <t>Total Fees Paid to the Cooperative for Season A 2014 and Season B 2014</t>
  </si>
  <si>
    <t>Is anyone in HH a member of a water users association (WUA)?</t>
  </si>
  <si>
    <t>Attend Meeting/Training held by the WUA during Season A 2014 or Season B 2014?</t>
  </si>
  <si>
    <t>How Many Meetings/Trainings with WUA during Season A 2014 and Season B 2014?</t>
  </si>
  <si>
    <t>Pay Any Fees to be Part of WUA during Season A 2014 or Season B 2014?</t>
  </si>
  <si>
    <t>Total Amount of Fees Paid to WUA during Season A 2014 and Season B 2014</t>
  </si>
  <si>
    <t>Enumerator: Is Financial Decision Maker Available?</t>
  </si>
  <si>
    <t>Respondent for RF Modules</t>
  </si>
  <si>
    <t>RF New Respondent Consent</t>
  </si>
  <si>
    <t>Outlier Confirm: Zero Income in Total</t>
  </si>
  <si>
    <t>Outlier Confirm: Zero Weekly Expenditures</t>
  </si>
  <si>
    <t>Outlier Confirm: Zero Infrequent Expenditures</t>
  </si>
  <si>
    <t>Outlier Confirm: &gt;50,000 RWF Difference btw Income &amp; Expenditures</t>
  </si>
  <si>
    <t>HH purchase any ASSET from Aug 2013 through Sept 2014?</t>
  </si>
  <si>
    <t>HH sell any ASSET from Aug 2013 through Sept 2014?</t>
  </si>
  <si>
    <t>How many ASSET does your HH currently own, in total?</t>
  </si>
  <si>
    <t>OI preload: Reported Formal Savings in Previous Survey Round</t>
  </si>
  <si>
    <t>preload: Has SACCO Account (RF)</t>
  </si>
  <si>
    <t>preload: RF Treatment or Control Assignment</t>
  </si>
  <si>
    <t>preload: RF SACCO Name</t>
  </si>
  <si>
    <t>preload: Used Special Account</t>
  </si>
  <si>
    <t>preload: Used Current Account</t>
  </si>
  <si>
    <t>Does HH have formal bank account (bank/SACCO/COOPEC)?</t>
  </si>
  <si>
    <t>HH's Current Amount Savings in this Bank/SACCO/COOPEC?</t>
  </si>
  <si>
    <t>What is HH's current amount of informal savings?</t>
  </si>
  <si>
    <t>Has  HH taken any loans from Aug 1, 2013 through Sept 30 2014?</t>
  </si>
  <si>
    <t>What was the total amount of money borrowed? (RWF)</t>
  </si>
  <si>
    <t>Does the HH have an account with SAVINGS SOURCE?</t>
  </si>
  <si>
    <t>Did HH save any money in a SAVINGS SOURCE from Aug 1, 2014 - Sept 30 2014?</t>
  </si>
  <si>
    <t>What is the main reason for keeping savings in SAVINGS SOURCE?</t>
  </si>
  <si>
    <t>Who in HH is responsible for decisions to use money in SAVINGS SOURCE?</t>
  </si>
  <si>
    <t>Approx how much money is currently in SAVINGS SOURCE? (RWF)</t>
  </si>
  <si>
    <t>Do you have a specific goal/planned use for savings in SAVINGS SOURCE?</t>
  </si>
  <si>
    <t>How many years have you been saving at SAVINGS SOURCE?</t>
  </si>
  <si>
    <t>From Aug 1 2013 to Sept 30, 2014, how much have you deposited into SAVINGS SOURCE?</t>
  </si>
  <si>
    <t>From Aug 1 2013 to Sept 30, 2014, how much have you withdrawn from SAVINGS SOURCE?</t>
  </si>
  <si>
    <t>What is max amount saved in SAVINGS SOURCE from Aug 1 2013 - Sept 30 2014?</t>
  </si>
  <si>
    <t>Compared to one year ago, do you have more or less savings in SAVINGS SOURCE now?</t>
  </si>
  <si>
    <t>You were given 50,000 RWF.  How much put into each SOURCE? [Group Account]</t>
  </si>
  <si>
    <t>You were given 50,000 RWF.  How much put into each SOURCE? [Indiv Savings Account]</t>
  </si>
  <si>
    <t>You were given 50,000 RWF.  How much put into each SOURCE? [Individ Fix Dep Account]</t>
  </si>
  <si>
    <t>You were given 50,000 RWF.  How much put into each SOURCE? [Pre-Comm Savings Account]</t>
  </si>
  <si>
    <t>You were given 50,000 RWF.  How much put into each SOURCE? [Mobile Money]</t>
  </si>
  <si>
    <t>You were given 50,000 RWF.  How much put into each SOURCE? [Individ Current Account]</t>
  </si>
  <si>
    <t>You were given 50,000 RWF.  How much put into each SOURCE? [Safekeeping w Family/Friend/Shopkeeper/Employer]</t>
  </si>
  <si>
    <t>You were given 50,000 RWF.  How much put into each SOURCE? [Comm Based Sav Grp/Farmer Grp]</t>
  </si>
  <si>
    <t>You were given 50,000 RWF.  How much put into each SOURCE? [Village Leader]</t>
  </si>
  <si>
    <t>You were given 50,000 RWF.  How much put into each SOURCE? [Home/Secret Place]</t>
  </si>
  <si>
    <t>You were given 50,000 RWF.  How much put into each SOURCE? [Cooperative]</t>
  </si>
  <si>
    <t>preload: Registered for Special Account</t>
  </si>
  <si>
    <t>preload: Opened Special Account</t>
  </si>
  <si>
    <t>Why did you decide not to register for the special account?</t>
  </si>
  <si>
    <t>Why did you not open your account?</t>
  </si>
  <si>
    <t>Why did you not use your account?</t>
  </si>
  <si>
    <t>What are some of the benefits of saving your money in a formal account?</t>
  </si>
  <si>
    <t>From Aug 2013 - Sept 30 2014, have you visited SACCO?</t>
  </si>
  <si>
    <t>When visit the SACCO, how long have to wait in line? (minutes)</t>
  </si>
  <si>
    <t>Ever used automatic deductions to transfer money?</t>
  </si>
  <si>
    <t>RWF 2,000 now or RWF 2,000 at beginning of next planting season?</t>
  </si>
  <si>
    <t xml:space="preserve"> RWF 2,000 now or RWF 2,500 in one month?  </t>
  </si>
  <si>
    <t>RWF 2,000 now or RWF 3000 in one month?</t>
  </si>
  <si>
    <t xml:space="preserve"> RWF 2,000 in six months or RWF 2.500 in seven months?</t>
  </si>
  <si>
    <t>RWF 2,000 in six months or RWF 3,000 in seven months?</t>
  </si>
  <si>
    <t>Goal is to save 10,000 RWF.  When halfway to goal, how much saved?</t>
  </si>
  <si>
    <t>Account has 10,000 RWF for one month. Has interest rate of 7%.  How much in account at end of month?</t>
  </si>
  <si>
    <t>From Aug 2013 - Sept 30 2014, requested a loan from CREDITOR?</t>
  </si>
  <si>
    <t>Did you receive a loan from CREDITOR?</t>
  </si>
  <si>
    <t>How much of loan used to pay for agricultural inputs?</t>
  </si>
  <si>
    <t>Which agricultural input(s) purchased using the loan?</t>
  </si>
  <si>
    <t>Which HH member was the main recipient of the loan?</t>
  </si>
  <si>
    <t>What was the total amount of the loan? (RWF)</t>
  </si>
  <si>
    <t>Was interest charged on the loan from CREDITOR?</t>
  </si>
  <si>
    <t>Unit of time for interest rate</t>
  </si>
  <si>
    <t>How much in total paid so far (including principal and interest)?</t>
  </si>
  <si>
    <t>Imagine you have a loan for RWF 5,000. Pay in small installments often or large when can?</t>
  </si>
  <si>
    <t>Imagine you have a loan for RWF 50,000. Pay in small installments often or large when can?</t>
  </si>
  <si>
    <t>Recipient's Relationship</t>
  </si>
  <si>
    <t>Number of Times Transferred Money to Others</t>
  </si>
  <si>
    <t>Number of Times Received Money From Others</t>
  </si>
  <si>
    <t>Sender's Relationship to HH Member Recipient</t>
  </si>
  <si>
    <t>In general, in the last 5 years, you a NET GIVER or a NET RECEIVER?</t>
  </si>
  <si>
    <t>Did you experience SHOCK in the last 5 years?</t>
  </si>
  <si>
    <t>Did you experience SHOCK in Season 2013 C, Season 2014 A, Season 2014 B or Season 2014C?</t>
  </si>
  <si>
    <t>During what season did you experience SHOCK?</t>
  </si>
  <si>
    <t>Total loss associated with SHOCK (RWF)</t>
  </si>
  <si>
    <t>How did you cope with this SHOCK?</t>
  </si>
  <si>
    <t>Do you know NAME?</t>
  </si>
  <si>
    <t>Name #1 (Random Village Member)</t>
  </si>
  <si>
    <t>Name #2 (Random Village Member)</t>
  </si>
  <si>
    <t>Name #3 (Random Village Member)</t>
  </si>
  <si>
    <t>Name #4 (Random Village Member)</t>
  </si>
  <si>
    <t>Name #5 (Random Village Member)</t>
  </si>
  <si>
    <t>Name #6 (Random Village Member)</t>
  </si>
  <si>
    <t>Name #7 (Random Village Member)</t>
  </si>
  <si>
    <t>Name #8 (Random Village Member)</t>
  </si>
  <si>
    <t>Name #9 (Random Village Member)</t>
  </si>
  <si>
    <t>Name #10 (Random Village Member)</t>
  </si>
  <si>
    <t>In general, how often do you talk to NAME?</t>
  </si>
  <si>
    <t>How often do you talk to NAME about farming?</t>
  </si>
  <si>
    <t>Have you ever given money or other gifts, or loans, to NAME?</t>
  </si>
  <si>
    <t>Have you ever received money or other gifts, or loans, from NAME?</t>
  </si>
  <si>
    <t>Enumerator:Is an adult female available for Food Security Modules?</t>
  </si>
  <si>
    <t>Food Security Modules Respondent</t>
  </si>
  <si>
    <t>Food Security Modules Respondent Consent</t>
  </si>
  <si>
    <t xml:space="preserve">In the past [4 weeks/30 days], no food to eat because lack of resources to get food? </t>
  </si>
  <si>
    <t xml:space="preserve">In the past [4 weeks/30 days], did you or any HH member go to sleep at night hungry because there was not enough food? </t>
  </si>
  <si>
    <t xml:space="preserve">In the past [4 weeks/30 days], did you or any HH member go whole day and night w/o eating because not enough food?  </t>
  </si>
  <si>
    <t>Amount own production HH consume over the last week? (Quantity)</t>
  </si>
  <si>
    <t>Amount own production HH consume over the last week? (Unit)</t>
  </si>
  <si>
    <t>How many days in the last 1 week has your household consumed FOOD?</t>
  </si>
  <si>
    <t>What was the source of FOOD?</t>
  </si>
  <si>
    <t>How much FOOD did you purchase? (Quantity)</t>
  </si>
  <si>
    <t>How much FOOD did you purchase? (Units)</t>
  </si>
  <si>
    <t>How much in total did your HH spend on purchased FOOD over the last week? (RWF)</t>
  </si>
  <si>
    <t>CEREALS</t>
  </si>
  <si>
    <t>WHITE ROOTS AND TUBERS</t>
  </si>
  <si>
    <t>YELLOW/ ORANGE VEGETABLES AND TUBERS</t>
  </si>
  <si>
    <t>DARK GREEN LEAFY VEGETABLES</t>
  </si>
  <si>
    <t>OTHER VEGETABLES</t>
  </si>
  <si>
    <t>VITAMIN A RICH FRUITS</t>
  </si>
  <si>
    <t>OTHER FRUITS</t>
  </si>
  <si>
    <t xml:space="preserve">ORGAN MEAT     </t>
  </si>
  <si>
    <t xml:space="preserve">FLESH MEAT  </t>
  </si>
  <si>
    <t>EGGS</t>
  </si>
  <si>
    <t>FISH</t>
  </si>
  <si>
    <t xml:space="preserve">LEGUMES, NUTS AND SEEDS </t>
  </si>
  <si>
    <t xml:space="preserve">MILK AND MILK PRODUCTS  </t>
  </si>
  <si>
    <t>OILS AND FATS</t>
  </si>
  <si>
    <t xml:space="preserve">SWEETS   </t>
  </si>
  <si>
    <t>SPICES, CONDIMENTS AND BEVERAGES</t>
  </si>
  <si>
    <t>NONE</t>
  </si>
  <si>
    <t>Haba hari umunyamuryango w'uru rugo wakoze mu bikorwa by'ubuhinzi ahandi hantu hatari mu mirima y'uru rugo mu gihembwe cy'ihinga cya 2014B (Gashyantare kugeza tariki ya 30 Nzeri?)</t>
  </si>
  <si>
    <t>Ese hari umunyamuryango w'uru rugo wakoze mu bikorwa rusange mu gihembwe cy'ihinga cya 2014B (Gashyantare kugeza tariki ya 30 Nzeri?)</t>
  </si>
  <si>
    <t>Ese haba hari umuntu wo muri uru rugo waba warakoze akandi kazi kishyurwa mu gihembwe cy'ihinga cya 2014B (Gashyantare kugeza tariki ya 30 Nzeri?)</t>
  </si>
  <si>
    <t xml:space="preserve">Ese hari umunyamuryango w'uru rugo wimutse akava mu mudugudu wanyu ajya gukora aka kazi mu gihembwe cy'ihinga cya 2014B (Gashyantare kugeza tariki ya 30 Nzeri?) </t>
  </si>
  <si>
    <t>.=0 or .&gt;9 or .=-66 or .=-88</t>
  </si>
  <si>
    <t>sn_hhcode_1</t>
  </si>
  <si>
    <t>sn_hhcode_2</t>
  </si>
  <si>
    <t>sn_hhcode_3</t>
  </si>
  <si>
    <t>sn_hhcode_4</t>
  </si>
  <si>
    <t>sn_hhcode_5</t>
  </si>
  <si>
    <t>sn_hhcode_6</t>
  </si>
  <si>
    <t>sn_hhcode_7</t>
  </si>
  <si>
    <t>sn_hhcode_8</t>
  </si>
  <si>
    <t>sn_hhcode_9</t>
  </si>
  <si>
    <t>sn_hhcode_10</t>
  </si>
  <si>
    <t>HH Code of Name #1</t>
  </si>
  <si>
    <t>HH Code of Name #2</t>
  </si>
  <si>
    <t>HH Code of Name #3</t>
  </si>
  <si>
    <t>HH Code of Name #4</t>
  </si>
  <si>
    <t>HH Code of Name #5</t>
  </si>
  <si>
    <t>HH Code of Name #6</t>
  </si>
  <si>
    <t>HH Code of Name #7</t>
  </si>
  <si>
    <t>HH Code of Name #8</t>
  </si>
  <si>
    <t>HH Code of Name #9</t>
  </si>
  <si>
    <t>HH Code of Name #10</t>
  </si>
  <si>
    <t>pulldata('preload_data_fup3', 'sn_hhcode_1', 'hh_code_key', ${ID_05})</t>
  </si>
  <si>
    <t>pulldata('preload_data_fup3', 'sn_hhcode_2', 'hh_code_key', ${ID_05})</t>
  </si>
  <si>
    <t>pulldata('preload_data_fup3', 'sn_hhcode_3', 'hh_code_key', ${ID_05})</t>
  </si>
  <si>
    <t>pulldata('preload_data_fup3', 'sn_hhcode_4', 'hh_code_key', ${ID_05})</t>
  </si>
  <si>
    <t>pulldata('preload_data_fup3', 'sn_hhcode_5', 'hh_code_key', ${ID_05})</t>
  </si>
  <si>
    <t>pulldata('preload_data_fup3', 'sn_hhcode_6', 'hh_code_key', ${ID_05})</t>
  </si>
  <si>
    <t>pulldata('preload_data_fup3', 'sn_hhcode_7', 'hh_code_key', ${ID_05})</t>
  </si>
  <si>
    <t>pulldata('preload_data_fup3', 'sn_hhcode_8', 'hh_code_key', ${ID_05})</t>
  </si>
  <si>
    <t>pulldata('preload_data_fup3', 'sn_hhcode_9', 'hh_code_key', ${ID_05})</t>
  </si>
  <si>
    <t>pulldata('preload_data_fup3', 'sn_hhcode_10', 'hh_code_key', ${ID_05})</t>
  </si>
  <si>
    <t>What was the main source of [${food}]?</t>
  </si>
  <si>
    <t>${id_10_confirm}=0 or ${pl_type} = 2</t>
  </si>
  <si>
    <t>This Name is Someone Else on the HH Roster</t>
  </si>
  <si>
    <t>plot within land title area - land title &amp; self reported</t>
  </si>
  <si>
    <t>Iri zina ni iry'undi munyamuryango w'uru rugo</t>
  </si>
  <si>
    <t>umurima uri mu wundi ufite icyangombwa cy'ubutaka - icyangombwa cy'ubutaka &amp; ikigereranyo cy'undi murima</t>
  </si>
  <si>
    <t>"Muraho, nitwa  ...................................... nkaba nkorera IPA (Innovations  for Poverty Action), umuryango mpuzamahanga utegamiye kuri Leta ukora ubushakashatsi, ukaba ufite ibiro mu Rwanda, i Kigali. IPA irimo gukorana n’umushinga usuma ibikorwa bya Banki y’Isi hamwe na luwahu, umushinga wo muri Minisiteri y’Ubuhinzi n’Ubworozi, mu gukora isuzumabikorwa ry’umushinga wo guteza imbere icyaro binyuze mu mu bigo n’amashyirahamwe yo kuzigama no kugurizanya.  Intego y’iryo suzumabikorwa ni ugukusanya amakuru ku buryo bushyashya bwo kuzigama ufite intego kugira ngo bifashe abahinzi-borozi gucunga amafaranga mu buryo bunoze kandi bagateganyiriza ibihembwe by’ibinga hakiri kare, hanashakwa uburyo bwo gucunga no guteganyiriza Ibiza bigira ingaruka ku bukungu, no kubyaza umusaruro amahirwe agaragaye.  Turifuza kugirana ikiganiro nawe kuri ubu bushakashatsi. Niwemera kugira uruhare muri ubu bushakashatsi, turakubaza ibibazo bijyanye n’urugo rwawe n’abarugize, imirima n’ibihingwa uteramo, ibihembwe by’ihinga, ibiza, kuzigama, ibyinjiye mu rugo n’ibyasohotse.  
Nta ngaruka zizakubaho kuko wagize uruhare muri ubu bushakashatsi, haba kuri wowe cyangwa ku rugo rwawe muri rusange kandi nta gihembo dutanga ku wemeye kugira uruhare muri ubu bushakashatsi. 
Icyitonderwa:
• Kugira uruhare muri ubu bushakashatsi ni ubushake busesuye kandi amakuru uduha azabikwa mu ibanga rikomeye. Ibisubizo byawe bizahabwa nomero maze umubare w’ibanga ujyanye n’amazina yawe bibikwe ahantu hatagerwa n’ubunetse wese muri za mudasobwa zifungurwa n’umubare w’ibanga.
• Abakozi babihuguriwe ba IPA na Banki y’Isi, nibo bonyine bazabona amakuru ashobora gutuma umwirondoro wawe umenyekana. Nta makuru ayo ari yo yose azerekwa rubanda, nta n’amazina azigera agaragazwa muri ubu bushakashatsi. Ni yo mpamvu tugusaba kuvugisha ukuri no gutanga ibisubizo biboneye mu buryo bushoboka bwose. 
• Ushobora kureka gusubiza ikibazo runaka, cyangwa ugahagarika ibazwa igihe icyo ari cyo cyose. Ibi nta ngaruka namba bizakugiraho cyangwa urugo rwawe. 
• Ubu bushakashatsi buratwara igihe kijya kungana n’iminota 15.
• Uduce tumwe na tumwe tw’ubu bushakashatsi turadufata amajwi kugira ngo bidufash mu kugira amakuru y’umwimerere. 
• Birashoboka kandi ko twazongera tubatumaho kugira ngo tugirane ikindi kiganiro.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Umuyobozi mukuru: Dr. Jean-Baptiste MAZARATI, Tel: 078-830-9807
Umunyamabanga:  Dr. Leatitia NYIRAZINYOYE, Tel: 073-868-3209"</t>
  </si>
  <si>
    <t>Appears if a new respondent is selected.</t>
  </si>
  <si>
    <t>Appears if New Respondent is Selected.</t>
  </si>
  <si>
    <t>RF survey ONLY</t>
  </si>
  <si>
    <t>${ag7} = 2 or ${ag7} = 4</t>
  </si>
  <si>
    <t>${TR_07}&gt;0</t>
  </si>
  <si>
    <t>select_one hh_roster_match</t>
  </si>
  <si>
    <t>hh_roster_match</t>
  </si>
  <si>
    <t>This person was in the HH, but has since left.</t>
  </si>
  <si>
    <t>This person is a HH friend but was never in HH.</t>
  </si>
  <si>
    <t>Uyu muntu yabarirwaga muri uru rugo ariko yaragiye.</t>
  </si>
  <si>
    <t>Uyu muntu ni inshuti y'umuyango ariko ntiyigeze abarirwa muri uru rugo.</t>
  </si>
  <si>
    <t>plot_upi</t>
  </si>
  <si>
    <t>[${plot_des}]:Usubiza ashobora kuba afite urupapuro rukoreshwa mu gusaba icyangombwa cy'ubutaka. Ni iyihe nomero y'icyangombwa cy'ubutaka yanditse kuri urwo rupapuro?</t>
  </si>
  <si>
    <t>The respondent may have the paperwork used for claiming their Land Title.  What is the PLOT UPI given on this paper?[${plot_des}]:</t>
  </si>
  <si>
    <t>if 3 in ag7</t>
  </si>
  <si>
    <t>${ag7}=3</t>
  </si>
  <si>
    <t xml:space="preserve">[${input_a}]: urugo rwanyu rwakoresheje mu gihembwe cy'ihinga cya A 2014 yanganaga ite? </t>
  </si>
  <si>
    <t xml:space="preserve">[${input_b}] urugo rwanyu rwakoresheje mu gihembwe cy'ihinga cya B 2014 yanganaga ite? </t>
  </si>
  <si>
    <t>selected(${SH_03}, '4') or selected(${SH_03}, '6') or (selected(${SH_03}, '4') and selected(${SH_03}, '6'))</t>
  </si>
  <si>
    <t>${opened}!=1 and ${registered}=1</t>
  </si>
  <si>
    <t>${RF_26}=1 or ${has_acct}=1</t>
  </si>
  <si>
    <t>${attend_tr} = 1</t>
  </si>
  <si>
    <t>.&gt;0 or .=-66 or .=-88</t>
  </si>
  <si>
    <t>.=0 or .&gt;9 or .=-88 or .=-66</t>
  </si>
  <si>
    <t>.&gt;9 or .=-88 or .=-66</t>
  </si>
  <si>
    <t>Enumerator: This survey is a DUAL (OI &amp; RF) Survey.</t>
  </si>
  <si>
    <t>type_note_dual</t>
  </si>
  <si>
    <t>${pl_type} = 3</t>
  </si>
  <si>
    <t>${pl_type} = 1 or ${pl_type}=3</t>
  </si>
  <si>
    <t>${pl_type} = 2 or ${pl_type}=3</t>
  </si>
  <si>
    <t>${pl_type}=2 or ${pl_type}=3</t>
  </si>
  <si>
    <t>${pl_type}=1 or ${pl_type}=3</t>
  </si>
  <si>
    <t>(${pl_type}=2 or ${pl_type}=3) and ${AG_08_B}=1</t>
  </si>
  <si>
    <t xml:space="preserve">(${pl_type}=2 or ${pl_type}=3) and ${AG_08_A}=1 </t>
  </si>
  <si>
    <t>.&gt;9 or .=-88 or .=-66 or .=0</t>
  </si>
  <si>
    <t>(${registered} =1 and ${savings_position}=4 and ${rf_assign} =1) or (${has_acct} =1 and ${savings_position}=6)</t>
  </si>
  <si>
    <t>(${savings_position}=1 or ${savings_position}=2 or ${savings_position}=3 or ${savings_position}=4 or ${savings_position}=5 or ${savings_position}=6) and not((${registered} =1 and ${savings_position}=4 and ${rf_assign} =1) or (${has_acct} =1 and ${savings_position}=6))</t>
  </si>
  <si>
    <t>(not((${registered} =1 and ${savings_position}=4 and ${rf_assign} =1) or (${has_acct} =1 and ${savings_position}=6))) and (${savings_position}&lt;=6)</t>
  </si>
  <si>
    <t>not((${registered} =1 and ${savings_position}=4 and ${rf_assign} =1) or (${has_acct} =1 and ${savings_position}=6))</t>
  </si>
  <si>
    <t>${RF_12}&gt;0 or (${registered} =1 and ${savings_position}=4 and ${rf_assign} =1) or (${has_acct} =1 and ${savings_position}=6)</t>
  </si>
  <si>
    <t>AG_10_A</t>
  </si>
  <si>
    <t>Iyo [${input_a}] yaturutse he?</t>
  </si>
  <si>
    <t>AG_10_B</t>
  </si>
  <si>
    <t>Iyo [${input_b}] yaturutse he?</t>
  </si>
  <si>
    <t>RF Only</t>
  </si>
  <si>
    <t>select_one input_source or_other</t>
  </si>
  <si>
    <t>input_source</t>
  </si>
  <si>
    <t>cooperative [${cooperative}]</t>
  </si>
  <si>
    <t>other cooperative</t>
  </si>
  <si>
    <t>id_coop</t>
  </si>
  <si>
    <t>Have you heard of [${cooperative}] cooperative?</t>
  </si>
  <si>
    <t>Ese waba uzi Koperative titwa [${cooperative}]?</t>
  </si>
  <si>
    <t>Yes, I am a member</t>
  </si>
  <si>
    <t>coop_membership</t>
  </si>
  <si>
    <t>Yes, I paid a fee but am not a member</t>
  </si>
  <si>
    <t>Yes, but I am not a member</t>
  </si>
  <si>
    <t>No​</t>
  </si>
  <si>
    <t>Yego, ndi umunyamuryango wayo. </t>
  </si>
  <si>
    <t>Yego, natanzemo amafaranga ariko sindi umunyamuryango wayo.</t>
  </si>
  <si>
    <t>Yego, ariko sindi umunyamuryango wayo.</t>
  </si>
  <si>
    <t>1 = Yes, I am a member
2=Yes, I paid a fee but am not a member
3= Yes, but I am not a member
4 = No​</t>
  </si>
  <si>
    <t>1=Yego, ndi umunyamuryango wayo. 
2=Yego, natanzemo amafaranga ariko sindi umunyamuryango wayo.
3=Yego, ariko sindi umunyamuryango wayo.
4=Oya</t>
  </si>
  <si>
    <t>Only RF Sample</t>
  </si>
  <si>
    <t>select_one coop_membership</t>
  </si>
  <si>
    <t>Indi Koperative</t>
  </si>
  <si>
    <t>Koperative [${cooperative}]</t>
  </si>
  <si>
    <t>Nariyandikishije kuri iyi konti yo kwizigamira ufite intego</t>
  </si>
  <si>
    <t>name_11</t>
  </si>
  <si>
    <t>name_12</t>
  </si>
  <si>
    <t>name_13</t>
  </si>
  <si>
    <t>name_14</t>
  </si>
  <si>
    <t>name_15</t>
  </si>
  <si>
    <t>name_16</t>
  </si>
  <si>
    <t>name_17</t>
  </si>
  <si>
    <t>name_18</t>
  </si>
  <si>
    <t>name_19</t>
  </si>
  <si>
    <t>name_20</t>
  </si>
  <si>
    <t>pulldata('preload_data_fup3', 'name_11', 'hh_code_key', ${ID_05})</t>
  </si>
  <si>
    <t>pulldata('preload_data_fup3', 'name_12', 'hh_code_key', ${ID_05})</t>
  </si>
  <si>
    <t>pulldata('preload_data_fup3', 'name_13', 'hh_code_key', ${ID_05})</t>
  </si>
  <si>
    <t>pulldata('preload_data_fup3', 'name_14', 'hh_code_key', ${ID_05})</t>
  </si>
  <si>
    <t>pulldata('preload_data_fup3', 'name_15', 'hh_code_key', ${ID_05})</t>
  </si>
  <si>
    <t>pulldata('preload_data_fup3', 'name_16', 'hh_code_key', ${ID_05})</t>
  </si>
  <si>
    <t>pulldata('preload_data_fup3', 'name_17', 'hh_code_key', ${ID_05})</t>
  </si>
  <si>
    <t>pulldata('preload_data_fup3', 'name_18', 'hh_code_key', ${ID_05})</t>
  </si>
  <si>
    <t>pulldata('preload_data_fup3', 'name_19', 'hh_code_key', ${ID_05})</t>
  </si>
  <si>
    <t>pulldata('preload_data_fup3', 'name_20', 'hh_code_key', ${ID_05})</t>
  </si>
  <si>
    <t>pulldata('preload_data_fup3', 'sn_hhcode_11', 'hh_code_key', ${ID_05})</t>
  </si>
  <si>
    <t>pulldata('preload_data_fup3', 'sn_hhcode_12', 'hh_code_key', ${ID_05})</t>
  </si>
  <si>
    <t>pulldata('preload_data_fup3', 'sn_hhcode_13', 'hh_code_key', ${ID_05})</t>
  </si>
  <si>
    <t>pulldata('preload_data_fup3', 'sn_hhcode_14', 'hh_code_key', ${ID_05})</t>
  </si>
  <si>
    <t>pulldata('preload_data_fup3', 'sn_hhcode_15', 'hh_code_key', ${ID_05})</t>
  </si>
  <si>
    <t>pulldata('preload_data_fup3', 'sn_hhcode_16', 'hh_code_key', ${ID_05})</t>
  </si>
  <si>
    <t>pulldata('preload_data_fup3', 'sn_hhcode_17', 'hh_code_key', ${ID_05})</t>
  </si>
  <si>
    <t>pulldata('preload_data_fup3', 'sn_hhcode_18', 'hh_code_key', ${ID_05})</t>
  </si>
  <si>
    <t>pulldata('preload_data_fup3', 'sn_hhcode_19', 'hh_code_key', ${ID_05})</t>
  </si>
  <si>
    <t>pulldata('preload_data_fup3', 'sn_hhcode_20', 'hh_code_key', ${ID_05})</t>
  </si>
  <si>
    <t>sn_hhcode_11</t>
  </si>
  <si>
    <t>sn_hhcode_12</t>
  </si>
  <si>
    <t>sn_hhcode_13</t>
  </si>
  <si>
    <t>sn_hhcode_14</t>
  </si>
  <si>
    <t>sn_hhcode_15</t>
  </si>
  <si>
    <t>sn_hhcode_16</t>
  </si>
  <si>
    <t>sn_hhcode_17</t>
  </si>
  <si>
    <t>sn_hhcode_18</t>
  </si>
  <si>
    <t>sn_hhcode_19</t>
  </si>
  <si>
    <t>sn_hhcode_20</t>
  </si>
  <si>
    <t>HH Code of Name #11</t>
  </si>
  <si>
    <t>HH Code of Name #12</t>
  </si>
  <si>
    <t>HH Code of Name #13</t>
  </si>
  <si>
    <t>HH Code of Name #14</t>
  </si>
  <si>
    <t>HH Code of Name #15</t>
  </si>
  <si>
    <t>HH Code of Name #16</t>
  </si>
  <si>
    <t>HH Code of Name #17</t>
  </si>
  <si>
    <t>HH Code of Name #18</t>
  </si>
  <si>
    <t>HH Code of Name #19</t>
  </si>
  <si>
    <t>HH Code of Name #20</t>
  </si>
  <si>
    <t>What was the source of [${input_a}]?</t>
  </si>
  <si>
    <t>What was the source of [${input_b}]?</t>
  </si>
  <si>
    <t>if(${sn_pos}=1, ${name_1}, if(${sn_pos}=2, ${name_2}, if(${sn_pos}=3, ${name_3}, if(${sn_pos}=4, ${name_4}, if(${sn_pos}=5, ${name_5}, if(${sn_pos}=6, ${name_6}, if(${sn_pos}=7, ${name_7}, if(${sn_pos}=8, ${name_8}, if(${sn_pos}=9, ${name_9}, if(${sn_pos}=10, ${name_10}, 
if(${sn_pos}=11, ${name_11}, 
if(${sn_pos}=12, ${name_12}, 
if(${sn_pos}=13, ${name_13}, 
if(${sn_pos}=14, ${name_14}, 
if(${sn_pos}=15, ${name_15}, 
if(${sn_pos}=16, ${name_16}, 
if(${sn_pos}=17, ${name_17}, 
if(${sn_pos}=18, ${name_18}, 
if(${sn_pos}=19, ${name_19}, 
if(${sn_pos}=20, ${name_20}, 
0))))))))))))))))))))</t>
  </si>
  <si>
    <t>(${pl_type}=2 or ${pl_type}=3) and ${AG_08_A}=1</t>
  </si>
  <si>
    <t>What was the source of INPUT?</t>
  </si>
  <si>
    <t>Consent</t>
  </si>
  <si>
    <t>Have you heard of COOPERATIVE?</t>
  </si>
  <si>
    <t>Name #11 (Random Village Member)</t>
  </si>
  <si>
    <t>Name #12 (Random Village Member)</t>
  </si>
  <si>
    <t>Name #13 (Random Village Member)</t>
  </si>
  <si>
    <t>Name #14 (Random Village Member)</t>
  </si>
  <si>
    <t>Name #15 (Random Village Member)</t>
  </si>
  <si>
    <t>Name #16 (Random Village Member)</t>
  </si>
  <si>
    <t>Name #17 (Random Village Member)</t>
  </si>
  <si>
    <t>Name #18 (Random Village Member)</t>
  </si>
  <si>
    <t>Name #19 (Random Village Member)</t>
  </si>
  <si>
    <t>Name #20 (Random Village Member)</t>
  </si>
  <si>
    <t>The respondent reported [${ros_01}] HH members now, and [${ROS_01_a}] HH members a year ago, so some must have left.</t>
  </si>
  <si>
    <t>if(${ROS_01_a}&gt;${ros_01}, .=1, (.&gt;0 or .&lt;=0))</t>
  </si>
  <si>
    <t>Follow Up 3 - Version 26</t>
  </si>
  <si>
    <t>FUP3_v26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</si>
</sst>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2">
    <font>
      <sz val="11"/>
      <color theme="1"/>
      <name val="Calibri"/>
      <family val="2"/>
      <scheme val="minor"/>
    </font>
    <font>
      <sz val="12"/>
      <color theme="1"/>
      <name val="Calibri"/>
      <family val="2"/>
      <scheme val="minor"/>
    </font>
    <font>
      <sz val="12"/>
      <color theme="1"/>
      <name val="Calibri"/>
      <family val="2"/>
      <scheme val="minor"/>
    </font>
    <font>
      <sz val="10"/>
      <color theme="1"/>
      <name val="Calibri"/>
      <family val="2"/>
      <scheme val="minor"/>
    </font>
    <font>
      <b/>
      <sz val="10"/>
      <name val="Calibri"/>
      <family val="2"/>
      <scheme val="minor"/>
    </font>
    <font>
      <u/>
      <sz val="11"/>
      <color theme="11"/>
      <name val="Calibri"/>
      <family val="2"/>
      <scheme val="minor"/>
    </font>
    <font>
      <sz val="8"/>
      <name val="Calibri"/>
      <family val="2"/>
      <scheme val="minor"/>
    </font>
    <font>
      <sz val="10"/>
      <color rgb="FF000000"/>
      <name val="Calibri"/>
      <scheme val="minor"/>
    </font>
    <font>
      <u/>
      <sz val="12"/>
      <color indexed="12"/>
      <name val="Calibri"/>
      <family val="2"/>
    </font>
    <font>
      <sz val="8"/>
      <color theme="1"/>
      <name val="Calibri"/>
      <scheme val="minor"/>
    </font>
    <font>
      <b/>
      <sz val="8"/>
      <color theme="0"/>
      <name val="Calibri"/>
      <scheme val="minor"/>
    </font>
    <font>
      <b/>
      <sz val="8"/>
      <name val="Calibri"/>
      <scheme val="minor"/>
    </font>
    <font>
      <i/>
      <sz val="8"/>
      <name val="Calibri"/>
      <scheme val="minor"/>
    </font>
    <font>
      <sz val="8"/>
      <color theme="0"/>
      <name val="Calibri"/>
      <scheme val="minor"/>
    </font>
    <font>
      <b/>
      <sz val="8"/>
      <color rgb="FFFF0000"/>
      <name val="Calibri"/>
      <scheme val="minor"/>
    </font>
    <font>
      <b/>
      <sz val="8"/>
      <name val="Arial Narrow"/>
      <family val="2"/>
    </font>
    <font>
      <sz val="8"/>
      <name val="Arial Narrow"/>
      <family val="2"/>
    </font>
    <font>
      <b/>
      <sz val="10"/>
      <name val="Arial Narrow"/>
      <family val="2"/>
    </font>
    <font>
      <sz val="10"/>
      <name val="Arial Narrow"/>
      <family val="2"/>
    </font>
    <font>
      <sz val="8"/>
      <color rgb="FF000000"/>
      <name val="Calibri"/>
      <scheme val="minor"/>
    </font>
    <font>
      <i/>
      <sz val="8"/>
      <color theme="1"/>
      <name val="Calibri"/>
      <scheme val="minor"/>
    </font>
    <font>
      <sz val="8"/>
      <name val="Verdana"/>
    </font>
    <font>
      <u/>
      <sz val="11"/>
      <color theme="10"/>
      <name val="Calibri"/>
      <family val="2"/>
      <scheme val="minor"/>
    </font>
    <font>
      <sz val="9"/>
      <name val="Arial Narrow"/>
      <family val="2"/>
    </font>
    <font>
      <b/>
      <sz val="9"/>
      <name val="Arial Narrow"/>
      <family val="2"/>
    </font>
    <font>
      <sz val="10"/>
      <color theme="1"/>
      <name val="Arial Narrow"/>
    </font>
    <font>
      <b/>
      <i/>
      <sz val="10"/>
      <name val="Arial Narrow"/>
    </font>
    <font>
      <sz val="9"/>
      <color theme="1"/>
      <name val="Arial Narrow"/>
      <family val="2"/>
    </font>
    <font>
      <b/>
      <sz val="10"/>
      <color theme="1"/>
      <name val="Arial Narrow"/>
    </font>
    <font>
      <sz val="8"/>
      <color theme="1"/>
      <name val="Arial Narrow"/>
    </font>
    <font>
      <b/>
      <sz val="16"/>
      <color theme="1"/>
      <name val="Calibri"/>
      <family val="2"/>
      <scheme val="minor"/>
    </font>
    <font>
      <b/>
      <sz val="8"/>
      <color theme="1"/>
      <name val="Calibri"/>
      <scheme val="minor"/>
    </font>
    <font>
      <sz val="8"/>
      <color indexed="8"/>
      <name val="Calibri"/>
      <scheme val="minor"/>
    </font>
    <font>
      <sz val="8"/>
      <color indexed="17"/>
      <name val="Arial Narrow"/>
    </font>
    <font>
      <b/>
      <sz val="8"/>
      <color theme="1"/>
      <name val="Arial Narrow"/>
    </font>
    <font>
      <sz val="8"/>
      <color theme="0"/>
      <name val="Arial Narrow"/>
    </font>
    <font>
      <i/>
      <sz val="8"/>
      <name val="Arial Narrow"/>
      <family val="2"/>
    </font>
    <font>
      <sz val="8"/>
      <color rgb="FF000000"/>
      <name val="Arial Narrow"/>
    </font>
    <font>
      <sz val="8"/>
      <color theme="1"/>
      <name val="Arial Narrow"/>
      <family val="2"/>
    </font>
    <font>
      <sz val="8"/>
      <color theme="1"/>
      <name val="Calibri"/>
      <family val="2"/>
      <scheme val="minor"/>
    </font>
    <font>
      <sz val="10"/>
      <color rgb="FFFFFFFF"/>
      <name val="Calibri"/>
      <scheme val="minor"/>
    </font>
    <font>
      <sz val="10"/>
      <name val="Calibri"/>
      <family val="2"/>
      <scheme val="minor"/>
    </font>
    <font>
      <sz val="9"/>
      <name val="Calibri"/>
      <family val="2"/>
      <scheme val="minor"/>
    </font>
    <font>
      <sz val="11"/>
      <color rgb="FFFF0000"/>
      <name val="Calibri"/>
      <family val="2"/>
      <scheme val="minor"/>
    </font>
    <font>
      <sz val="10"/>
      <color theme="1"/>
      <name val="Calibri"/>
      <family val="2"/>
    </font>
    <font>
      <sz val="10"/>
      <name val="Calibri"/>
    </font>
    <font>
      <sz val="10"/>
      <name val="Calibri (Body)"/>
    </font>
    <font>
      <sz val="10"/>
      <color theme="0"/>
      <name val="Calibri (Body)"/>
    </font>
    <font>
      <b/>
      <sz val="10"/>
      <color theme="0"/>
      <name val="Calibri (Body)"/>
    </font>
    <font>
      <sz val="10"/>
      <color rgb="FF000000"/>
      <name val="Calibri"/>
    </font>
    <font>
      <sz val="12"/>
      <color theme="1"/>
      <name val="Arial Narrow"/>
    </font>
    <font>
      <b/>
      <sz val="12"/>
      <color theme="1"/>
      <name val="Arial Narrow"/>
    </font>
    <font>
      <sz val="8"/>
      <color rgb="FF000000"/>
      <name val="Arial Narrow"/>
      <family val="2"/>
    </font>
    <font>
      <sz val="11"/>
      <name val="Calibri"/>
      <family val="2"/>
      <scheme val="minor"/>
    </font>
    <font>
      <b/>
      <sz val="12"/>
      <color theme="0"/>
      <name val="Calibri"/>
      <family val="2"/>
      <scheme val="minor"/>
    </font>
    <font>
      <b/>
      <sz val="12"/>
      <color theme="1"/>
      <name val="Calibri"/>
      <family val="2"/>
      <scheme val="minor"/>
    </font>
    <font>
      <b/>
      <sz val="12"/>
      <name val="Calibri"/>
      <scheme val="minor"/>
    </font>
    <font>
      <sz val="11"/>
      <color rgb="FF000000"/>
      <name val="Calibri"/>
      <family val="2"/>
    </font>
    <font>
      <sz val="11"/>
      <name val="Calibri"/>
      <family val="2"/>
    </font>
    <font>
      <sz val="13"/>
      <color rgb="FF222222"/>
      <name val="Arial"/>
      <family val="2"/>
    </font>
    <font>
      <sz val="10"/>
      <color rgb="FF222222"/>
      <name val="Calibri"/>
      <scheme val="minor"/>
    </font>
    <font>
      <sz val="8"/>
      <color rgb="FF222222"/>
      <name val="Arial"/>
    </font>
  </fonts>
  <fills count="17">
    <fill>
      <patternFill patternType="none"/>
    </fill>
    <fill>
      <patternFill patternType="gray125"/>
    </fill>
    <fill>
      <patternFill patternType="solid">
        <fgColor theme="0" tint="-4.9989318521683403E-2"/>
        <bgColor indexed="64"/>
      </patternFill>
    </fill>
    <fill>
      <patternFill patternType="solid">
        <fgColor theme="1"/>
        <bgColor indexed="64"/>
      </patternFill>
    </fill>
    <fill>
      <patternFill patternType="solid">
        <fgColor rgb="FFFF0000"/>
        <bgColor indexed="64"/>
      </patternFill>
    </fill>
    <fill>
      <patternFill patternType="solid">
        <fgColor theme="0"/>
        <bgColor indexed="64"/>
      </patternFill>
    </fill>
    <fill>
      <patternFill patternType="solid">
        <fgColor theme="9"/>
        <bgColor indexed="64"/>
      </patternFill>
    </fill>
    <fill>
      <patternFill patternType="solid">
        <fgColor theme="4"/>
        <bgColor indexed="64"/>
      </patternFill>
    </fill>
    <fill>
      <patternFill patternType="solid">
        <fgColor theme="0" tint="-0.14999847407452621"/>
        <bgColor indexed="64"/>
      </patternFill>
    </fill>
    <fill>
      <patternFill patternType="solid">
        <fgColor rgb="FF000000"/>
        <bgColor rgb="FF000000"/>
      </patternFill>
    </fill>
    <fill>
      <patternFill patternType="solid">
        <fgColor rgb="FF0D0D0D"/>
        <bgColor rgb="FF000000"/>
      </patternFill>
    </fill>
    <fill>
      <patternFill patternType="solid">
        <fgColor rgb="FFF2F2F2"/>
        <bgColor rgb="FF000000"/>
      </patternFill>
    </fill>
    <fill>
      <patternFill patternType="solid">
        <fgColor theme="7" tint="0.79998168889431442"/>
        <bgColor indexed="64"/>
      </patternFill>
    </fill>
    <fill>
      <patternFill patternType="solid">
        <fgColor theme="9" tint="0.39997558519241921"/>
        <bgColor indexed="64"/>
      </patternFill>
    </fill>
    <fill>
      <patternFill patternType="solid">
        <fgColor theme="0" tint="-0.34998626667073579"/>
        <bgColor indexed="64"/>
      </patternFill>
    </fill>
    <fill>
      <patternFill patternType="solid">
        <fgColor theme="6" tint="-0.249977111117893"/>
        <bgColor indexed="64"/>
      </patternFill>
    </fill>
    <fill>
      <patternFill patternType="solid">
        <fgColor rgb="FFFFFF00"/>
        <bgColor indexed="64"/>
      </patternFill>
    </fill>
  </fills>
  <borders count="6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top style="thin">
        <color auto="1"/>
      </top>
      <bottom/>
      <diagonal/>
    </border>
    <border>
      <left style="thick">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style="thin">
        <color auto="1"/>
      </top>
      <bottom/>
      <diagonal/>
    </border>
    <border>
      <left style="thick">
        <color auto="1"/>
      </left>
      <right/>
      <top/>
      <bottom style="thin">
        <color auto="1"/>
      </bottom>
      <diagonal/>
    </border>
    <border>
      <left style="thick">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medium">
        <color auto="1"/>
      </right>
      <top style="thin">
        <color auto="1"/>
      </top>
      <bottom style="thin">
        <color auto="1"/>
      </bottom>
      <diagonal/>
    </border>
    <border>
      <left style="thin">
        <color auto="1"/>
      </left>
      <right/>
      <top/>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style="thin">
        <color auto="1"/>
      </bottom>
      <diagonal/>
    </border>
    <border>
      <left style="medium">
        <color auto="1"/>
      </left>
      <right/>
      <top style="thin">
        <color auto="1"/>
      </top>
      <bottom style="thin">
        <color auto="1"/>
      </bottom>
      <diagonal/>
    </border>
    <border>
      <left style="medium">
        <color auto="1"/>
      </left>
      <right/>
      <top/>
      <bottom/>
      <diagonal/>
    </border>
    <border>
      <left/>
      <right style="medium">
        <color auto="1"/>
      </right>
      <top/>
      <bottom/>
      <diagonal/>
    </border>
    <border>
      <left/>
      <right style="medium">
        <color auto="1"/>
      </right>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style="medium">
        <color auto="1"/>
      </left>
      <right/>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right style="thin">
        <color auto="1"/>
      </right>
      <top style="medium">
        <color auto="1"/>
      </top>
      <bottom style="thin">
        <color auto="1"/>
      </bottom>
      <diagonal/>
    </border>
    <border>
      <left style="thin">
        <color auto="1"/>
      </left>
      <right/>
      <top style="thin">
        <color auto="1"/>
      </top>
      <bottom/>
      <diagonal/>
    </border>
    <border>
      <left style="medium">
        <color auto="1"/>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auto="1"/>
      </left>
      <right/>
      <top/>
      <bottom style="thin">
        <color auto="1"/>
      </bottom>
      <diagonal/>
    </border>
    <border>
      <left style="medium">
        <color auto="1"/>
      </left>
      <right/>
      <top style="thin">
        <color auto="1"/>
      </top>
      <bottom/>
      <diagonal/>
    </border>
    <border>
      <left style="medium">
        <color auto="1"/>
      </left>
      <right/>
      <top/>
      <bottom style="thin">
        <color auto="1"/>
      </bottom>
      <diagonal/>
    </border>
    <border>
      <left style="thin">
        <color auto="1"/>
      </left>
      <right style="medium">
        <color auto="1"/>
      </right>
      <top style="thin">
        <color auto="1"/>
      </top>
      <bottom/>
      <diagonal/>
    </border>
    <border>
      <left style="medium">
        <color auto="1"/>
      </left>
      <right style="thin">
        <color auto="1"/>
      </right>
      <top style="thin">
        <color auto="1"/>
      </top>
      <bottom/>
      <diagonal/>
    </border>
    <border>
      <left/>
      <right/>
      <top/>
      <bottom style="medium">
        <color auto="1"/>
      </bottom>
      <diagonal/>
    </border>
    <border>
      <left style="thin">
        <color auto="1"/>
      </left>
      <right style="medium">
        <color auto="1"/>
      </right>
      <top/>
      <bottom/>
      <diagonal/>
    </border>
    <border>
      <left/>
      <right style="thin">
        <color auto="1"/>
      </right>
      <top/>
      <bottom/>
      <diagonal/>
    </border>
    <border>
      <left/>
      <right style="thin">
        <color auto="1"/>
      </right>
      <top style="thin">
        <color auto="1"/>
      </top>
      <bottom style="medium">
        <color auto="1"/>
      </bottom>
      <diagonal/>
    </border>
    <border>
      <left style="medium">
        <color auto="1"/>
      </left>
      <right style="medium">
        <color auto="1"/>
      </right>
      <top style="thin">
        <color auto="1"/>
      </top>
      <bottom/>
      <diagonal/>
    </border>
    <border>
      <left style="thick">
        <color auto="1"/>
      </left>
      <right/>
      <top/>
      <bottom style="medium">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top style="medium">
        <color auto="1"/>
      </top>
      <bottom style="thin">
        <color auto="1"/>
      </bottom>
      <diagonal/>
    </border>
    <border>
      <left style="medium">
        <color auto="1"/>
      </left>
      <right style="medium">
        <color auto="1"/>
      </right>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style="thin">
        <color auto="1"/>
      </right>
      <top/>
      <bottom style="medium">
        <color auto="1"/>
      </bottom>
      <diagonal/>
    </border>
  </borders>
  <cellStyleXfs count="2784">
    <xf numFmtId="0" fontId="0" fillId="0" borderId="0"/>
    <xf numFmtId="0" fontId="5" fillId="0" borderId="0" applyNumberFormat="0" applyFill="0" applyBorder="0" applyAlignment="0" applyProtection="0"/>
    <xf numFmtId="0" fontId="2" fillId="0" borderId="0"/>
    <xf numFmtId="0" fontId="22"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xf numFmtId="0" fontId="22" fillId="0" borderId="0" applyNumberFormat="0" applyFill="0" applyBorder="0" applyAlignment="0" applyProtection="0"/>
    <xf numFmtId="0" fontId="5" fillId="0" borderId="0" applyNumberFormat="0" applyFill="0" applyBorder="0" applyAlignment="0" applyProtection="0"/>
  </cellStyleXfs>
  <cellXfs count="867">
    <xf numFmtId="0" fontId="0" fillId="0" borderId="0" xfId="0"/>
    <xf numFmtId="0" fontId="2" fillId="0" borderId="0" xfId="2"/>
    <xf numFmtId="0" fontId="2" fillId="0" borderId="0" xfId="2" applyFill="1"/>
    <xf numFmtId="0" fontId="10" fillId="3" borderId="1" xfId="0" applyFont="1" applyFill="1" applyBorder="1" applyAlignment="1">
      <alignment horizontal="center" vertical="center" wrapText="1"/>
    </xf>
    <xf numFmtId="0" fontId="9" fillId="0" borderId="1" xfId="0" applyFont="1" applyBorder="1"/>
    <xf numFmtId="0" fontId="13" fillId="3"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6" fillId="0" borderId="1" xfId="0" applyFont="1" applyBorder="1" applyAlignment="1">
      <alignment vertical="center" wrapText="1"/>
    </xf>
    <xf numFmtId="0" fontId="9"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1" xfId="0" applyFont="1" applyFill="1" applyBorder="1" applyAlignment="1">
      <alignment horizontal="left" vertical="top" wrapText="1"/>
    </xf>
    <xf numFmtId="0" fontId="9" fillId="0" borderId="1" xfId="0" applyFont="1" applyBorder="1" applyAlignment="1">
      <alignment horizontal="center" vertical="center"/>
    </xf>
    <xf numFmtId="0" fontId="6" fillId="0" borderId="1" xfId="0" applyFont="1" applyBorder="1" applyAlignment="1">
      <alignment horizontal="center" vertical="center"/>
    </xf>
    <xf numFmtId="0" fontId="9" fillId="0" borderId="1" xfId="0" applyFont="1" applyFill="1" applyBorder="1" applyAlignment="1">
      <alignment horizontal="left" vertical="center" wrapText="1"/>
    </xf>
    <xf numFmtId="0" fontId="9" fillId="0" borderId="1" xfId="0" applyFont="1" applyFill="1" applyBorder="1" applyAlignment="1">
      <alignment horizontal="left" vertical="top" wrapText="1"/>
    </xf>
    <xf numFmtId="0" fontId="6" fillId="0" borderId="1" xfId="0" applyFont="1" applyFill="1" applyBorder="1" applyAlignment="1">
      <alignment vertical="center" wrapText="1"/>
    </xf>
    <xf numFmtId="0" fontId="9"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9" fillId="0" borderId="1" xfId="0" applyFont="1" applyFill="1" applyBorder="1" applyAlignment="1">
      <alignment horizontal="center" vertical="center" wrapText="1"/>
    </xf>
    <xf numFmtId="0" fontId="13" fillId="3" borderId="0" xfId="0" applyFont="1" applyFill="1" applyBorder="1" applyAlignment="1">
      <alignment horizontal="center" vertical="center" wrapText="1"/>
    </xf>
    <xf numFmtId="0" fontId="6" fillId="0" borderId="2" xfId="0" applyFont="1" applyBorder="1" applyAlignment="1">
      <alignment horizontal="center" vertical="center" wrapText="1"/>
    </xf>
    <xf numFmtId="0" fontId="9" fillId="0" borderId="1" xfId="0" applyFont="1" applyBorder="1" applyAlignment="1">
      <alignment wrapText="1"/>
    </xf>
    <xf numFmtId="0" fontId="6" fillId="0" borderId="1" xfId="0" applyFont="1" applyBorder="1" applyAlignment="1">
      <alignment horizontal="left" vertical="top" wrapText="1"/>
    </xf>
    <xf numFmtId="0" fontId="9"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10" fillId="3" borderId="0" xfId="0" applyFont="1" applyFill="1" applyBorder="1" applyAlignment="1">
      <alignment horizontal="center" vertical="center" wrapText="1"/>
    </xf>
    <xf numFmtId="0" fontId="14" fillId="3" borderId="0" xfId="0"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5" borderId="0" xfId="0" applyFont="1" applyFill="1" applyBorder="1" applyAlignment="1">
      <alignment vertical="center" wrapText="1"/>
    </xf>
    <xf numFmtId="0" fontId="6" fillId="0" borderId="1" xfId="0" applyFont="1" applyFill="1" applyBorder="1" applyAlignment="1">
      <alignment vertical="top" wrapText="1"/>
    </xf>
    <xf numFmtId="0" fontId="6" fillId="0" borderId="1" xfId="0" applyFont="1" applyFill="1" applyBorder="1" applyAlignment="1">
      <alignment horizontal="center" vertical="top" wrapText="1"/>
    </xf>
    <xf numFmtId="0" fontId="9" fillId="0" borderId="0" xfId="0" applyFont="1"/>
    <xf numFmtId="0" fontId="0" fillId="0" borderId="0" xfId="0" applyAlignment="1">
      <alignment horizontal="center" vertical="center"/>
    </xf>
    <xf numFmtId="0" fontId="9" fillId="0" borderId="0" xfId="0" applyFont="1" applyAlignment="1">
      <alignment horizontal="center" vertical="center"/>
    </xf>
    <xf numFmtId="0" fontId="0" fillId="0" borderId="1" xfId="0" applyBorder="1" applyAlignment="1">
      <alignment horizontal="center" vertical="center"/>
    </xf>
    <xf numFmtId="0" fontId="6" fillId="4"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9" fillId="0" borderId="0" xfId="0" applyFont="1" applyAlignment="1">
      <alignment horizontal="center" vertical="center" wrapText="1"/>
    </xf>
    <xf numFmtId="0" fontId="0" fillId="0" borderId="0" xfId="0" applyAlignment="1">
      <alignment horizontal="center" vertical="center" wrapText="1"/>
    </xf>
    <xf numFmtId="0" fontId="9" fillId="0" borderId="1" xfId="0" applyFont="1" applyBorder="1" applyAlignment="1">
      <alignment horizontal="center" vertical="center" textRotation="75"/>
    </xf>
    <xf numFmtId="0" fontId="13" fillId="5" borderId="1" xfId="0" applyFont="1" applyFill="1" applyBorder="1" applyAlignment="1">
      <alignment horizontal="center" vertical="center" wrapText="1"/>
    </xf>
    <xf numFmtId="0" fontId="15" fillId="0" borderId="1" xfId="0" applyFont="1" applyBorder="1" applyAlignment="1">
      <alignment vertical="center" wrapText="1"/>
    </xf>
    <xf numFmtId="0" fontId="16" fillId="0" borderId="1" xfId="0" applyFont="1" applyBorder="1" applyAlignment="1">
      <alignment vertical="center" wrapText="1"/>
    </xf>
    <xf numFmtId="0" fontId="9" fillId="0" borderId="1" xfId="0" applyFont="1" applyBorder="1" applyAlignment="1">
      <alignment vertical="top" wrapText="1"/>
    </xf>
    <xf numFmtId="0" fontId="0" fillId="0" borderId="1" xfId="0" applyBorder="1"/>
    <xf numFmtId="0" fontId="16" fillId="0" borderId="1" xfId="0" applyFont="1" applyFill="1" applyBorder="1" applyAlignment="1">
      <alignment vertical="center" wrapText="1"/>
    </xf>
    <xf numFmtId="0" fontId="15" fillId="0" borderId="1" xfId="0" applyFont="1" applyFill="1" applyBorder="1" applyAlignment="1">
      <alignment vertical="center" wrapText="1"/>
    </xf>
    <xf numFmtId="0" fontId="6" fillId="0" borderId="1" xfId="0" applyFont="1" applyBorder="1" applyAlignment="1">
      <alignment vertical="top" wrapText="1"/>
    </xf>
    <xf numFmtId="0" fontId="12" fillId="0" borderId="1" xfId="0" applyFont="1" applyFill="1" applyBorder="1" applyAlignment="1">
      <alignment horizontal="center" vertical="center" wrapText="1"/>
    </xf>
    <xf numFmtId="0" fontId="9" fillId="0" borderId="0" xfId="0" applyFont="1" applyFill="1"/>
    <xf numFmtId="0" fontId="9" fillId="0" borderId="0" xfId="0" applyFont="1" applyAlignment="1">
      <alignment wrapText="1"/>
    </xf>
    <xf numFmtId="0" fontId="13" fillId="3" borderId="11" xfId="0" applyFont="1" applyFill="1" applyBorder="1" applyAlignment="1">
      <alignment horizontal="center" vertical="center" wrapText="1"/>
    </xf>
    <xf numFmtId="0" fontId="10" fillId="3" borderId="11" xfId="0" applyFont="1" applyFill="1" applyBorder="1" applyAlignment="1">
      <alignment horizontal="center" vertical="center" wrapText="1"/>
    </xf>
    <xf numFmtId="0" fontId="9" fillId="0" borderId="1" xfId="0" applyFont="1" applyBorder="1" applyAlignment="1">
      <alignment textRotation="75"/>
    </xf>
    <xf numFmtId="0" fontId="9" fillId="0" borderId="9" xfId="0" applyFont="1" applyBorder="1"/>
    <xf numFmtId="0" fontId="9" fillId="0" borderId="1" xfId="0" applyFont="1" applyBorder="1" applyAlignment="1">
      <alignment horizontal="center" vertical="center"/>
    </xf>
    <xf numFmtId="0" fontId="6" fillId="7" borderId="1" xfId="0" applyFont="1" applyFill="1" applyBorder="1" applyAlignment="1">
      <alignment vertical="top" wrapText="1"/>
    </xf>
    <xf numFmtId="0" fontId="6" fillId="0" borderId="2" xfId="0" applyFont="1" applyBorder="1" applyAlignment="1">
      <alignment vertical="top" wrapText="1"/>
    </xf>
    <xf numFmtId="0" fontId="6" fillId="0" borderId="1" xfId="0" applyFont="1" applyBorder="1" applyAlignment="1">
      <alignment wrapText="1"/>
    </xf>
    <xf numFmtId="0" fontId="6" fillId="2" borderId="1" xfId="0" applyFont="1" applyFill="1" applyBorder="1" applyAlignment="1">
      <alignment horizontal="center" vertical="center" wrapText="1"/>
    </xf>
    <xf numFmtId="0" fontId="9" fillId="0" borderId="1" xfId="0" applyFont="1" applyBorder="1" applyAlignment="1">
      <alignment horizontal="center" vertical="center" textRotation="75" wrapText="1"/>
    </xf>
    <xf numFmtId="0" fontId="6" fillId="0" borderId="2" xfId="0" applyFont="1" applyBorder="1" applyAlignment="1">
      <alignment horizontal="center" vertical="center"/>
    </xf>
    <xf numFmtId="0" fontId="6" fillId="0" borderId="9" xfId="0" applyFont="1" applyBorder="1" applyAlignment="1">
      <alignment horizontal="center" vertical="center"/>
    </xf>
    <xf numFmtId="0" fontId="6" fillId="0" borderId="2" xfId="0" applyFont="1" applyFill="1" applyBorder="1" applyAlignment="1">
      <alignment horizontal="left" vertical="center" wrapText="1"/>
    </xf>
    <xf numFmtId="0" fontId="9" fillId="0" borderId="0" xfId="0" applyFont="1" applyFill="1" applyAlignment="1">
      <alignment wrapText="1"/>
    </xf>
    <xf numFmtId="0" fontId="9" fillId="0" borderId="0" xfId="0" applyFont="1" applyFill="1" applyAlignment="1">
      <alignment horizontal="center" vertical="center" wrapText="1"/>
    </xf>
    <xf numFmtId="0" fontId="19" fillId="0" borderId="1" xfId="0" applyFont="1" applyBorder="1" applyAlignment="1">
      <alignment horizontal="center" vertical="center" wrapText="1"/>
    </xf>
    <xf numFmtId="0" fontId="19" fillId="0" borderId="1" xfId="0" applyFont="1" applyFill="1" applyBorder="1" applyAlignment="1">
      <alignment horizontal="center" vertical="center" wrapText="1"/>
    </xf>
    <xf numFmtId="0" fontId="9" fillId="0" borderId="0" xfId="0" applyFont="1" applyAlignment="1">
      <alignment horizontal="center" vertical="center" textRotation="75"/>
    </xf>
    <xf numFmtId="0" fontId="9" fillId="0" borderId="2" xfId="0" applyFont="1" applyBorder="1" applyAlignment="1">
      <alignment horizontal="center" vertical="center"/>
    </xf>
    <xf numFmtId="0" fontId="19" fillId="0" borderId="11" xfId="0" applyFont="1" applyBorder="1" applyAlignment="1">
      <alignment horizontal="center" vertical="center" textRotation="75" wrapText="1"/>
    </xf>
    <xf numFmtId="0" fontId="9" fillId="0" borderId="16"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xf>
    <xf numFmtId="0" fontId="9" fillId="0" borderId="19" xfId="0" applyFont="1" applyBorder="1" applyAlignment="1">
      <alignment horizontal="center" vertical="center" wrapText="1"/>
    </xf>
    <xf numFmtId="0" fontId="9" fillId="0" borderId="20" xfId="0" applyFont="1" applyBorder="1" applyAlignment="1">
      <alignment horizontal="center" vertical="center"/>
    </xf>
    <xf numFmtId="0" fontId="9" fillId="0" borderId="21"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xf>
    <xf numFmtId="0" fontId="10" fillId="3" borderId="25"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12" fillId="0" borderId="1" xfId="0" applyFont="1" applyFill="1" applyBorder="1" applyAlignment="1">
      <alignment vertical="center" wrapText="1"/>
    </xf>
    <xf numFmtId="0" fontId="20"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9" fillId="0" borderId="1" xfId="0" applyFont="1" applyFill="1" applyBorder="1" applyAlignment="1">
      <alignment wrapText="1"/>
    </xf>
    <xf numFmtId="0" fontId="9" fillId="0" borderId="1" xfId="0" applyFont="1" applyFill="1" applyBorder="1" applyAlignment="1">
      <alignment textRotation="76" wrapText="1"/>
    </xf>
    <xf numFmtId="0" fontId="9" fillId="0" borderId="9" xfId="0" applyFont="1" applyFill="1" applyBorder="1" applyAlignment="1">
      <alignment wrapText="1"/>
    </xf>
    <xf numFmtId="0" fontId="17" fillId="2" borderId="19" xfId="0" applyFont="1" applyFill="1" applyBorder="1" applyAlignment="1">
      <alignment horizontal="center" vertical="center" wrapText="1"/>
    </xf>
    <xf numFmtId="0" fontId="8" fillId="0" borderId="0" xfId="3" applyFont="1" applyAlignment="1" applyProtection="1"/>
    <xf numFmtId="0" fontId="23" fillId="0" borderId="1" xfId="0" applyFont="1" applyFill="1" applyBorder="1" applyAlignment="1">
      <alignment horizontal="left" vertical="top" wrapText="1"/>
    </xf>
    <xf numFmtId="0" fontId="17" fillId="0" borderId="1" xfId="0" applyFont="1" applyFill="1" applyBorder="1" applyAlignment="1">
      <alignment horizontal="left" vertical="center" wrapText="1"/>
    </xf>
    <xf numFmtId="0" fontId="25" fillId="0" borderId="0" xfId="0" applyFont="1"/>
    <xf numFmtId="0" fontId="25" fillId="0" borderId="0" xfId="0" applyFont="1" applyAlignment="1">
      <alignment wrapText="1"/>
    </xf>
    <xf numFmtId="0" fontId="17" fillId="0" borderId="1" xfId="0" applyFont="1" applyFill="1" applyBorder="1" applyAlignment="1">
      <alignment horizontal="center" vertical="center" wrapText="1"/>
    </xf>
    <xf numFmtId="0" fontId="25" fillId="0" borderId="1" xfId="0" applyFont="1" applyFill="1" applyBorder="1" applyAlignment="1">
      <alignment horizontal="left" vertical="center" wrapText="1"/>
    </xf>
    <xf numFmtId="0" fontId="24" fillId="0" borderId="1" xfId="0" applyFont="1" applyFill="1" applyBorder="1" applyAlignment="1">
      <alignment horizontal="center" vertical="center" wrapText="1"/>
    </xf>
    <xf numFmtId="0" fontId="25" fillId="0" borderId="1" xfId="0" applyFont="1" applyBorder="1" applyAlignment="1">
      <alignment wrapText="1"/>
    </xf>
    <xf numFmtId="0" fontId="17" fillId="0" borderId="0" xfId="0" applyFont="1" applyFill="1" applyBorder="1" applyAlignment="1">
      <alignment vertical="center" wrapText="1"/>
    </xf>
    <xf numFmtId="0" fontId="17" fillId="2" borderId="19" xfId="0" applyFont="1" applyFill="1" applyBorder="1" applyAlignment="1">
      <alignment horizontal="center" vertical="top" wrapText="1"/>
    </xf>
    <xf numFmtId="0" fontId="17" fillId="2" borderId="1" xfId="0" applyFont="1" applyFill="1" applyBorder="1" applyAlignment="1">
      <alignment horizontal="center" vertical="top" wrapText="1"/>
    </xf>
    <xf numFmtId="0" fontId="17" fillId="0" borderId="1" xfId="0" applyFont="1" applyFill="1" applyBorder="1" applyAlignment="1">
      <alignment horizontal="center" vertical="top" wrapText="1"/>
    </xf>
    <xf numFmtId="0" fontId="25" fillId="0" borderId="0" xfId="0" applyFont="1" applyBorder="1" applyAlignment="1">
      <alignment wrapText="1"/>
    </xf>
    <xf numFmtId="0" fontId="25" fillId="0" borderId="19" xfId="0" applyFont="1" applyBorder="1" applyAlignment="1">
      <alignment wrapText="1"/>
    </xf>
    <xf numFmtId="0" fontId="25" fillId="0" borderId="20" xfId="0" applyFont="1" applyBorder="1" applyAlignment="1">
      <alignment wrapText="1"/>
    </xf>
    <xf numFmtId="0" fontId="25" fillId="0" borderId="21" xfId="0" applyFont="1" applyBorder="1" applyAlignment="1">
      <alignment wrapText="1"/>
    </xf>
    <xf numFmtId="0" fontId="25" fillId="0" borderId="22" xfId="0" applyFont="1" applyBorder="1" applyAlignment="1">
      <alignment wrapText="1"/>
    </xf>
    <xf numFmtId="0" fontId="25" fillId="0" borderId="23" xfId="0" applyFont="1" applyBorder="1" applyAlignment="1">
      <alignment wrapText="1"/>
    </xf>
    <xf numFmtId="0" fontId="25" fillId="0" borderId="19" xfId="0" applyFont="1" applyBorder="1" applyAlignment="1">
      <alignment vertical="top" wrapText="1"/>
    </xf>
    <xf numFmtId="0" fontId="25" fillId="0" borderId="1" xfId="0" applyFont="1" applyBorder="1" applyAlignment="1">
      <alignment vertical="top" wrapText="1"/>
    </xf>
    <xf numFmtId="0" fontId="25" fillId="0" borderId="21" xfId="0" applyFont="1" applyBorder="1" applyAlignment="1">
      <alignment vertical="top" wrapText="1"/>
    </xf>
    <xf numFmtId="0" fontId="25" fillId="0" borderId="22" xfId="0" applyFont="1" applyBorder="1" applyAlignment="1">
      <alignment vertical="top" wrapText="1"/>
    </xf>
    <xf numFmtId="0" fontId="17" fillId="2" borderId="1" xfId="0" applyFont="1" applyFill="1" applyBorder="1" applyAlignment="1">
      <alignment horizontal="center" vertical="center" wrapText="1"/>
    </xf>
    <xf numFmtId="0" fontId="25" fillId="0" borderId="0" xfId="0" applyFont="1" applyFill="1" applyAlignment="1">
      <alignment horizontal="center" wrapText="1"/>
    </xf>
    <xf numFmtId="0" fontId="25" fillId="0" borderId="1" xfId="0" applyFont="1" applyFill="1" applyBorder="1" applyAlignment="1">
      <alignment horizontal="center" wrapText="1"/>
    </xf>
    <xf numFmtId="0" fontId="25" fillId="8" borderId="1" xfId="0" applyFont="1" applyFill="1" applyBorder="1" applyAlignment="1">
      <alignment horizontal="center" wrapText="1"/>
    </xf>
    <xf numFmtId="0" fontId="25" fillId="0" borderId="19" xfId="0" applyFont="1" applyFill="1" applyBorder="1" applyAlignment="1">
      <alignment horizontal="center" wrapText="1"/>
    </xf>
    <xf numFmtId="0" fontId="25" fillId="8" borderId="20" xfId="0" applyFont="1" applyFill="1" applyBorder="1" applyAlignment="1">
      <alignment horizontal="center" wrapText="1"/>
    </xf>
    <xf numFmtId="0" fontId="23" fillId="0" borderId="1" xfId="0" applyFont="1" applyBorder="1" applyAlignment="1">
      <alignment horizontal="left" vertical="top" wrapText="1"/>
    </xf>
    <xf numFmtId="0" fontId="23" fillId="0" borderId="1" xfId="0" applyFont="1" applyFill="1" applyBorder="1" applyAlignment="1">
      <alignment vertical="top" wrapText="1"/>
    </xf>
    <xf numFmtId="0" fontId="23" fillId="0" borderId="1" xfId="0" applyFont="1" applyFill="1" applyBorder="1" applyAlignment="1">
      <alignment horizontal="center" vertical="top" wrapText="1"/>
    </xf>
    <xf numFmtId="0" fontId="23" fillId="0" borderId="22" xfId="0" applyFont="1" applyFill="1" applyBorder="1" applyAlignment="1">
      <alignment horizontal="center" vertical="top" wrapText="1"/>
    </xf>
    <xf numFmtId="0" fontId="23" fillId="0" borderId="1" xfId="0" applyFont="1" applyFill="1" applyBorder="1" applyAlignment="1">
      <alignment horizontal="left" vertical="center" wrapText="1"/>
    </xf>
    <xf numFmtId="9" fontId="23" fillId="0" borderId="1" xfId="0" applyNumberFormat="1" applyFont="1" applyFill="1" applyBorder="1" applyAlignment="1">
      <alignment horizontal="left" vertical="center" wrapText="1"/>
    </xf>
    <xf numFmtId="0" fontId="23" fillId="0" borderId="1" xfId="0" applyFont="1" applyFill="1" applyBorder="1" applyAlignment="1">
      <alignment horizontal="center" wrapText="1"/>
    </xf>
    <xf numFmtId="0" fontId="17" fillId="8" borderId="1" xfId="0" applyFont="1" applyFill="1" applyBorder="1" applyAlignment="1">
      <alignment horizontal="center" vertical="center" wrapText="1"/>
    </xf>
    <xf numFmtId="0" fontId="25" fillId="0" borderId="1" xfId="0" applyFont="1" applyBorder="1" applyAlignment="1">
      <alignment horizontal="center" vertical="center" wrapText="1"/>
    </xf>
    <xf numFmtId="0" fontId="23" fillId="0" borderId="1"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25" fillId="0" borderId="0" xfId="0" applyFont="1" applyAlignment="1">
      <alignment vertical="top" wrapText="1"/>
    </xf>
    <xf numFmtId="0" fontId="23" fillId="0" borderId="22" xfId="0" applyFont="1" applyFill="1" applyBorder="1" applyAlignment="1">
      <alignment horizontal="center" vertical="center" wrapText="1"/>
    </xf>
    <xf numFmtId="0" fontId="25" fillId="0" borderId="0" xfId="0" applyFont="1" applyBorder="1" applyAlignment="1">
      <alignment horizontal="center" vertical="center" wrapText="1"/>
    </xf>
    <xf numFmtId="0" fontId="17" fillId="0" borderId="19" xfId="0" applyFont="1" applyFill="1" applyBorder="1" applyAlignment="1">
      <alignment horizontal="left" vertical="center" wrapText="1"/>
    </xf>
    <xf numFmtId="0" fontId="18" fillId="0" borderId="1" xfId="0" applyFont="1" applyFill="1" applyBorder="1" applyAlignment="1">
      <alignment vertical="center" wrapText="1"/>
    </xf>
    <xf numFmtId="0" fontId="17" fillId="0" borderId="1" xfId="0" applyFont="1" applyFill="1" applyBorder="1" applyAlignment="1">
      <alignment vertical="center" wrapText="1"/>
    </xf>
    <xf numFmtId="0" fontId="25" fillId="0" borderId="19" xfId="0" applyFont="1" applyFill="1" applyBorder="1" applyAlignment="1">
      <alignment wrapText="1"/>
    </xf>
    <xf numFmtId="0" fontId="25" fillId="0" borderId="1" xfId="0" applyFont="1" applyFill="1" applyBorder="1" applyAlignment="1">
      <alignment wrapText="1"/>
    </xf>
    <xf numFmtId="0" fontId="25" fillId="0" borderId="21" xfId="0" applyFont="1" applyFill="1" applyBorder="1" applyAlignment="1">
      <alignment wrapText="1"/>
    </xf>
    <xf numFmtId="0" fontId="25" fillId="0" borderId="22" xfId="0" applyFont="1" applyFill="1" applyBorder="1" applyAlignment="1">
      <alignment wrapText="1"/>
    </xf>
    <xf numFmtId="0" fontId="0" fillId="0" borderId="0" xfId="0" applyFill="1" applyAlignment="1">
      <alignment wrapText="1"/>
    </xf>
    <xf numFmtId="0" fontId="25" fillId="0" borderId="19" xfId="0" applyFont="1" applyFill="1" applyBorder="1" applyAlignment="1">
      <alignment horizontal="left" vertical="center" wrapText="1"/>
    </xf>
    <xf numFmtId="0" fontId="28" fillId="0" borderId="1" xfId="0" applyFont="1" applyFill="1" applyBorder="1" applyAlignment="1">
      <alignment wrapText="1"/>
    </xf>
    <xf numFmtId="0" fontId="24" fillId="0" borderId="1" xfId="0" applyFont="1" applyFill="1" applyBorder="1" applyAlignment="1">
      <alignment vertical="center" wrapText="1"/>
    </xf>
    <xf numFmtId="0" fontId="25" fillId="0" borderId="0" xfId="0" applyFont="1" applyFill="1" applyAlignment="1">
      <alignment wrapText="1"/>
    </xf>
    <xf numFmtId="0" fontId="17" fillId="0" borderId="19" xfId="0" applyFont="1" applyFill="1" applyBorder="1" applyAlignment="1">
      <alignment horizontal="center" vertical="top" wrapText="1"/>
    </xf>
    <xf numFmtId="0" fontId="25" fillId="0" borderId="19" xfId="0" applyFont="1" applyFill="1" applyBorder="1" applyAlignment="1">
      <alignment vertical="top" wrapText="1"/>
    </xf>
    <xf numFmtId="0" fontId="25" fillId="0" borderId="1" xfId="0" applyFont="1" applyFill="1" applyBorder="1" applyAlignment="1">
      <alignment vertical="top" wrapText="1"/>
    </xf>
    <xf numFmtId="0" fontId="25" fillId="0" borderId="20" xfId="0" applyFont="1" applyFill="1" applyBorder="1" applyAlignment="1">
      <alignment vertical="top" wrapText="1"/>
    </xf>
    <xf numFmtId="0" fontId="25" fillId="0" borderId="21" xfId="0" applyFont="1" applyFill="1" applyBorder="1" applyAlignment="1">
      <alignment vertical="top" wrapText="1"/>
    </xf>
    <xf numFmtId="0" fontId="25" fillId="0" borderId="22" xfId="0" applyFont="1" applyFill="1" applyBorder="1" applyAlignment="1">
      <alignment vertical="top" wrapText="1"/>
    </xf>
    <xf numFmtId="0" fontId="25" fillId="0" borderId="23" xfId="0" applyFont="1" applyFill="1" applyBorder="1" applyAlignment="1">
      <alignment vertical="top" wrapText="1"/>
    </xf>
    <xf numFmtId="0" fontId="17" fillId="0" borderId="20" xfId="0" applyFont="1" applyFill="1" applyBorder="1" applyAlignment="1">
      <alignment vertical="top" wrapText="1"/>
    </xf>
    <xf numFmtId="0" fontId="17" fillId="0" borderId="20" xfId="0" applyFont="1" applyFill="1" applyBorder="1" applyAlignment="1">
      <alignment horizontal="center" vertical="center" wrapText="1"/>
    </xf>
    <xf numFmtId="0" fontId="25" fillId="0" borderId="20" xfId="0" applyFont="1" applyFill="1" applyBorder="1" applyAlignment="1">
      <alignment horizontal="left" vertical="center" wrapText="1"/>
    </xf>
    <xf numFmtId="0" fontId="25" fillId="0" borderId="0" xfId="0" applyFont="1" applyFill="1" applyBorder="1" applyAlignment="1">
      <alignment wrapText="1"/>
    </xf>
    <xf numFmtId="0" fontId="25" fillId="0" borderId="21" xfId="0" applyFont="1" applyFill="1" applyBorder="1" applyAlignment="1">
      <alignment horizontal="left" vertical="center" wrapText="1"/>
    </xf>
    <xf numFmtId="0" fontId="25" fillId="0" borderId="22" xfId="0" applyFont="1" applyFill="1" applyBorder="1" applyAlignment="1">
      <alignment horizontal="left" vertical="center" wrapText="1"/>
    </xf>
    <xf numFmtId="0" fontId="23" fillId="0" borderId="22" xfId="0" applyFont="1" applyFill="1" applyBorder="1" applyAlignment="1">
      <alignment horizontal="left" vertical="center" wrapText="1"/>
    </xf>
    <xf numFmtId="0" fontId="25" fillId="0" borderId="23" xfId="0" applyFont="1" applyFill="1" applyBorder="1" applyAlignment="1">
      <alignment horizontal="left" vertical="center" wrapText="1"/>
    </xf>
    <xf numFmtId="0" fontId="17" fillId="0" borderId="19" xfId="0" applyFont="1" applyFill="1" applyBorder="1" applyAlignment="1">
      <alignment horizontal="center" vertical="center" wrapText="1"/>
    </xf>
    <xf numFmtId="0" fontId="25" fillId="0" borderId="6"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2" xfId="0" applyFont="1" applyBorder="1" applyAlignment="1">
      <alignment horizontal="center" vertical="center" wrapText="1"/>
    </xf>
    <xf numFmtId="0" fontId="27" fillId="0" borderId="1" xfId="0" applyFont="1" applyBorder="1" applyAlignment="1">
      <alignment horizontal="center" vertical="center" wrapText="1"/>
    </xf>
    <xf numFmtId="0" fontId="25" fillId="0" borderId="21" xfId="0" applyFont="1" applyBorder="1" applyAlignment="1">
      <alignment horizontal="center" vertical="center" wrapText="1"/>
    </xf>
    <xf numFmtId="0" fontId="25" fillId="0" borderId="22" xfId="0" applyFont="1" applyBorder="1" applyAlignment="1">
      <alignment horizontal="center" vertical="center" wrapText="1"/>
    </xf>
    <xf numFmtId="0" fontId="25" fillId="0" borderId="34" xfId="0" applyFont="1" applyBorder="1" applyAlignment="1">
      <alignment horizontal="center" vertical="center" wrapText="1"/>
    </xf>
    <xf numFmtId="0" fontId="25" fillId="0" borderId="31" xfId="0" applyFont="1" applyBorder="1" applyAlignment="1">
      <alignment horizontal="center" vertical="center" wrapText="1"/>
    </xf>
    <xf numFmtId="0" fontId="25" fillId="0" borderId="20" xfId="0" applyFont="1" applyFill="1" applyBorder="1" applyAlignment="1">
      <alignment wrapText="1"/>
    </xf>
    <xf numFmtId="0" fontId="25" fillId="0" borderId="20" xfId="0" applyFont="1" applyFill="1" applyBorder="1" applyAlignment="1">
      <alignment horizontal="center" wrapText="1"/>
    </xf>
    <xf numFmtId="0" fontId="25" fillId="0" borderId="23" xfId="0" applyFont="1" applyFill="1" applyBorder="1" applyAlignment="1">
      <alignment wrapText="1"/>
    </xf>
    <xf numFmtId="0" fontId="25" fillId="0" borderId="6" xfId="0" applyFont="1" applyFill="1" applyBorder="1" applyAlignment="1">
      <alignment horizontal="center" vertical="center" wrapText="1"/>
    </xf>
    <xf numFmtId="0" fontId="25" fillId="0" borderId="0" xfId="0" applyFont="1" applyFill="1" applyBorder="1" applyAlignment="1">
      <alignment horizontal="center" vertical="center" wrapText="1"/>
    </xf>
    <xf numFmtId="0" fontId="25" fillId="0" borderId="0" xfId="0" applyFont="1" applyFill="1" applyAlignment="1">
      <alignment vertical="top" wrapText="1"/>
    </xf>
    <xf numFmtId="0" fontId="30" fillId="0" borderId="5" xfId="0" applyFont="1" applyBorder="1"/>
    <xf numFmtId="0" fontId="0" fillId="0" borderId="7" xfId="0" applyBorder="1"/>
    <xf numFmtId="0" fontId="0" fillId="0" borderId="31" xfId="0" applyBorder="1"/>
    <xf numFmtId="0" fontId="0" fillId="0" borderId="32" xfId="0" applyBorder="1"/>
    <xf numFmtId="0" fontId="0" fillId="0" borderId="36" xfId="0" applyBorder="1"/>
    <xf numFmtId="0" fontId="0" fillId="0" borderId="33" xfId="0" applyBorder="1"/>
    <xf numFmtId="0" fontId="30" fillId="0" borderId="0" xfId="0" applyFont="1"/>
    <xf numFmtId="0" fontId="31" fillId="0" borderId="1" xfId="0" applyFont="1" applyFill="1" applyBorder="1" applyAlignment="1">
      <alignment horizontal="center" vertical="center" wrapText="1"/>
    </xf>
    <xf numFmtId="0" fontId="31" fillId="0" borderId="0"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13" fillId="0" borderId="0" xfId="0" applyFont="1" applyFill="1" applyBorder="1" applyAlignment="1">
      <alignment horizontal="center" vertical="center" wrapText="1"/>
    </xf>
    <xf numFmtId="0" fontId="9" fillId="0" borderId="11" xfId="0" applyFont="1" applyBorder="1" applyAlignment="1">
      <alignment horizontal="center" vertical="center" textRotation="75"/>
    </xf>
    <xf numFmtId="0" fontId="0" fillId="0" borderId="2" xfId="0" applyBorder="1" applyAlignment="1">
      <alignment horizontal="center" vertical="center"/>
    </xf>
    <xf numFmtId="0" fontId="0" fillId="2" borderId="16" xfId="0" applyFill="1" applyBorder="1" applyAlignment="1">
      <alignment horizontal="center" vertical="center"/>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0" fillId="2" borderId="1" xfId="0" applyFill="1" applyBorder="1" applyAlignment="1">
      <alignment horizontal="center" vertical="center"/>
    </xf>
    <xf numFmtId="0" fontId="9" fillId="2" borderId="1" xfId="0" applyFont="1" applyFill="1" applyBorder="1" applyAlignment="1">
      <alignment horizontal="center" vertical="center"/>
    </xf>
    <xf numFmtId="0" fontId="9" fillId="2" borderId="38" xfId="0" applyFont="1" applyFill="1" applyBorder="1" applyAlignment="1">
      <alignment horizontal="center" vertical="center" wrapText="1"/>
    </xf>
    <xf numFmtId="0" fontId="9" fillId="2" borderId="39" xfId="0" applyFont="1" applyFill="1" applyBorder="1" applyAlignment="1">
      <alignment horizontal="center" vertical="center" wrapText="1"/>
    </xf>
    <xf numFmtId="0" fontId="23" fillId="0" borderId="2" xfId="0" applyFont="1" applyBorder="1" applyAlignment="1">
      <alignment horizontal="left" vertical="top" wrapText="1"/>
    </xf>
    <xf numFmtId="0" fontId="6" fillId="0" borderId="1" xfId="0" applyFont="1" applyBorder="1" applyAlignment="1">
      <alignment horizontal="center" vertical="center" wrapText="1"/>
    </xf>
    <xf numFmtId="0" fontId="9" fillId="0" borderId="2" xfId="0" applyFont="1" applyBorder="1" applyAlignment="1">
      <alignment horizontal="center" vertical="center" wrapText="1"/>
    </xf>
    <xf numFmtId="0" fontId="6" fillId="0" borderId="0" xfId="0" applyFont="1"/>
    <xf numFmtId="0" fontId="6"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Fill="1" applyAlignment="1">
      <alignment horizontal="center" vertical="center" wrapText="1"/>
    </xf>
    <xf numFmtId="0" fontId="16" fillId="0" borderId="6" xfId="0" applyFont="1" applyFill="1" applyBorder="1" applyAlignment="1">
      <alignment horizontal="center" vertical="center" wrapText="1"/>
    </xf>
    <xf numFmtId="0" fontId="11" fillId="0" borderId="0" xfId="0" applyFont="1" applyFill="1" applyAlignment="1">
      <alignment horizontal="center" vertical="center" wrapText="1"/>
    </xf>
    <xf numFmtId="0" fontId="15" fillId="0" borderId="19"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6" fillId="2" borderId="20" xfId="0" applyFont="1" applyFill="1" applyBorder="1" applyAlignment="1">
      <alignment horizontal="center" vertical="center" wrapText="1"/>
    </xf>
    <xf numFmtId="0" fontId="29" fillId="0" borderId="0" xfId="0" applyFont="1" applyFill="1" applyAlignment="1">
      <alignment horizontal="center" vertical="center" wrapText="1"/>
    </xf>
    <xf numFmtId="0" fontId="15" fillId="5" borderId="19" xfId="0" applyFont="1" applyFill="1" applyBorder="1" applyAlignment="1">
      <alignment horizontal="center" vertical="center" wrapText="1"/>
    </xf>
    <xf numFmtId="0" fontId="16" fillId="5" borderId="1" xfId="0" applyFont="1" applyFill="1" applyBorder="1" applyAlignment="1">
      <alignment horizontal="center" vertical="center" wrapText="1"/>
    </xf>
    <xf numFmtId="0" fontId="29" fillId="5" borderId="1" xfId="0" applyFont="1" applyFill="1" applyBorder="1" applyAlignment="1">
      <alignment horizontal="center" vertical="center" wrapText="1"/>
    </xf>
    <xf numFmtId="0" fontId="16" fillId="5" borderId="2" xfId="0" applyFont="1" applyFill="1" applyBorder="1" applyAlignment="1">
      <alignment horizontal="center" vertical="center" wrapText="1"/>
    </xf>
    <xf numFmtId="0" fontId="15" fillId="2" borderId="37" xfId="0" applyFont="1" applyFill="1" applyBorder="1" applyAlignment="1">
      <alignment horizontal="center" vertical="center" wrapText="1"/>
    </xf>
    <xf numFmtId="0" fontId="16" fillId="2" borderId="38" xfId="0" applyFont="1" applyFill="1" applyBorder="1" applyAlignment="1">
      <alignment horizontal="center" vertical="center" wrapText="1"/>
    </xf>
    <xf numFmtId="0" fontId="16" fillId="2" borderId="39"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32" fillId="5" borderId="0" xfId="0" applyFont="1" applyFill="1" applyAlignment="1">
      <alignment horizontal="center" vertical="center" wrapText="1"/>
    </xf>
    <xf numFmtId="0" fontId="16" fillId="0" borderId="0" xfId="0" applyFont="1" applyFill="1" applyAlignment="1">
      <alignment horizontal="left" vertical="top" wrapText="1"/>
    </xf>
    <xf numFmtId="0" fontId="29" fillId="0" borderId="1" xfId="0" applyFont="1" applyFill="1" applyBorder="1" applyAlignment="1">
      <alignment horizontal="left" vertical="top" wrapText="1"/>
    </xf>
    <xf numFmtId="0" fontId="29" fillId="0" borderId="0" xfId="0" applyFont="1" applyFill="1" applyAlignment="1">
      <alignment horizontal="left" vertical="top" wrapText="1"/>
    </xf>
    <xf numFmtId="0" fontId="29" fillId="0" borderId="0" xfId="0" applyFont="1" applyAlignment="1">
      <alignment horizontal="center" vertical="center" wrapText="1"/>
    </xf>
    <xf numFmtId="0" fontId="15" fillId="0" borderId="0" xfId="0" applyFont="1" applyAlignment="1">
      <alignment horizontal="center" vertical="center" wrapText="1"/>
    </xf>
    <xf numFmtId="0" fontId="16" fillId="0" borderId="0" xfId="0" applyFont="1" applyFill="1" applyBorder="1" applyAlignment="1">
      <alignment horizontal="center" vertical="center" wrapText="1"/>
    </xf>
    <xf numFmtId="0" fontId="16" fillId="0" borderId="0" xfId="0" applyFont="1" applyAlignment="1">
      <alignment horizontal="center" vertical="center" wrapText="1"/>
    </xf>
    <xf numFmtId="0" fontId="15" fillId="0" borderId="1" xfId="0" applyFont="1" applyBorder="1" applyAlignment="1">
      <alignment horizontal="center" vertical="center" wrapText="1"/>
    </xf>
    <xf numFmtId="0" fontId="16" fillId="0" borderId="0" xfId="0" applyFont="1" applyFill="1" applyAlignment="1">
      <alignment horizontal="center" vertical="center" wrapText="1"/>
    </xf>
    <xf numFmtId="0" fontId="34" fillId="0" borderId="1" xfId="0" applyFont="1" applyBorder="1" applyAlignment="1">
      <alignment horizontal="center" vertical="center" wrapText="1"/>
    </xf>
    <xf numFmtId="0" fontId="34" fillId="0" borderId="0" xfId="0" applyFont="1" applyAlignment="1">
      <alignment horizontal="center" vertical="center" wrapText="1"/>
    </xf>
    <xf numFmtId="0" fontId="16" fillId="0" borderId="11" xfId="0" applyFont="1" applyBorder="1" applyAlignment="1">
      <alignment horizontal="center" vertical="center" wrapText="1"/>
    </xf>
    <xf numFmtId="0" fontId="15" fillId="2" borderId="11" xfId="0" applyFont="1" applyFill="1" applyBorder="1" applyAlignment="1">
      <alignment horizontal="center" vertical="center" wrapText="1"/>
    </xf>
    <xf numFmtId="0" fontId="16" fillId="2" borderId="16" xfId="0" applyFont="1" applyFill="1" applyBorder="1" applyAlignment="1">
      <alignment horizontal="center" vertical="center" wrapText="1"/>
    </xf>
    <xf numFmtId="0" fontId="16" fillId="2" borderId="17" xfId="0" applyFont="1" applyFill="1" applyBorder="1" applyAlignment="1">
      <alignment horizontal="center" vertical="center" wrapText="1"/>
    </xf>
    <xf numFmtId="0" fontId="16" fillId="2" borderId="18" xfId="0" applyFont="1" applyFill="1" applyBorder="1" applyAlignment="1">
      <alignment horizontal="center" vertical="center" wrapText="1"/>
    </xf>
    <xf numFmtId="0" fontId="16" fillId="0" borderId="0" xfId="0" applyFont="1" applyBorder="1" applyAlignment="1">
      <alignment horizontal="center" vertical="center" wrapText="1"/>
    </xf>
    <xf numFmtId="9" fontId="16" fillId="0" borderId="1" xfId="0" applyNumberFormat="1" applyFont="1" applyBorder="1" applyAlignment="1">
      <alignment horizontal="center" vertical="center" wrapText="1"/>
    </xf>
    <xf numFmtId="0" fontId="16" fillId="2" borderId="21" xfId="0" applyFont="1" applyFill="1" applyBorder="1" applyAlignment="1">
      <alignment horizontal="center" vertical="center" wrapText="1"/>
    </xf>
    <xf numFmtId="0" fontId="16" fillId="2" borderId="22" xfId="0" applyFont="1" applyFill="1" applyBorder="1" applyAlignment="1">
      <alignment horizontal="center" vertical="center" wrapText="1"/>
    </xf>
    <xf numFmtId="0" fontId="16" fillId="2" borderId="23" xfId="0" applyFont="1" applyFill="1" applyBorder="1" applyAlignment="1">
      <alignment horizontal="center" vertical="center" wrapText="1"/>
    </xf>
    <xf numFmtId="0" fontId="11" fillId="0" borderId="11"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6" fillId="2" borderId="21"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23" xfId="0" applyFont="1" applyFill="1" applyBorder="1" applyAlignment="1">
      <alignment horizontal="center" vertical="center" wrapText="1"/>
    </xf>
    <xf numFmtId="0" fontId="16" fillId="0" borderId="22" xfId="0" applyFont="1" applyFill="1" applyBorder="1" applyAlignment="1">
      <alignment horizontal="center" vertical="center" wrapText="1"/>
    </xf>
    <xf numFmtId="0" fontId="29" fillId="2" borderId="38" xfId="0" applyFont="1" applyFill="1" applyBorder="1" applyAlignment="1">
      <alignment horizontal="center" vertical="center" wrapText="1"/>
    </xf>
    <xf numFmtId="0" fontId="29" fillId="2" borderId="39" xfId="0" applyFont="1" applyFill="1" applyBorder="1" applyAlignment="1">
      <alignment horizontal="center" vertical="center" wrapText="1"/>
    </xf>
    <xf numFmtId="0" fontId="29" fillId="0" borderId="0" xfId="0" applyFont="1" applyFill="1" applyAlignment="1">
      <alignment horizontal="center" vertical="center"/>
    </xf>
    <xf numFmtId="0" fontId="29" fillId="0" borderId="22" xfId="0" applyFont="1" applyFill="1" applyBorder="1" applyAlignment="1">
      <alignment horizontal="center" vertical="center" wrapText="1"/>
    </xf>
    <xf numFmtId="0" fontId="19" fillId="0" borderId="0" xfId="0" applyFont="1" applyFill="1" applyBorder="1" applyAlignment="1">
      <alignment horizontal="center" vertical="center" wrapText="1"/>
    </xf>
    <xf numFmtId="0" fontId="29" fillId="0" borderId="19" xfId="0" applyFont="1" applyFill="1" applyBorder="1" applyAlignment="1">
      <alignment horizontal="center" vertical="center" wrapText="1"/>
    </xf>
    <xf numFmtId="0" fontId="29" fillId="0" borderId="21" xfId="0" applyFont="1" applyFill="1" applyBorder="1" applyAlignment="1">
      <alignment horizontal="center" vertical="center" wrapText="1"/>
    </xf>
    <xf numFmtId="0" fontId="9" fillId="0" borderId="0" xfId="0" applyFont="1" applyFill="1" applyBorder="1" applyAlignment="1">
      <alignment horizontal="center" vertical="center"/>
    </xf>
    <xf numFmtId="0" fontId="6" fillId="0" borderId="0" xfId="0" applyFont="1" applyFill="1" applyAlignment="1">
      <alignment horizontal="center" vertical="center"/>
    </xf>
    <xf numFmtId="0" fontId="16" fillId="0" borderId="29" xfId="0" applyFont="1" applyBorder="1" applyAlignment="1">
      <alignment horizontal="center" vertical="center" wrapText="1"/>
    </xf>
    <xf numFmtId="0" fontId="29" fillId="0" borderId="34" xfId="0" applyFont="1" applyFill="1" applyBorder="1" applyAlignment="1">
      <alignment horizontal="center" vertical="center" wrapText="1"/>
    </xf>
    <xf numFmtId="0" fontId="29" fillId="0" borderId="16" xfId="0" applyFont="1" applyFill="1" applyBorder="1" applyAlignment="1">
      <alignment horizontal="center" vertical="center" wrapText="1"/>
    </xf>
    <xf numFmtId="0" fontId="29" fillId="0" borderId="17" xfId="0" applyFont="1" applyFill="1" applyBorder="1" applyAlignment="1">
      <alignment horizontal="center" vertical="center" wrapText="1"/>
    </xf>
    <xf numFmtId="0" fontId="16" fillId="0" borderId="18" xfId="0" applyFont="1" applyFill="1" applyBorder="1" applyAlignment="1">
      <alignment horizontal="center" vertical="center" wrapText="1"/>
    </xf>
    <xf numFmtId="0" fontId="16" fillId="0" borderId="19" xfId="0" applyFont="1" applyFill="1" applyBorder="1" applyAlignment="1">
      <alignment horizontal="center" vertical="center" wrapText="1"/>
    </xf>
    <xf numFmtId="0" fontId="29" fillId="0" borderId="52" xfId="0" applyFont="1" applyFill="1" applyBorder="1" applyAlignment="1">
      <alignment horizontal="center" vertical="center" wrapText="1"/>
    </xf>
    <xf numFmtId="0" fontId="16" fillId="0" borderId="11" xfId="0" applyFont="1" applyFill="1" applyBorder="1" applyAlignment="1">
      <alignment horizontal="center" vertical="center" wrapText="1"/>
    </xf>
    <xf numFmtId="0" fontId="16" fillId="0" borderId="51" xfId="0" applyFont="1" applyFill="1" applyBorder="1" applyAlignment="1">
      <alignment horizontal="center" vertical="center" wrapText="1"/>
    </xf>
    <xf numFmtId="0" fontId="29" fillId="2" borderId="16" xfId="0" applyFont="1" applyFill="1" applyBorder="1" applyAlignment="1">
      <alignment horizontal="center" vertical="center" wrapText="1"/>
    </xf>
    <xf numFmtId="0" fontId="29" fillId="2" borderId="17" xfId="0" applyFont="1" applyFill="1" applyBorder="1" applyAlignment="1">
      <alignment horizontal="center" vertical="center" wrapText="1"/>
    </xf>
    <xf numFmtId="0" fontId="29" fillId="0" borderId="0" xfId="0" applyFont="1" applyFill="1" applyBorder="1" applyAlignment="1">
      <alignment horizontal="center" vertical="center" wrapText="1"/>
    </xf>
    <xf numFmtId="0" fontId="16" fillId="0" borderId="1" xfId="0" applyFont="1" applyFill="1" applyBorder="1" applyAlignment="1">
      <alignment horizontal="center" vertical="center" textRotation="90" wrapText="1"/>
    </xf>
    <xf numFmtId="0" fontId="16" fillId="0" borderId="11" xfId="0" applyFont="1" applyFill="1" applyBorder="1" applyAlignment="1">
      <alignment horizontal="center" vertical="center" textRotation="90" wrapText="1"/>
    </xf>
    <xf numFmtId="0" fontId="29" fillId="0" borderId="11" xfId="0" applyFont="1" applyFill="1" applyBorder="1" applyAlignment="1">
      <alignment horizontal="center" vertical="center" textRotation="90" wrapText="1"/>
    </xf>
    <xf numFmtId="0" fontId="29" fillId="0" borderId="0" xfId="0" applyFont="1" applyFill="1" applyBorder="1" applyAlignment="1">
      <alignment horizontal="center" vertical="center" textRotation="90" wrapText="1"/>
    </xf>
    <xf numFmtId="0" fontId="34" fillId="0" borderId="0" xfId="0" applyFont="1" applyFill="1" applyBorder="1" applyAlignment="1">
      <alignment horizontal="center" vertical="center" wrapText="1"/>
    </xf>
    <xf numFmtId="0" fontId="35" fillId="5" borderId="0" xfId="0" applyFont="1" applyFill="1" applyBorder="1" applyAlignment="1">
      <alignment horizontal="center" vertical="center" wrapText="1"/>
    </xf>
    <xf numFmtId="0" fontId="29" fillId="0" borderId="0" xfId="0" applyFont="1" applyAlignment="1">
      <alignment horizontal="center" vertical="center"/>
    </xf>
    <xf numFmtId="0" fontId="16" fillId="2" borderId="37" xfId="0" applyFont="1" applyFill="1" applyBorder="1" applyAlignment="1">
      <alignment horizontal="center" vertical="center" wrapText="1"/>
    </xf>
    <xf numFmtId="0" fontId="16" fillId="0" borderId="19" xfId="0" applyFont="1" applyBorder="1" applyAlignment="1">
      <alignment horizontal="center" vertical="center" wrapText="1"/>
    </xf>
    <xf numFmtId="0" fontId="16" fillId="0" borderId="21" xfId="0" applyFont="1" applyBorder="1" applyAlignment="1">
      <alignment horizontal="center" vertical="center" wrapText="1"/>
    </xf>
    <xf numFmtId="0" fontId="29" fillId="0" borderId="34" xfId="0" applyFont="1" applyBorder="1" applyAlignment="1">
      <alignment horizontal="center" vertical="center" wrapText="1"/>
    </xf>
    <xf numFmtId="0" fontId="16" fillId="0" borderId="22" xfId="0" applyFont="1" applyBorder="1" applyAlignment="1">
      <alignment horizontal="center" vertical="center" wrapText="1"/>
    </xf>
    <xf numFmtId="0" fontId="15" fillId="2" borderId="38" xfId="0" applyFont="1" applyFill="1" applyBorder="1" applyAlignment="1">
      <alignment horizontal="center" vertical="center" wrapText="1"/>
    </xf>
    <xf numFmtId="0" fontId="15" fillId="0" borderId="19" xfId="0" applyFont="1" applyFill="1" applyBorder="1" applyAlignment="1">
      <alignment horizontal="center" vertical="top" wrapText="1"/>
    </xf>
    <xf numFmtId="0" fontId="15" fillId="0" borderId="1" xfId="0" applyFont="1" applyFill="1" applyBorder="1" applyAlignment="1">
      <alignment horizontal="center" vertical="top" wrapText="1"/>
    </xf>
    <xf numFmtId="0" fontId="15" fillId="0" borderId="2" xfId="0" applyFont="1" applyFill="1" applyBorder="1" applyAlignment="1">
      <alignment horizontal="center" vertical="top" wrapText="1"/>
    </xf>
    <xf numFmtId="0" fontId="15" fillId="0" borderId="0" xfId="0" applyFont="1" applyFill="1" applyBorder="1" applyAlignment="1">
      <alignment horizontal="center" vertical="top" wrapText="1"/>
    </xf>
    <xf numFmtId="0" fontId="29" fillId="0" borderId="0" xfId="0" applyFont="1" applyFill="1" applyAlignment="1">
      <alignment horizontal="center" vertical="top" wrapText="1"/>
    </xf>
    <xf numFmtId="0" fontId="29" fillId="0" borderId="19" xfId="0" applyFont="1" applyFill="1" applyBorder="1" applyAlignment="1">
      <alignment horizontal="left" vertical="top" wrapText="1"/>
    </xf>
    <xf numFmtId="0" fontId="29" fillId="0" borderId="21" xfId="0" applyFont="1" applyFill="1" applyBorder="1" applyAlignment="1">
      <alignment horizontal="left" vertical="top" wrapText="1"/>
    </xf>
    <xf numFmtId="0" fontId="29" fillId="0" borderId="22" xfId="0" applyFont="1" applyFill="1" applyBorder="1" applyAlignment="1">
      <alignment horizontal="left" vertical="top" wrapText="1"/>
    </xf>
    <xf numFmtId="0" fontId="29" fillId="0" borderId="2" xfId="0" applyFont="1" applyFill="1" applyBorder="1" applyAlignment="1">
      <alignment horizontal="left" vertical="top" wrapText="1"/>
    </xf>
    <xf numFmtId="0" fontId="37" fillId="0" borderId="2" xfId="0" applyFont="1" applyFill="1" applyBorder="1" applyAlignment="1">
      <alignment horizontal="left" vertical="top" wrapText="1"/>
    </xf>
    <xf numFmtId="0" fontId="29" fillId="0" borderId="34" xfId="0" applyFont="1" applyFill="1" applyBorder="1" applyAlignment="1">
      <alignment horizontal="left" vertical="top" wrapText="1"/>
    </xf>
    <xf numFmtId="0" fontId="15" fillId="2" borderId="37" xfId="0" applyFont="1" applyFill="1" applyBorder="1" applyAlignment="1">
      <alignment horizontal="center" vertical="top" wrapText="1"/>
    </xf>
    <xf numFmtId="0" fontId="29" fillId="2" borderId="38" xfId="0" applyFont="1" applyFill="1" applyBorder="1" applyAlignment="1">
      <alignment horizontal="left" vertical="top" wrapText="1"/>
    </xf>
    <xf numFmtId="0" fontId="29" fillId="2" borderId="39" xfId="0" applyFont="1" applyFill="1" applyBorder="1" applyAlignment="1">
      <alignment horizontal="left" vertical="top" wrapText="1"/>
    </xf>
    <xf numFmtId="0" fontId="31" fillId="0" borderId="2" xfId="0" applyFont="1" applyFill="1" applyBorder="1" applyAlignment="1">
      <alignment horizontal="center" vertical="center" wrapText="1"/>
    </xf>
    <xf numFmtId="0" fontId="0" fillId="0" borderId="2" xfId="0" applyBorder="1"/>
    <xf numFmtId="0" fontId="31" fillId="2" borderId="37" xfId="0" applyFont="1" applyFill="1" applyBorder="1" applyAlignment="1">
      <alignment horizontal="center" vertical="center" wrapText="1"/>
    </xf>
    <xf numFmtId="0" fontId="0" fillId="2" borderId="38" xfId="0" applyFill="1" applyBorder="1"/>
    <xf numFmtId="0" fontId="0" fillId="2" borderId="39" xfId="0" applyFill="1" applyBorder="1"/>
    <xf numFmtId="0" fontId="34" fillId="0" borderId="1" xfId="0" applyFont="1" applyFill="1" applyBorder="1" applyAlignment="1">
      <alignment horizontal="center" vertical="center" wrapText="1"/>
    </xf>
    <xf numFmtId="0" fontId="16" fillId="0" borderId="0" xfId="0" applyFont="1" applyAlignment="1">
      <alignment horizontal="center" vertical="center"/>
    </xf>
    <xf numFmtId="0" fontId="29" fillId="2" borderId="38" xfId="0" applyFont="1" applyFill="1" applyBorder="1" applyAlignment="1">
      <alignment horizontal="center" vertical="center"/>
    </xf>
    <xf numFmtId="0" fontId="29" fillId="2" borderId="39" xfId="0" applyFont="1" applyFill="1" applyBorder="1" applyAlignment="1">
      <alignment horizontal="center" vertical="center"/>
    </xf>
    <xf numFmtId="0" fontId="37" fillId="0" borderId="1" xfId="0" applyFont="1" applyBorder="1" applyAlignment="1">
      <alignment horizontal="center" vertical="center"/>
    </xf>
    <xf numFmtId="0" fontId="9" fillId="0" borderId="11" xfId="0" applyFont="1" applyFill="1" applyBorder="1" applyAlignment="1">
      <alignment horizontal="center" vertical="center" wrapText="1"/>
    </xf>
    <xf numFmtId="0" fontId="31" fillId="0" borderId="11" xfId="0" applyFont="1" applyFill="1" applyBorder="1" applyAlignment="1">
      <alignment horizontal="center" vertical="center" wrapText="1"/>
    </xf>
    <xf numFmtId="0" fontId="29" fillId="0" borderId="11" xfId="0" applyFont="1" applyFill="1" applyBorder="1" applyAlignment="1">
      <alignment horizontal="center" vertical="center" wrapText="1"/>
    </xf>
    <xf numFmtId="0" fontId="29" fillId="0" borderId="11" xfId="0" applyFont="1" applyBorder="1" applyAlignment="1">
      <alignment horizontal="center" vertical="center"/>
    </xf>
    <xf numFmtId="0" fontId="34" fillId="0" borderId="2" xfId="0" applyFont="1" applyFill="1" applyBorder="1" applyAlignment="1">
      <alignment horizontal="center" vertical="center" wrapText="1"/>
    </xf>
    <xf numFmtId="0" fontId="34" fillId="2" borderId="37" xfId="0" applyFont="1" applyFill="1" applyBorder="1" applyAlignment="1">
      <alignment horizontal="center" vertical="center"/>
    </xf>
    <xf numFmtId="0" fontId="16" fillId="0" borderId="29" xfId="0" applyFont="1" applyFill="1" applyBorder="1" applyAlignment="1">
      <alignment horizontal="center" vertical="center" wrapText="1"/>
    </xf>
    <xf numFmtId="0" fontId="16" fillId="0" borderId="2" xfId="0" applyFont="1" applyBorder="1" applyAlignment="1">
      <alignment vertical="center" wrapText="1"/>
    </xf>
    <xf numFmtId="0" fontId="36" fillId="0" borderId="1" xfId="0" applyFont="1" applyFill="1" applyBorder="1" applyAlignment="1">
      <alignment horizontal="center" vertical="center" wrapText="1"/>
    </xf>
    <xf numFmtId="0" fontId="29" fillId="0" borderId="0" xfId="0" applyFont="1" applyFill="1" applyAlignment="1">
      <alignment horizontal="center" vertical="center" textRotation="90"/>
    </xf>
    <xf numFmtId="0" fontId="29" fillId="0" borderId="0" xfId="0" applyFont="1" applyAlignment="1">
      <alignment horizontal="center" vertical="center" textRotation="90"/>
    </xf>
    <xf numFmtId="0" fontId="29" fillId="2" borderId="1" xfId="0" applyFont="1" applyFill="1" applyBorder="1" applyAlignment="1">
      <alignment horizontal="center" vertical="center" textRotation="90"/>
    </xf>
    <xf numFmtId="0" fontId="29" fillId="0" borderId="11" xfId="0" applyFont="1" applyBorder="1" applyAlignment="1">
      <alignment horizontal="center" vertical="center" textRotation="90"/>
    </xf>
    <xf numFmtId="0" fontId="29" fillId="2" borderId="16" xfId="0" applyFont="1" applyFill="1" applyBorder="1" applyAlignment="1">
      <alignment horizontal="center" vertical="center" textRotation="90"/>
    </xf>
    <xf numFmtId="0" fontId="29" fillId="2" borderId="17" xfId="0" applyFont="1" applyFill="1" applyBorder="1" applyAlignment="1">
      <alignment horizontal="center" vertical="center" textRotation="90"/>
    </xf>
    <xf numFmtId="0" fontId="29" fillId="2" borderId="19" xfId="0" applyFont="1" applyFill="1" applyBorder="1" applyAlignment="1">
      <alignment horizontal="center" vertical="center" textRotation="90"/>
    </xf>
    <xf numFmtId="0" fontId="9" fillId="0" borderId="38" xfId="0" applyFont="1" applyBorder="1" applyAlignment="1">
      <alignment horizontal="center" vertical="center" wrapText="1"/>
    </xf>
    <xf numFmtId="0" fontId="31" fillId="0" borderId="37" xfId="0" applyFont="1" applyFill="1" applyBorder="1" applyAlignment="1">
      <alignment horizontal="center" vertical="center" wrapText="1"/>
    </xf>
    <xf numFmtId="0" fontId="16" fillId="0" borderId="7" xfId="0" applyFont="1" applyFill="1" applyBorder="1" applyAlignment="1">
      <alignment horizontal="center" vertical="center" wrapText="1"/>
    </xf>
    <xf numFmtId="0" fontId="15" fillId="0" borderId="0" xfId="0" applyFont="1" applyFill="1" applyAlignment="1">
      <alignment horizontal="center" vertical="center" wrapText="1"/>
    </xf>
    <xf numFmtId="0" fontId="15" fillId="2" borderId="44" xfId="0" applyFont="1" applyFill="1" applyBorder="1" applyAlignment="1">
      <alignment horizontal="center" vertical="center" wrapText="1"/>
    </xf>
    <xf numFmtId="0" fontId="15" fillId="2" borderId="29" xfId="0" applyFont="1" applyFill="1" applyBorder="1" applyAlignment="1">
      <alignment horizontal="center" vertical="center" wrapText="1"/>
    </xf>
    <xf numFmtId="0" fontId="15" fillId="2" borderId="48" xfId="0" applyFont="1" applyFill="1" applyBorder="1" applyAlignment="1">
      <alignment horizontal="center" vertical="center" wrapText="1"/>
    </xf>
    <xf numFmtId="0" fontId="15" fillId="2" borderId="45" xfId="0" applyFont="1" applyFill="1" applyBorder="1" applyAlignment="1">
      <alignment horizontal="center" vertical="center" wrapText="1"/>
    </xf>
    <xf numFmtId="0" fontId="36" fillId="0" borderId="2" xfId="0" applyFont="1" applyFill="1" applyBorder="1" applyAlignment="1">
      <alignment horizontal="center" vertical="center" wrapText="1"/>
    </xf>
    <xf numFmtId="0" fontId="29" fillId="2" borderId="37" xfId="0" applyFont="1" applyFill="1" applyBorder="1" applyAlignment="1">
      <alignment horizontal="center" vertical="center" wrapText="1"/>
    </xf>
    <xf numFmtId="0" fontId="37" fillId="0" borderId="11" xfId="0" applyFont="1" applyBorder="1" applyAlignment="1">
      <alignment horizontal="center" vertical="center" textRotation="75" wrapText="1"/>
    </xf>
    <xf numFmtId="0" fontId="29" fillId="0" borderId="0" xfId="0" applyFont="1" applyAlignment="1">
      <alignment horizontal="center" vertical="center" textRotation="75"/>
    </xf>
    <xf numFmtId="0" fontId="29" fillId="2" borderId="18" xfId="0" applyFont="1" applyFill="1" applyBorder="1" applyAlignment="1">
      <alignment horizontal="center" vertical="center"/>
    </xf>
    <xf numFmtId="0" fontId="29" fillId="2" borderId="20" xfId="0" applyFont="1" applyFill="1" applyBorder="1" applyAlignment="1">
      <alignment horizontal="center" vertical="center"/>
    </xf>
    <xf numFmtId="0" fontId="29" fillId="2" borderId="23" xfId="0" applyFont="1" applyFill="1" applyBorder="1" applyAlignment="1">
      <alignment horizontal="center" vertical="center"/>
    </xf>
    <xf numFmtId="0" fontId="29" fillId="8" borderId="1" xfId="0" applyFont="1" applyFill="1" applyBorder="1" applyAlignment="1">
      <alignment horizontal="center" vertical="center" wrapText="1"/>
    </xf>
    <xf numFmtId="0" fontId="34" fillId="8" borderId="1" xfId="0" applyFont="1" applyFill="1" applyBorder="1" applyAlignment="1">
      <alignment horizontal="center" vertical="center" wrapText="1"/>
    </xf>
    <xf numFmtId="0" fontId="34" fillId="8" borderId="11" xfId="0" applyFont="1" applyFill="1" applyBorder="1" applyAlignment="1">
      <alignment horizontal="center" vertical="center" wrapText="1"/>
    </xf>
    <xf numFmtId="0" fontId="37" fillId="0" borderId="1" xfId="0" applyFont="1" applyBorder="1" applyAlignment="1">
      <alignment horizontal="center" vertical="center" wrapText="1"/>
    </xf>
    <xf numFmtId="0" fontId="37" fillId="0" borderId="1" xfId="0" applyFont="1" applyFill="1" applyBorder="1" applyAlignment="1">
      <alignment horizontal="center" vertical="center" wrapText="1"/>
    </xf>
    <xf numFmtId="0" fontId="23" fillId="0" borderId="1" xfId="0" applyFont="1" applyBorder="1" applyAlignment="1">
      <alignment vertical="top" wrapText="1"/>
    </xf>
    <xf numFmtId="0" fontId="23" fillId="0" borderId="0" xfId="0" applyFont="1" applyBorder="1" applyAlignment="1">
      <alignment horizontal="left" vertical="top" wrapText="1"/>
    </xf>
    <xf numFmtId="0" fontId="16" fillId="0" borderId="24" xfId="0" applyFont="1" applyBorder="1" applyAlignment="1">
      <alignment vertical="center" wrapText="1"/>
    </xf>
    <xf numFmtId="0" fontId="38" fillId="5" borderId="1" xfId="0" applyFont="1" applyFill="1" applyBorder="1" applyAlignment="1">
      <alignment horizontal="center" vertical="center" wrapText="1"/>
    </xf>
    <xf numFmtId="0" fontId="16" fillId="5" borderId="22" xfId="0" applyFont="1" applyFill="1" applyBorder="1" applyAlignment="1">
      <alignment horizontal="center" vertical="center" wrapText="1"/>
    </xf>
    <xf numFmtId="0" fontId="0" fillId="0" borderId="1" xfId="0" applyBorder="1" applyAlignment="1">
      <alignment horizontal="center" vertical="center" wrapText="1"/>
    </xf>
    <xf numFmtId="0" fontId="6"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Fill="1" applyBorder="1" applyAlignment="1">
      <alignment horizontal="center" vertical="center" wrapText="1"/>
    </xf>
    <xf numFmtId="0" fontId="11" fillId="2" borderId="19"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2" borderId="20" xfId="0" applyFont="1" applyFill="1" applyBorder="1" applyAlignment="1">
      <alignment horizontal="center" vertical="center" wrapText="1"/>
    </xf>
    <xf numFmtId="0" fontId="29" fillId="2" borderId="21" xfId="0" applyFont="1" applyFill="1" applyBorder="1" applyAlignment="1">
      <alignment horizontal="center" vertical="center" wrapText="1"/>
    </xf>
    <xf numFmtId="0" fontId="29" fillId="2" borderId="22" xfId="0" applyFont="1" applyFill="1" applyBorder="1" applyAlignment="1">
      <alignment horizontal="center" vertical="center" wrapText="1"/>
    </xf>
    <xf numFmtId="0" fontId="16" fillId="2" borderId="19"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16" fillId="2" borderId="20"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5" fillId="0" borderId="2"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6" fillId="0" borderId="2" xfId="0" applyFont="1" applyFill="1" applyBorder="1" applyAlignment="1">
      <alignment horizontal="center" vertical="center" wrapText="1"/>
    </xf>
    <xf numFmtId="0" fontId="16" fillId="0" borderId="1" xfId="0" applyFont="1" applyBorder="1" applyAlignment="1">
      <alignment horizontal="center" vertical="center" wrapText="1"/>
    </xf>
    <xf numFmtId="0" fontId="29" fillId="2" borderId="19" xfId="0" applyFont="1" applyFill="1" applyBorder="1" applyAlignment="1">
      <alignment horizontal="center" vertical="center" wrapText="1"/>
    </xf>
    <xf numFmtId="0" fontId="29" fillId="2" borderId="1" xfId="0" applyFont="1" applyFill="1" applyBorder="1" applyAlignment="1">
      <alignment horizontal="center" vertical="center" wrapText="1"/>
    </xf>
    <xf numFmtId="0" fontId="29" fillId="0" borderId="2" xfId="0" applyFont="1" applyBorder="1" applyAlignment="1">
      <alignment horizontal="center" vertical="center" wrapText="1"/>
    </xf>
    <xf numFmtId="0" fontId="15" fillId="2" borderId="19"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2" borderId="20" xfId="0" applyFont="1" applyFill="1" applyBorder="1" applyAlignment="1">
      <alignment horizontal="center" vertical="center" wrapText="1"/>
    </xf>
    <xf numFmtId="0" fontId="16" fillId="0" borderId="2" xfId="0" applyFont="1" applyBorder="1" applyAlignment="1">
      <alignment horizontal="center" vertical="center" wrapText="1"/>
    </xf>
    <xf numFmtId="0" fontId="15" fillId="0" borderId="16" xfId="0" applyFont="1" applyFill="1" applyBorder="1" applyAlignment="1">
      <alignment horizontal="center" vertical="center" wrapText="1"/>
    </xf>
    <xf numFmtId="0" fontId="15" fillId="0" borderId="17" xfId="0" applyFont="1" applyFill="1" applyBorder="1" applyAlignment="1">
      <alignment horizontal="center" vertical="center" wrapText="1"/>
    </xf>
    <xf numFmtId="0" fontId="34" fillId="0" borderId="11" xfId="0" applyFont="1" applyFill="1" applyBorder="1" applyAlignment="1">
      <alignment horizontal="center" vertical="center" wrapText="1"/>
    </xf>
    <xf numFmtId="0" fontId="29" fillId="0" borderId="2" xfId="0" applyFont="1" applyFill="1" applyBorder="1" applyAlignment="1">
      <alignment horizontal="center" vertical="center" wrapText="1"/>
    </xf>
    <xf numFmtId="0" fontId="15" fillId="5" borderId="11" xfId="0" applyFont="1" applyFill="1" applyBorder="1" applyAlignment="1">
      <alignment horizontal="center" vertical="center" wrapText="1"/>
    </xf>
    <xf numFmtId="0" fontId="15" fillId="0" borderId="18" xfId="0" applyFont="1" applyFill="1" applyBorder="1" applyAlignment="1">
      <alignment horizontal="center" vertical="center" wrapText="1"/>
    </xf>
    <xf numFmtId="0" fontId="15" fillId="5" borderId="1" xfId="0" applyFont="1" applyFill="1" applyBorder="1" applyAlignment="1">
      <alignment horizontal="center" vertical="center" wrapText="1"/>
    </xf>
    <xf numFmtId="0" fontId="29" fillId="0" borderId="1" xfId="0" applyFont="1" applyBorder="1" applyAlignment="1">
      <alignment horizontal="center" vertical="center" wrapText="1"/>
    </xf>
    <xf numFmtId="0" fontId="29" fillId="0" borderId="1" xfId="0" applyFont="1" applyBorder="1" applyAlignment="1">
      <alignment horizontal="center" vertical="center"/>
    </xf>
    <xf numFmtId="0" fontId="29" fillId="0" borderId="2" xfId="0" applyFont="1" applyBorder="1" applyAlignment="1">
      <alignment horizontal="center" vertical="center"/>
    </xf>
    <xf numFmtId="0" fontId="29" fillId="0" borderId="1" xfId="0" applyFont="1" applyFill="1" applyBorder="1" applyAlignment="1">
      <alignment horizontal="center" vertical="center" wrapText="1"/>
    </xf>
    <xf numFmtId="0" fontId="40" fillId="9" borderId="0" xfId="0" applyFont="1" applyFill="1" applyAlignment="1">
      <alignment horizontal="center" vertical="center" wrapText="1"/>
    </xf>
    <xf numFmtId="0" fontId="40" fillId="0" borderId="0" xfId="0" applyFont="1" applyAlignment="1">
      <alignment horizontal="center" vertical="center" wrapText="1"/>
    </xf>
    <xf numFmtId="0" fontId="15" fillId="0" borderId="2" xfId="0" applyFont="1" applyFill="1" applyBorder="1" applyAlignment="1">
      <alignment horizontal="center" vertical="center" wrapText="1"/>
    </xf>
    <xf numFmtId="0" fontId="29" fillId="0" borderId="2" xfId="0" applyFont="1" applyFill="1" applyBorder="1" applyAlignment="1">
      <alignment horizontal="center" vertical="center" wrapText="1"/>
    </xf>
    <xf numFmtId="0" fontId="3" fillId="0" borderId="0" xfId="0" applyFont="1" applyFill="1" applyBorder="1" applyAlignment="1">
      <alignment horizontal="left" vertical="top" wrapText="1"/>
    </xf>
    <xf numFmtId="0" fontId="0" fillId="0" borderId="0" xfId="0" applyAlignment="1">
      <alignment wrapText="1"/>
    </xf>
    <xf numFmtId="0" fontId="7" fillId="0" borderId="0" xfId="0" applyFont="1" applyAlignment="1">
      <alignment horizontal="left" vertical="top" wrapText="1"/>
    </xf>
    <xf numFmtId="0" fontId="3" fillId="0" borderId="0" xfId="0" applyFont="1" applyBorder="1" applyAlignment="1">
      <alignment horizontal="center" vertical="center" wrapText="1"/>
    </xf>
    <xf numFmtId="0" fontId="3" fillId="0"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Alignment="1">
      <alignment wrapText="1"/>
    </xf>
    <xf numFmtId="0" fontId="41" fillId="0" borderId="0" xfId="0" applyFont="1" applyBorder="1" applyAlignment="1">
      <alignment horizontal="center" vertical="center" wrapText="1"/>
    </xf>
    <xf numFmtId="0" fontId="41" fillId="0" borderId="0" xfId="0" applyFont="1" applyFill="1" applyBorder="1" applyAlignment="1">
      <alignment horizontal="center" vertical="center" wrapText="1"/>
    </xf>
    <xf numFmtId="0" fontId="42" fillId="0" borderId="0" xfId="0" applyFont="1" applyFill="1" applyBorder="1" applyAlignment="1">
      <alignment horizontal="center" vertical="center" wrapText="1"/>
    </xf>
    <xf numFmtId="0" fontId="41" fillId="0" borderId="0" xfId="0" applyFont="1" applyBorder="1" applyAlignment="1">
      <alignment horizontal="left" vertical="center" wrapText="1"/>
    </xf>
    <xf numFmtId="0" fontId="3" fillId="0" borderId="0" xfId="0" applyFont="1" applyBorder="1" applyAlignment="1">
      <alignment horizontal="left" vertical="center" wrapText="1"/>
    </xf>
    <xf numFmtId="0" fontId="3" fillId="0" borderId="0" xfId="0" applyFont="1" applyFill="1" applyBorder="1" applyAlignment="1">
      <alignment horizontal="left" vertical="center" wrapText="1"/>
    </xf>
    <xf numFmtId="0" fontId="7" fillId="0" borderId="0" xfId="0" applyFont="1" applyFill="1" applyBorder="1" applyAlignment="1">
      <alignment horizontal="left" vertical="center" wrapText="1"/>
    </xf>
    <xf numFmtId="0" fontId="15" fillId="0" borderId="2" xfId="0" applyFont="1" applyFill="1" applyBorder="1" applyAlignment="1">
      <alignment horizontal="center" vertical="center" wrapText="1"/>
    </xf>
    <xf numFmtId="0" fontId="29" fillId="0" borderId="2" xfId="0" applyFont="1" applyFill="1" applyBorder="1" applyAlignment="1">
      <alignment horizontal="center" vertical="center" wrapText="1"/>
    </xf>
    <xf numFmtId="0" fontId="43" fillId="0" borderId="0" xfId="0" applyFont="1" applyFill="1" applyBorder="1" applyAlignment="1">
      <alignment wrapText="1"/>
    </xf>
    <xf numFmtId="0" fontId="44" fillId="0" borderId="0" xfId="0" applyFont="1" applyFill="1" applyBorder="1" applyAlignment="1">
      <alignment horizontal="center" vertical="top" wrapText="1"/>
    </xf>
    <xf numFmtId="0" fontId="44" fillId="0" borderId="0" xfId="0" applyFont="1" applyFill="1" applyBorder="1" applyAlignment="1">
      <alignment wrapText="1"/>
    </xf>
    <xf numFmtId="0" fontId="0" fillId="0" borderId="0" xfId="0" applyFill="1" applyBorder="1" applyAlignment="1">
      <alignment wrapText="1"/>
    </xf>
    <xf numFmtId="0" fontId="44" fillId="0" borderId="0" xfId="0" applyFont="1" applyBorder="1" applyAlignment="1">
      <alignment horizontal="center" vertical="top" wrapText="1"/>
    </xf>
    <xf numFmtId="0" fontId="45" fillId="0" borderId="0" xfId="0" applyFont="1" applyFill="1" applyBorder="1" applyAlignment="1">
      <alignment horizontal="center" vertical="top" wrapText="1"/>
    </xf>
    <xf numFmtId="0" fontId="44" fillId="0" borderId="0" xfId="0" applyFont="1" applyBorder="1" applyAlignment="1">
      <alignment wrapText="1"/>
    </xf>
    <xf numFmtId="0" fontId="0" fillId="0" borderId="0" xfId="0" applyBorder="1" applyAlignment="1">
      <alignment wrapText="1"/>
    </xf>
    <xf numFmtId="0" fontId="46" fillId="0" borderId="0" xfId="0" applyFont="1" applyFill="1" applyBorder="1" applyAlignment="1">
      <alignment horizontal="left" vertical="top" wrapText="1"/>
    </xf>
    <xf numFmtId="0" fontId="46" fillId="0" borderId="0" xfId="0" applyFont="1" applyFill="1" applyBorder="1" applyAlignment="1">
      <alignment horizontal="center" vertical="center" wrapText="1"/>
    </xf>
    <xf numFmtId="0" fontId="46" fillId="0" borderId="0" xfId="0" applyFont="1" applyFill="1" applyBorder="1" applyAlignment="1">
      <alignment horizontal="center" vertical="top" wrapText="1"/>
    </xf>
    <xf numFmtId="0" fontId="46" fillId="0" borderId="0" xfId="0" applyFont="1" applyAlignment="1">
      <alignment wrapText="1"/>
    </xf>
    <xf numFmtId="0" fontId="46" fillId="0" borderId="0" xfId="0" applyFont="1" applyAlignment="1">
      <alignment horizontal="left" vertical="top" wrapText="1"/>
    </xf>
    <xf numFmtId="0" fontId="46" fillId="0" borderId="0" xfId="0" applyFont="1" applyFill="1" applyBorder="1" applyAlignment="1">
      <alignment wrapText="1"/>
    </xf>
    <xf numFmtId="0" fontId="46" fillId="0" borderId="0" xfId="0" applyFont="1" applyFill="1" applyAlignment="1">
      <alignment wrapText="1"/>
    </xf>
    <xf numFmtId="0" fontId="46" fillId="0" borderId="0" xfId="0" applyFont="1"/>
    <xf numFmtId="0" fontId="46" fillId="0" borderId="0" xfId="0" applyFont="1" applyFill="1"/>
    <xf numFmtId="0" fontId="47" fillId="10" borderId="0" xfId="0" applyFont="1" applyFill="1" applyAlignment="1">
      <alignment horizontal="left" vertical="top" wrapText="1"/>
    </xf>
    <xf numFmtId="0" fontId="48" fillId="10" borderId="0" xfId="0" applyFont="1" applyFill="1" applyAlignment="1">
      <alignment horizontal="left" vertical="top" wrapText="1"/>
    </xf>
    <xf numFmtId="0" fontId="47" fillId="0" borderId="0" xfId="0" applyFont="1" applyAlignment="1">
      <alignment wrapText="1"/>
    </xf>
    <xf numFmtId="0" fontId="46" fillId="0" borderId="0" xfId="0" applyFont="1" applyAlignment="1">
      <alignment horizontal="center" wrapText="1"/>
    </xf>
    <xf numFmtId="0" fontId="44" fillId="0" borderId="0" xfId="0" applyFont="1" applyBorder="1" applyAlignment="1">
      <alignment horizontal="center" vertical="center" wrapText="1"/>
    </xf>
    <xf numFmtId="0" fontId="44" fillId="0" borderId="0" xfId="0" applyFont="1" applyFill="1" applyBorder="1" applyAlignment="1">
      <alignment horizontal="center" vertical="center" wrapText="1"/>
    </xf>
    <xf numFmtId="0" fontId="45" fillId="0" borderId="0" xfId="0" applyFont="1" applyBorder="1" applyAlignment="1">
      <alignment horizontal="center" vertical="top" wrapText="1"/>
    </xf>
    <xf numFmtId="0" fontId="44" fillId="0" borderId="0" xfId="0" applyFont="1" applyBorder="1"/>
    <xf numFmtId="0" fontId="45" fillId="0" borderId="0" xfId="0" applyFont="1" applyBorder="1" applyAlignment="1">
      <alignment horizontal="center" vertical="center" wrapText="1"/>
    </xf>
    <xf numFmtId="0" fontId="44" fillId="0" borderId="0" xfId="0" applyFont="1" applyBorder="1" applyAlignment="1">
      <alignment horizontal="center"/>
    </xf>
    <xf numFmtId="0" fontId="49" fillId="0" borderId="0" xfId="0" applyFont="1" applyBorder="1" applyAlignment="1">
      <alignment horizontal="center"/>
    </xf>
    <xf numFmtId="0" fontId="49" fillId="0" borderId="0" xfId="0" applyFont="1" applyBorder="1" applyAlignment="1">
      <alignment horizontal="center" vertical="center" wrapText="1"/>
    </xf>
    <xf numFmtId="0" fontId="41" fillId="0" borderId="0" xfId="0" applyFont="1" applyAlignment="1">
      <alignment horizontal="center" vertical="center" wrapText="1"/>
    </xf>
    <xf numFmtId="0" fontId="7" fillId="0" borderId="0" xfId="0" applyFont="1" applyAlignment="1">
      <alignment horizontal="center" vertical="center" wrapText="1"/>
    </xf>
    <xf numFmtId="0" fontId="7" fillId="0" borderId="0" xfId="0" applyFont="1" applyAlignment="1">
      <alignment horizontal="center"/>
    </xf>
    <xf numFmtId="0" fontId="41" fillId="0" borderId="0" xfId="0" applyFont="1" applyAlignment="1">
      <alignment horizontal="left" vertical="top" wrapText="1"/>
    </xf>
    <xf numFmtId="0" fontId="3" fillId="0" borderId="0" xfId="0" applyFont="1" applyFill="1" applyBorder="1" applyAlignment="1">
      <alignment vertical="center"/>
    </xf>
    <xf numFmtId="0" fontId="41" fillId="11" borderId="0" xfId="0" applyFont="1" applyFill="1" applyBorder="1" applyAlignment="1">
      <alignment horizontal="center" vertical="center" wrapText="1"/>
    </xf>
    <xf numFmtId="49" fontId="3" fillId="0" borderId="0" xfId="0" applyNumberFormat="1" applyFont="1" applyBorder="1" applyAlignment="1">
      <alignment horizontal="center" vertical="center" wrapText="1"/>
    </xf>
    <xf numFmtId="0" fontId="3" fillId="0" borderId="0" xfId="0" applyFont="1" applyFill="1" applyBorder="1" applyAlignment="1">
      <alignment horizontal="left" vertical="top"/>
    </xf>
    <xf numFmtId="0" fontId="45" fillId="0" borderId="0" xfId="0" applyFont="1" applyFill="1" applyBorder="1" applyAlignment="1">
      <alignment horizontal="center" vertical="top"/>
    </xf>
    <xf numFmtId="0" fontId="45" fillId="0" borderId="0" xfId="0" applyFont="1" applyFill="1" applyBorder="1" applyAlignment="1">
      <alignment horizontal="center" vertical="center" wrapText="1"/>
    </xf>
    <xf numFmtId="0" fontId="44" fillId="0" borderId="0" xfId="0" applyFont="1" applyBorder="1" applyAlignment="1">
      <alignment horizontal="center" vertical="top"/>
    </xf>
    <xf numFmtId="0" fontId="44" fillId="0" borderId="0" xfId="0" applyFont="1" applyFill="1" applyBorder="1" applyAlignment="1">
      <alignment horizontal="center" vertical="top"/>
    </xf>
    <xf numFmtId="49" fontId="0" fillId="0" borderId="0" xfId="0" applyNumberFormat="1" applyAlignment="1">
      <alignment horizontal="center"/>
    </xf>
    <xf numFmtId="49" fontId="3" fillId="0" borderId="0" xfId="0" applyNumberFormat="1" applyFont="1" applyFill="1" applyBorder="1" applyAlignment="1">
      <alignment horizontal="center" vertical="center" wrapText="1"/>
    </xf>
    <xf numFmtId="0" fontId="16" fillId="0" borderId="2" xfId="0" applyFont="1" applyFill="1" applyBorder="1" applyAlignment="1">
      <alignment horizontal="center" vertical="center" wrapText="1"/>
    </xf>
    <xf numFmtId="0" fontId="16" fillId="0" borderId="2" xfId="0" applyFont="1" applyBorder="1" applyAlignment="1">
      <alignment horizontal="center" vertical="center" wrapText="1"/>
    </xf>
    <xf numFmtId="0" fontId="15" fillId="5" borderId="2"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39" fillId="0" borderId="11" xfId="0" applyFont="1" applyBorder="1" applyAlignment="1">
      <alignment horizontal="center" vertical="center" textRotation="75"/>
    </xf>
    <xf numFmtId="0" fontId="39" fillId="5" borderId="11" xfId="0" applyFont="1" applyFill="1" applyBorder="1" applyAlignment="1">
      <alignment horizontal="center" vertical="center" textRotation="75"/>
    </xf>
    <xf numFmtId="0" fontId="38" fillId="0"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5" borderId="1" xfId="0" applyFont="1" applyFill="1" applyBorder="1" applyAlignment="1">
      <alignment horizontal="center"/>
    </xf>
    <xf numFmtId="0" fontId="46" fillId="5" borderId="0" xfId="0" applyFont="1" applyFill="1" applyAlignment="1">
      <alignment wrapText="1"/>
    </xf>
    <xf numFmtId="0" fontId="50" fillId="0" borderId="0" xfId="0" applyFont="1" applyAlignment="1">
      <alignment horizontal="justify" vertical="center"/>
    </xf>
    <xf numFmtId="0" fontId="51" fillId="0" borderId="0" xfId="0" applyFont="1" applyAlignment="1">
      <alignment horizontal="justify" vertical="center"/>
    </xf>
    <xf numFmtId="0" fontId="15" fillId="12" borderId="37" xfId="0" applyFont="1" applyFill="1" applyBorder="1" applyAlignment="1">
      <alignment horizontal="center" vertical="center" wrapText="1"/>
    </xf>
    <xf numFmtId="0" fontId="16" fillId="12" borderId="38" xfId="0" applyFont="1" applyFill="1" applyBorder="1" applyAlignment="1">
      <alignment horizontal="center" vertical="center" wrapText="1"/>
    </xf>
    <xf numFmtId="0" fontId="29" fillId="12" borderId="37" xfId="0" applyFont="1" applyFill="1" applyBorder="1" applyAlignment="1">
      <alignment horizontal="center" vertical="center"/>
    </xf>
    <xf numFmtId="0" fontId="29" fillId="12" borderId="38" xfId="0" applyFont="1" applyFill="1" applyBorder="1" applyAlignment="1">
      <alignment horizontal="center" vertical="center"/>
    </xf>
    <xf numFmtId="0" fontId="29" fillId="12" borderId="39" xfId="0" applyFont="1" applyFill="1" applyBorder="1" applyAlignment="1">
      <alignment horizontal="center" vertical="center"/>
    </xf>
    <xf numFmtId="0" fontId="34" fillId="12" borderId="37" xfId="0" applyFont="1" applyFill="1" applyBorder="1" applyAlignment="1">
      <alignment horizontal="center" vertical="center" wrapText="1"/>
    </xf>
    <xf numFmtId="0" fontId="37" fillId="0" borderId="2" xfId="0" applyFont="1" applyBorder="1" applyAlignment="1">
      <alignment horizontal="center" vertical="center"/>
    </xf>
    <xf numFmtId="0" fontId="16" fillId="0" borderId="52" xfId="0" applyFont="1" applyBorder="1" applyAlignment="1">
      <alignment horizontal="center" vertical="center" wrapText="1"/>
    </xf>
    <xf numFmtId="0" fontId="16" fillId="5" borderId="11" xfId="0" applyFont="1" applyFill="1" applyBorder="1" applyAlignment="1">
      <alignment horizontal="center" vertical="center" wrapText="1"/>
    </xf>
    <xf numFmtId="0" fontId="29" fillId="0" borderId="41" xfId="0" applyFont="1" applyBorder="1" applyAlignment="1">
      <alignment horizontal="center" vertical="center" wrapText="1"/>
    </xf>
    <xf numFmtId="0" fontId="16" fillId="2" borderId="57" xfId="0" applyFont="1" applyFill="1" applyBorder="1" applyAlignment="1">
      <alignment horizontal="center" vertical="center" wrapText="1"/>
    </xf>
    <xf numFmtId="0" fontId="29" fillId="2" borderId="18" xfId="0" applyFont="1" applyFill="1" applyBorder="1" applyAlignment="1">
      <alignment horizontal="center" vertical="center" textRotation="90"/>
    </xf>
    <xf numFmtId="0" fontId="29" fillId="2" borderId="20" xfId="0" applyFont="1" applyFill="1" applyBorder="1" applyAlignment="1">
      <alignment horizontal="center" vertical="center" textRotation="90"/>
    </xf>
    <xf numFmtId="0" fontId="49" fillId="0" borderId="0" xfId="0" applyFont="1" applyFill="1" applyBorder="1" applyAlignment="1">
      <alignment horizontal="center" vertical="center" wrapText="1"/>
    </xf>
    <xf numFmtId="0" fontId="0" fillId="12" borderId="39" xfId="0" applyFill="1" applyBorder="1" applyAlignment="1">
      <alignment horizontal="center" vertical="center"/>
    </xf>
    <xf numFmtId="0" fontId="9" fillId="0" borderId="16" xfId="0" applyFont="1" applyBorder="1" applyAlignment="1">
      <alignment textRotation="90" wrapText="1"/>
    </xf>
    <xf numFmtId="0" fontId="9" fillId="0" borderId="17" xfId="0" applyFont="1" applyBorder="1" applyAlignment="1">
      <alignment textRotation="90" wrapText="1"/>
    </xf>
    <xf numFmtId="0" fontId="9" fillId="0" borderId="18" xfId="0" applyFont="1" applyBorder="1" applyAlignment="1">
      <alignment textRotation="90" wrapText="1"/>
    </xf>
    <xf numFmtId="0" fontId="3" fillId="13" borderId="0" xfId="0" applyFont="1" applyFill="1" applyBorder="1" applyAlignment="1">
      <alignment horizontal="center" vertical="center" wrapText="1"/>
    </xf>
    <xf numFmtId="0" fontId="50" fillId="0" borderId="0" xfId="0" applyFont="1" applyAlignment="1">
      <alignment horizontal="justify" vertical="center" wrapText="1"/>
    </xf>
    <xf numFmtId="0" fontId="15" fillId="0" borderId="2" xfId="0" applyFont="1" applyFill="1" applyBorder="1" applyAlignment="1">
      <alignment horizontal="center" vertical="center" wrapText="1"/>
    </xf>
    <xf numFmtId="0" fontId="16" fillId="0" borderId="2" xfId="0" applyFont="1" applyFill="1" applyBorder="1" applyAlignment="1">
      <alignment horizontal="center" vertical="center" wrapText="1"/>
    </xf>
    <xf numFmtId="0" fontId="16" fillId="0" borderId="2" xfId="0" applyFont="1" applyBorder="1" applyAlignment="1">
      <alignment horizontal="center" vertical="center" wrapText="1"/>
    </xf>
    <xf numFmtId="0" fontId="29" fillId="0" borderId="2" xfId="0" applyFont="1" applyBorder="1" applyAlignment="1">
      <alignment horizontal="center" vertical="center" wrapText="1"/>
    </xf>
    <xf numFmtId="0" fontId="52" fillId="0" borderId="11" xfId="0" applyFont="1" applyBorder="1" applyAlignment="1">
      <alignment horizontal="center" vertical="center" textRotation="75" wrapText="1"/>
    </xf>
    <xf numFmtId="0" fontId="16" fillId="0" borderId="2" xfId="0" applyFont="1" applyBorder="1" applyAlignment="1">
      <alignment horizontal="center" vertical="center" wrapText="1"/>
    </xf>
    <xf numFmtId="0" fontId="16" fillId="0" borderId="1" xfId="0" applyFont="1" applyFill="1" applyBorder="1" applyAlignment="1">
      <alignment horizontal="center" vertical="center" wrapText="1"/>
    </xf>
    <xf numFmtId="0" fontId="15" fillId="0" borderId="11" xfId="0" applyFont="1" applyFill="1" applyBorder="1" applyAlignment="1">
      <alignment horizontal="center" vertical="center" wrapText="1"/>
    </xf>
    <xf numFmtId="0" fontId="29" fillId="2" borderId="19" xfId="0" applyFont="1" applyFill="1" applyBorder="1" applyAlignment="1">
      <alignment horizontal="center" vertical="center"/>
    </xf>
    <xf numFmtId="0" fontId="29" fillId="2" borderId="1" xfId="0" applyFont="1" applyFill="1" applyBorder="1" applyAlignment="1">
      <alignment horizontal="center" vertical="center"/>
    </xf>
    <xf numFmtId="0" fontId="29" fillId="2" borderId="21" xfId="0" applyFont="1" applyFill="1" applyBorder="1" applyAlignment="1">
      <alignment horizontal="center" vertical="center"/>
    </xf>
    <xf numFmtId="0" fontId="29" fillId="2" borderId="22" xfId="0" applyFont="1" applyFill="1" applyBorder="1" applyAlignment="1">
      <alignment horizontal="center" vertical="center"/>
    </xf>
    <xf numFmtId="0" fontId="16" fillId="0" borderId="17" xfId="0" applyFont="1" applyFill="1" applyBorder="1" applyAlignment="1">
      <alignment horizontal="left" vertical="top" wrapText="1"/>
    </xf>
    <xf numFmtId="0" fontId="16" fillId="0" borderId="59" xfId="0" applyFont="1" applyFill="1" applyBorder="1" applyAlignment="1">
      <alignment horizontal="left" vertical="top" wrapText="1"/>
    </xf>
    <xf numFmtId="0" fontId="16" fillId="0" borderId="60" xfId="0" applyFont="1" applyFill="1" applyBorder="1" applyAlignment="1">
      <alignment horizontal="left" vertical="top" wrapText="1"/>
    </xf>
    <xf numFmtId="0" fontId="6" fillId="0" borderId="0" xfId="0" applyFont="1" applyFill="1" applyAlignment="1">
      <alignment horizontal="left" vertical="top" wrapText="1"/>
    </xf>
    <xf numFmtId="0" fontId="16" fillId="0" borderId="19" xfId="0" applyFont="1" applyFill="1" applyBorder="1" applyAlignment="1">
      <alignment horizontal="left" vertical="center" wrapText="1"/>
    </xf>
    <xf numFmtId="0" fontId="15" fillId="0" borderId="1" xfId="0" applyFont="1" applyFill="1" applyBorder="1" applyAlignment="1">
      <alignment horizontal="left" vertical="center" wrapText="1"/>
    </xf>
    <xf numFmtId="0" fontId="11" fillId="0" borderId="16" xfId="0" applyFont="1" applyFill="1" applyBorder="1" applyAlignment="1">
      <alignment horizontal="left" vertical="center" wrapText="1"/>
    </xf>
    <xf numFmtId="0" fontId="11" fillId="0" borderId="0" xfId="0" applyFont="1" applyFill="1" applyAlignment="1">
      <alignment horizontal="left" vertical="center" wrapText="1"/>
    </xf>
    <xf numFmtId="0" fontId="15" fillId="0" borderId="19" xfId="0" applyFont="1" applyFill="1" applyBorder="1" applyAlignment="1">
      <alignment horizontal="left" vertical="center" wrapText="1"/>
    </xf>
    <xf numFmtId="0" fontId="16" fillId="0" borderId="1" xfId="0" applyFont="1" applyFill="1" applyBorder="1" applyAlignment="1">
      <alignment horizontal="left" vertical="center" wrapText="1"/>
    </xf>
    <xf numFmtId="0" fontId="6" fillId="2" borderId="19" xfId="0" applyFont="1" applyFill="1" applyBorder="1" applyAlignment="1">
      <alignment horizontal="left" vertical="top" wrapText="1"/>
    </xf>
    <xf numFmtId="0" fontId="6" fillId="2" borderId="1" xfId="0" applyFont="1" applyFill="1" applyBorder="1" applyAlignment="1">
      <alignment horizontal="left" vertical="top" wrapText="1"/>
    </xf>
    <xf numFmtId="0" fontId="6" fillId="2" borderId="20" xfId="0" applyFont="1" applyFill="1" applyBorder="1" applyAlignment="1">
      <alignment horizontal="left" vertical="top" wrapText="1"/>
    </xf>
    <xf numFmtId="0" fontId="15" fillId="0" borderId="21" xfId="0" applyFont="1" applyFill="1" applyBorder="1" applyAlignment="1">
      <alignment horizontal="left" vertical="center" wrapText="1"/>
    </xf>
    <xf numFmtId="0" fontId="16" fillId="0" borderId="22" xfId="0" applyFont="1" applyFill="1" applyBorder="1" applyAlignment="1">
      <alignment horizontal="left" vertical="center" wrapText="1"/>
    </xf>
    <xf numFmtId="0" fontId="6" fillId="2" borderId="21" xfId="0" applyFont="1" applyFill="1" applyBorder="1" applyAlignment="1">
      <alignment horizontal="left" vertical="top" wrapText="1"/>
    </xf>
    <xf numFmtId="0" fontId="6" fillId="2" borderId="22" xfId="0" applyFont="1" applyFill="1" applyBorder="1" applyAlignment="1">
      <alignment horizontal="left" vertical="top" wrapText="1"/>
    </xf>
    <xf numFmtId="0" fontId="6" fillId="2" borderId="23" xfId="0" applyFont="1" applyFill="1" applyBorder="1" applyAlignment="1">
      <alignment horizontal="left" vertical="top" wrapText="1"/>
    </xf>
    <xf numFmtId="0" fontId="29" fillId="2" borderId="3" xfId="0" applyFont="1" applyFill="1" applyBorder="1" applyAlignment="1">
      <alignment horizontal="center" vertical="center"/>
    </xf>
    <xf numFmtId="0" fontId="29" fillId="2" borderId="56" xfId="0" applyFont="1" applyFill="1" applyBorder="1" applyAlignment="1">
      <alignment horizontal="center" vertical="center"/>
    </xf>
    <xf numFmtId="0" fontId="6" fillId="0"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16" fillId="0" borderId="4"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24" xfId="0" applyFont="1" applyFill="1" applyBorder="1" applyAlignment="1">
      <alignment horizontal="center" vertical="center" wrapText="1"/>
    </xf>
    <xf numFmtId="0" fontId="16" fillId="0" borderId="2"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29" fillId="0" borderId="2" xfId="0" applyFont="1" applyBorder="1" applyAlignment="1">
      <alignment horizontal="center" vertical="center" wrapText="1"/>
    </xf>
    <xf numFmtId="0" fontId="16" fillId="0" borderId="2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5" fillId="0" borderId="61" xfId="0" applyFont="1" applyFill="1" applyBorder="1" applyAlignment="1">
      <alignment horizontal="center" vertical="center" wrapText="1"/>
    </xf>
    <xf numFmtId="0" fontId="15" fillId="2" borderId="62" xfId="0" applyFont="1" applyFill="1" applyBorder="1" applyAlignment="1">
      <alignment horizontal="center" vertical="center" wrapText="1"/>
    </xf>
    <xf numFmtId="0" fontId="11" fillId="5" borderId="11"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41" xfId="0" applyFont="1" applyFill="1" applyBorder="1" applyAlignment="1">
      <alignment horizontal="center" vertical="center" wrapText="1"/>
    </xf>
    <xf numFmtId="0" fontId="0" fillId="0" borderId="2" xfId="0" applyBorder="1" applyAlignment="1">
      <alignment horizontal="center" vertical="center" wrapText="1"/>
    </xf>
    <xf numFmtId="0" fontId="16" fillId="0" borderId="24" xfId="0" applyFont="1" applyFill="1" applyBorder="1" applyAlignment="1">
      <alignment vertical="center" wrapText="1"/>
    </xf>
    <xf numFmtId="0" fontId="38" fillId="0" borderId="1" xfId="0" applyFont="1" applyFill="1" applyBorder="1" applyAlignment="1">
      <alignment horizontal="left" vertical="top" wrapText="1"/>
    </xf>
    <xf numFmtId="0" fontId="53"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0" fontId="16" fillId="0" borderId="2"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24" xfId="0" applyFont="1" applyBorder="1" applyAlignment="1">
      <alignment horizontal="center" vertical="center" wrapText="1"/>
    </xf>
    <xf numFmtId="0" fontId="15" fillId="0" borderId="40"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1" fillId="0" borderId="0" xfId="0" applyFont="1"/>
    <xf numFmtId="0" fontId="54" fillId="0" borderId="0" xfId="0" applyFont="1" applyAlignment="1">
      <alignment horizontal="center" vertical="center" wrapText="1"/>
    </xf>
    <xf numFmtId="0" fontId="55" fillId="0" borderId="0" xfId="0" applyFont="1" applyAlignment="1">
      <alignment horizontal="center" vertical="center"/>
    </xf>
    <xf numFmtId="0" fontId="1" fillId="0" borderId="1" xfId="0" applyFont="1" applyBorder="1" applyAlignment="1">
      <alignment horizontal="center" vertical="center"/>
    </xf>
    <xf numFmtId="0" fontId="1" fillId="0" borderId="0" xfId="0" applyFont="1" applyAlignment="1">
      <alignment horizontal="center" vertical="center"/>
    </xf>
    <xf numFmtId="0" fontId="56" fillId="0" borderId="0" xfId="0" applyFont="1" applyAlignment="1">
      <alignment horizontal="center" vertical="center"/>
    </xf>
    <xf numFmtId="0" fontId="55" fillId="0" borderId="29" xfId="0" applyFont="1" applyBorder="1" applyAlignment="1">
      <alignment horizontal="center" vertical="center"/>
    </xf>
    <xf numFmtId="0" fontId="55" fillId="0" borderId="29" xfId="0" applyFont="1" applyBorder="1" applyAlignment="1">
      <alignment vertical="center"/>
    </xf>
    <xf numFmtId="0" fontId="16" fillId="2" borderId="52" xfId="0" applyFont="1" applyFill="1" applyBorder="1" applyAlignment="1">
      <alignment horizontal="center" vertical="center" wrapText="1"/>
    </xf>
    <xf numFmtId="0" fontId="16" fillId="2" borderId="11" xfId="0" applyFont="1" applyFill="1" applyBorder="1" applyAlignment="1">
      <alignment horizontal="center" vertical="center" wrapText="1"/>
    </xf>
    <xf numFmtId="0" fontId="16" fillId="2" borderId="51" xfId="0" applyFont="1" applyFill="1" applyBorder="1" applyAlignment="1">
      <alignment horizontal="center" vertical="center" wrapText="1"/>
    </xf>
    <xf numFmtId="0" fontId="29" fillId="0" borderId="61" xfId="0" applyFont="1" applyFill="1" applyBorder="1" applyAlignment="1">
      <alignment horizontal="center" vertical="center" wrapText="1"/>
    </xf>
    <xf numFmtId="0" fontId="16" fillId="0" borderId="20" xfId="0" applyFont="1" applyBorder="1" applyAlignment="1">
      <alignment horizontal="center" vertical="center" wrapText="1"/>
    </xf>
    <xf numFmtId="0" fontId="16" fillId="2" borderId="3" xfId="0" applyFont="1" applyFill="1" applyBorder="1" applyAlignment="1">
      <alignment horizontal="center" vertical="center" wrapText="1"/>
    </xf>
    <xf numFmtId="0" fontId="11" fillId="0" borderId="37" xfId="0" applyFont="1" applyFill="1" applyBorder="1" applyAlignment="1">
      <alignment horizontal="left" vertical="center" wrapText="1"/>
    </xf>
    <xf numFmtId="0" fontId="6" fillId="0" borderId="11" xfId="0" applyFont="1" applyBorder="1" applyAlignment="1">
      <alignment horizontal="center" vertical="center" wrapText="1"/>
    </xf>
    <xf numFmtId="0" fontId="6" fillId="0" borderId="11" xfId="0" applyFont="1" applyFill="1" applyBorder="1" applyAlignment="1">
      <alignment horizontal="center" vertical="center" wrapText="1"/>
    </xf>
    <xf numFmtId="0" fontId="0" fillId="2" borderId="52" xfId="0" applyFill="1" applyBorder="1" applyAlignment="1">
      <alignment horizontal="center" vertical="center"/>
    </xf>
    <xf numFmtId="0" fontId="0" fillId="2" borderId="11" xfId="0" applyFill="1" applyBorder="1" applyAlignment="1">
      <alignment horizontal="center" vertical="center"/>
    </xf>
    <xf numFmtId="0" fontId="6" fillId="0" borderId="63" xfId="0" applyFont="1" applyBorder="1" applyAlignment="1">
      <alignment horizontal="center" vertical="center" wrapText="1"/>
    </xf>
    <xf numFmtId="0" fontId="6" fillId="0" borderId="64" xfId="0" applyFont="1" applyBorder="1" applyAlignment="1">
      <alignment horizontal="center" vertical="center" wrapText="1"/>
    </xf>
    <xf numFmtId="0" fontId="6" fillId="0" borderId="64" xfId="0" applyFont="1" applyFill="1" applyBorder="1" applyAlignment="1">
      <alignment horizontal="center" vertical="center" wrapText="1"/>
    </xf>
    <xf numFmtId="0" fontId="0" fillId="0" borderId="64" xfId="0" applyBorder="1" applyAlignment="1">
      <alignment horizontal="center" vertical="center"/>
    </xf>
    <xf numFmtId="0" fontId="0" fillId="2" borderId="63" xfId="0" applyFill="1" applyBorder="1" applyAlignment="1">
      <alignment horizontal="center" vertical="center"/>
    </xf>
    <xf numFmtId="0" fontId="0" fillId="2" borderId="64" xfId="0" applyFill="1" applyBorder="1" applyAlignment="1">
      <alignment horizontal="center" vertical="center"/>
    </xf>
    <xf numFmtId="0" fontId="0" fillId="2" borderId="65" xfId="0" applyFill="1" applyBorder="1" applyAlignment="1">
      <alignment horizontal="center" vertical="center"/>
    </xf>
    <xf numFmtId="0" fontId="9" fillId="2" borderId="57" xfId="0" applyFont="1" applyFill="1" applyBorder="1" applyAlignment="1">
      <alignment horizontal="center" vertical="center" wrapText="1"/>
    </xf>
    <xf numFmtId="0" fontId="6" fillId="0" borderId="16" xfId="0" applyFont="1" applyFill="1" applyBorder="1" applyAlignment="1">
      <alignment horizontal="center" vertical="center" wrapText="1"/>
    </xf>
    <xf numFmtId="0" fontId="6" fillId="0" borderId="17" xfId="0" applyFont="1" applyFill="1" applyBorder="1" applyAlignment="1">
      <alignment horizontal="center" vertical="center" wrapText="1"/>
    </xf>
    <xf numFmtId="0" fontId="6" fillId="0" borderId="17" xfId="0" applyFont="1" applyBorder="1" applyAlignment="1">
      <alignment horizontal="center" vertical="center" wrapText="1"/>
    </xf>
    <xf numFmtId="0" fontId="9" fillId="2" borderId="37" xfId="0" applyFont="1" applyFill="1" applyBorder="1" applyAlignment="1">
      <alignment horizontal="center" vertical="center" wrapText="1"/>
    </xf>
    <xf numFmtId="0" fontId="6" fillId="0" borderId="19" xfId="0" applyFont="1" applyBorder="1" applyAlignment="1">
      <alignment horizontal="center" vertical="center" wrapText="1"/>
    </xf>
    <xf numFmtId="0" fontId="6" fillId="0" borderId="19" xfId="0" applyFont="1" applyFill="1" applyBorder="1" applyAlignment="1">
      <alignment horizontal="center" vertical="center" wrapText="1"/>
    </xf>
    <xf numFmtId="0" fontId="39" fillId="0" borderId="22" xfId="0" applyFont="1" applyBorder="1" applyAlignment="1">
      <alignment horizontal="center" vertical="center" wrapText="1"/>
    </xf>
    <xf numFmtId="0" fontId="39" fillId="0" borderId="11" xfId="0" applyFont="1" applyBorder="1" applyAlignment="1">
      <alignment horizontal="center" vertical="center" textRotation="90" wrapText="1"/>
    </xf>
    <xf numFmtId="0" fontId="9" fillId="5" borderId="11" xfId="0" applyFont="1" applyFill="1" applyBorder="1" applyAlignment="1">
      <alignment horizontal="center" vertical="center" textRotation="90" wrapText="1"/>
    </xf>
    <xf numFmtId="0" fontId="39" fillId="5" borderId="11" xfId="0" applyFont="1" applyFill="1" applyBorder="1" applyAlignment="1">
      <alignment horizontal="center" vertical="center" textRotation="90" wrapText="1"/>
    </xf>
    <xf numFmtId="0" fontId="6" fillId="2" borderId="16" xfId="0" applyFont="1" applyFill="1" applyBorder="1" applyAlignment="1">
      <alignment horizontal="center" vertical="center"/>
    </xf>
    <xf numFmtId="0" fontId="9" fillId="2" borderId="17" xfId="0" applyFont="1" applyFill="1" applyBorder="1" applyAlignment="1">
      <alignment horizontal="center" vertical="center"/>
    </xf>
    <xf numFmtId="0" fontId="9" fillId="2" borderId="18" xfId="0" applyFont="1" applyFill="1" applyBorder="1" applyAlignment="1">
      <alignment horizontal="center" vertical="center"/>
    </xf>
    <xf numFmtId="0" fontId="6" fillId="2" borderId="19" xfId="0" applyFont="1" applyFill="1" applyBorder="1" applyAlignment="1">
      <alignment horizontal="center" vertical="center"/>
    </xf>
    <xf numFmtId="0" fontId="9" fillId="2" borderId="20" xfId="0" applyFont="1" applyFill="1" applyBorder="1" applyAlignment="1">
      <alignment horizontal="center" vertical="center"/>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23" xfId="0" applyFont="1" applyFill="1" applyBorder="1" applyAlignment="1">
      <alignment horizontal="center" vertical="center" wrapText="1"/>
    </xf>
    <xf numFmtId="0" fontId="23" fillId="0" borderId="2" xfId="0" applyFont="1" applyBorder="1" applyAlignment="1">
      <alignment vertical="top" wrapText="1"/>
    </xf>
    <xf numFmtId="0" fontId="16" fillId="5" borderId="2"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6" fillId="0" borderId="2" xfId="0" applyFont="1" applyBorder="1" applyAlignment="1">
      <alignment horizontal="center" vertical="center" wrapText="1"/>
    </xf>
    <xf numFmtId="0" fontId="41" fillId="0" borderId="0" xfId="0" applyFont="1" applyAlignment="1">
      <alignment horizontal="center" vertical="top" wrapText="1"/>
    </xf>
    <xf numFmtId="0" fontId="15" fillId="15" borderId="1" xfId="0" applyFont="1" applyFill="1" applyBorder="1" applyAlignment="1">
      <alignment horizontal="center" vertical="center" wrapText="1"/>
    </xf>
    <xf numFmtId="0" fontId="16" fillId="15" borderId="1" xfId="0" applyFont="1" applyFill="1" applyBorder="1" applyAlignment="1">
      <alignment horizontal="center" vertical="center" wrapText="1"/>
    </xf>
    <xf numFmtId="0" fontId="16" fillId="0" borderId="2" xfId="0" applyFont="1" applyBorder="1" applyAlignment="1">
      <alignment horizontal="center" vertical="center" wrapText="1"/>
    </xf>
    <xf numFmtId="0" fontId="16" fillId="0" borderId="2" xfId="0" applyFont="1" applyBorder="1" applyAlignment="1">
      <alignment horizontal="center" vertical="center" wrapText="1"/>
    </xf>
    <xf numFmtId="0" fontId="0" fillId="0" borderId="1" xfId="0" applyFont="1" applyBorder="1"/>
    <xf numFmtId="2" fontId="0" fillId="0" borderId="0" xfId="0" applyNumberFormat="1"/>
    <xf numFmtId="0" fontId="29" fillId="14" borderId="11" xfId="0" applyFont="1" applyFill="1" applyBorder="1" applyAlignment="1">
      <alignment horizontal="center" vertical="center"/>
    </xf>
    <xf numFmtId="0" fontId="29" fillId="14" borderId="11" xfId="0" applyFont="1" applyFill="1" applyBorder="1" applyAlignment="1">
      <alignment horizontal="center" vertical="center" textRotation="90"/>
    </xf>
    <xf numFmtId="0" fontId="57" fillId="0" borderId="0" xfId="0" applyFont="1" applyAlignment="1">
      <alignment vertical="center"/>
    </xf>
    <xf numFmtId="0" fontId="57" fillId="16" borderId="0" xfId="0" applyFont="1" applyFill="1" applyAlignment="1">
      <alignment vertical="center"/>
    </xf>
    <xf numFmtId="0" fontId="58" fillId="16" borderId="0" xfId="0" applyFont="1" applyFill="1" applyAlignment="1">
      <alignment vertical="center"/>
    </xf>
    <xf numFmtId="0" fontId="0" fillId="16" borderId="0" xfId="0" applyFill="1"/>
    <xf numFmtId="0" fontId="0" fillId="16" borderId="0" xfId="0" applyFill="1" applyAlignment="1">
      <alignment horizontal="left"/>
    </xf>
    <xf numFmtId="0" fontId="29" fillId="0" borderId="2" xfId="0" applyFont="1" applyFill="1" applyBorder="1" applyAlignment="1">
      <alignment horizontal="center" vertical="center" wrapText="1"/>
    </xf>
    <xf numFmtId="0" fontId="16" fillId="15" borderId="1" xfId="0" applyFont="1" applyFill="1" applyBorder="1" applyAlignment="1">
      <alignment horizontal="center" wrapText="1"/>
    </xf>
    <xf numFmtId="0" fontId="29" fillId="15" borderId="1" xfId="0" applyFont="1" applyFill="1" applyBorder="1" applyAlignment="1">
      <alignment horizontal="center" vertical="center" wrapText="1"/>
    </xf>
    <xf numFmtId="0" fontId="16" fillId="0" borderId="2" xfId="0" applyFont="1" applyBorder="1" applyAlignment="1">
      <alignment horizontal="center" vertical="center" wrapText="1"/>
    </xf>
    <xf numFmtId="1" fontId="3" fillId="0" borderId="0" xfId="0" applyNumberFormat="1" applyFont="1" applyFill="1" applyBorder="1" applyAlignment="1">
      <alignment horizontal="center" vertical="center" wrapText="1"/>
    </xf>
    <xf numFmtId="0" fontId="59" fillId="0" borderId="0" xfId="0" applyFont="1"/>
    <xf numFmtId="0" fontId="60" fillId="0" borderId="0" xfId="0" applyFont="1"/>
    <xf numFmtId="0" fontId="29" fillId="0" borderId="2" xfId="0" applyFont="1" applyFill="1" applyBorder="1" applyAlignment="1">
      <alignment horizontal="center" vertical="center" wrapText="1"/>
    </xf>
    <xf numFmtId="0" fontId="29" fillId="0" borderId="2" xfId="0" applyFont="1" applyBorder="1" applyAlignment="1">
      <alignment horizontal="center" vertical="center" wrapText="1"/>
    </xf>
    <xf numFmtId="0" fontId="29" fillId="2" borderId="37" xfId="0" applyFont="1" applyFill="1" applyBorder="1" applyAlignment="1">
      <alignment horizontal="center" vertical="center"/>
    </xf>
    <xf numFmtId="0" fontId="16" fillId="0" borderId="2" xfId="0" applyFont="1" applyBorder="1" applyAlignment="1">
      <alignment horizontal="center" vertical="center" wrapText="1"/>
    </xf>
    <xf numFmtId="0" fontId="61" fillId="15" borderId="0" xfId="0" applyFont="1" applyFill="1" applyAlignment="1">
      <alignment wrapText="1"/>
    </xf>
    <xf numFmtId="0" fontId="6"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29" fillId="0" borderId="41" xfId="0" applyFont="1" applyFill="1" applyBorder="1" applyAlignment="1">
      <alignment horizontal="center" vertical="center" wrapText="1"/>
    </xf>
    <xf numFmtId="0" fontId="29" fillId="0" borderId="1" xfId="0" applyFont="1" applyFill="1" applyBorder="1" applyAlignment="1">
      <alignment horizontal="left" vertical="center" wrapText="1"/>
    </xf>
    <xf numFmtId="0" fontId="6" fillId="0" borderId="41" xfId="0" applyFont="1" applyFill="1" applyBorder="1" applyAlignment="1">
      <alignment horizontal="center" vertical="center" wrapText="1"/>
    </xf>
    <xf numFmtId="0" fontId="4" fillId="5" borderId="1" xfId="0" applyFont="1" applyFill="1" applyBorder="1" applyAlignment="1">
      <alignment horizontal="left" vertical="center" wrapText="1"/>
    </xf>
    <xf numFmtId="0" fontId="4" fillId="5" borderId="5" xfId="0" applyFont="1" applyFill="1" applyBorder="1" applyAlignment="1">
      <alignment horizontal="left" vertical="center" wrapText="1"/>
    </xf>
    <xf numFmtId="0" fontId="4" fillId="5" borderId="6" xfId="0" applyFont="1" applyFill="1" applyBorder="1" applyAlignment="1">
      <alignment horizontal="left" vertical="center" wrapText="1"/>
    </xf>
    <xf numFmtId="0" fontId="4" fillId="5" borderId="7" xfId="0" applyFont="1" applyFill="1" applyBorder="1" applyAlignment="1">
      <alignment horizontal="left" vertical="center" wrapText="1"/>
    </xf>
    <xf numFmtId="0" fontId="4" fillId="0" borderId="1" xfId="0" applyFont="1" applyBorder="1" applyAlignment="1">
      <alignment horizontal="center" vertical="center" wrapText="1"/>
    </xf>
    <xf numFmtId="0" fontId="4" fillId="5"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top" wrapText="1"/>
    </xf>
    <xf numFmtId="0" fontId="12" fillId="0" borderId="1" xfId="0" applyFont="1" applyFill="1" applyBorder="1" applyAlignment="1">
      <alignment horizontal="center" vertical="top" wrapText="1"/>
    </xf>
    <xf numFmtId="0" fontId="12"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9" fillId="0" borderId="13" xfId="0" applyFont="1" applyBorder="1" applyAlignment="1">
      <alignment horizontal="center"/>
    </xf>
    <xf numFmtId="0" fontId="9" fillId="0" borderId="8" xfId="0" applyFont="1" applyBorder="1" applyAlignment="1">
      <alignment horizontal="center"/>
    </xf>
    <xf numFmtId="0" fontId="9" fillId="0" borderId="14" xfId="0" applyFont="1" applyBorder="1" applyAlignment="1">
      <alignment horizontal="center"/>
    </xf>
    <xf numFmtId="0" fontId="9" fillId="0" borderId="12" xfId="0" applyFont="1" applyBorder="1" applyAlignment="1">
      <alignment horizontal="center"/>
    </xf>
    <xf numFmtId="0" fontId="9" fillId="0" borderId="10" xfId="0" applyFont="1" applyBorder="1" applyAlignment="1">
      <alignment horizontal="center"/>
    </xf>
    <xf numFmtId="0" fontId="9" fillId="0" borderId="15" xfId="0" applyFont="1" applyBorder="1" applyAlignment="1">
      <alignment horizontal="center"/>
    </xf>
    <xf numFmtId="0" fontId="9"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4" xfId="0" applyFont="1" applyBorder="1" applyAlignment="1">
      <alignment horizontal="center" vertical="center" wrapText="1"/>
    </xf>
    <xf numFmtId="0" fontId="6" fillId="0" borderId="24" xfId="0" applyFont="1" applyBorder="1" applyAlignment="1">
      <alignment horizontal="center" vertical="center" wrapText="1"/>
    </xf>
    <xf numFmtId="0" fontId="11" fillId="5" borderId="25" xfId="0" applyFont="1" applyFill="1" applyBorder="1" applyAlignment="1">
      <alignment horizontal="center" vertical="center" wrapText="1"/>
    </xf>
    <xf numFmtId="0" fontId="11" fillId="5" borderId="0"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55" fillId="0" borderId="1" xfId="0" applyFont="1" applyBorder="1" applyAlignment="1">
      <alignment horizontal="center" vertical="center"/>
    </xf>
    <xf numFmtId="0" fontId="15" fillId="5" borderId="26" xfId="0" applyFont="1" applyFill="1" applyBorder="1" applyAlignment="1">
      <alignment horizontal="center" vertical="center" wrapText="1"/>
    </xf>
    <xf numFmtId="0" fontId="15" fillId="5" borderId="27" xfId="0" applyFont="1" applyFill="1" applyBorder="1" applyAlignment="1">
      <alignment horizontal="center" vertical="center" wrapText="1"/>
    </xf>
    <xf numFmtId="0" fontId="15" fillId="5" borderId="7" xfId="0" applyFont="1" applyFill="1" applyBorder="1" applyAlignment="1">
      <alignment horizontal="center" vertical="center" wrapText="1"/>
    </xf>
    <xf numFmtId="0" fontId="16" fillId="5" borderId="2" xfId="0" applyFont="1" applyFill="1" applyBorder="1" applyAlignment="1">
      <alignment horizontal="center" vertical="center" wrapText="1"/>
    </xf>
    <xf numFmtId="0" fontId="16" fillId="5" borderId="4" xfId="0" applyFont="1" applyFill="1" applyBorder="1" applyAlignment="1">
      <alignment horizontal="center" vertical="center" wrapText="1"/>
    </xf>
    <xf numFmtId="0" fontId="16" fillId="5" borderId="3" xfId="0" applyFont="1" applyFill="1" applyBorder="1" applyAlignment="1">
      <alignment horizontal="center" vertical="center" wrapText="1"/>
    </xf>
    <xf numFmtId="0" fontId="16" fillId="5" borderId="41" xfId="0" applyFont="1" applyFill="1" applyBorder="1" applyAlignment="1">
      <alignment horizontal="center" vertical="center" wrapText="1"/>
    </xf>
    <xf numFmtId="0" fontId="16" fillId="5" borderId="25" xfId="0" applyFont="1" applyFill="1" applyBorder="1" applyAlignment="1">
      <alignment horizontal="center" vertical="center" wrapText="1"/>
    </xf>
    <xf numFmtId="0" fontId="16" fillId="5" borderId="48" xfId="0" applyFont="1" applyFill="1" applyBorder="1" applyAlignment="1">
      <alignment horizontal="center" vertical="center" wrapText="1"/>
    </xf>
    <xf numFmtId="0" fontId="16" fillId="0" borderId="30" xfId="0" applyFont="1" applyFill="1" applyBorder="1" applyAlignment="1">
      <alignment horizontal="center" vertical="center" wrapText="1"/>
    </xf>
    <xf numFmtId="0" fontId="16" fillId="0" borderId="4" xfId="0" applyFont="1" applyFill="1" applyBorder="1" applyAlignment="1">
      <alignment horizontal="center" vertical="center" wrapText="1"/>
    </xf>
    <xf numFmtId="0" fontId="15" fillId="0" borderId="26" xfId="0" applyFont="1" applyFill="1" applyBorder="1" applyAlignment="1">
      <alignment horizontal="center" vertical="center" wrapText="1"/>
    </xf>
    <xf numFmtId="0" fontId="15" fillId="0" borderId="27" xfId="0" applyFont="1" applyFill="1" applyBorder="1" applyAlignment="1">
      <alignment horizontal="center" vertical="center" wrapText="1"/>
    </xf>
    <xf numFmtId="0" fontId="15" fillId="0" borderId="28" xfId="0" applyFont="1" applyFill="1" applyBorder="1" applyAlignment="1">
      <alignment horizontal="center" vertical="center" wrapText="1"/>
    </xf>
    <xf numFmtId="0" fontId="11" fillId="2" borderId="26" xfId="0" applyFont="1" applyFill="1" applyBorder="1" applyAlignment="1">
      <alignment horizontal="center" vertical="center" wrapText="1"/>
    </xf>
    <xf numFmtId="0" fontId="11" fillId="2" borderId="27" xfId="0" applyFont="1" applyFill="1" applyBorder="1" applyAlignment="1">
      <alignment horizontal="center" vertical="center" wrapText="1"/>
    </xf>
    <xf numFmtId="0" fontId="11" fillId="2" borderId="28" xfId="0" applyFont="1" applyFill="1" applyBorder="1" applyAlignment="1">
      <alignment horizontal="center" vertical="center" wrapText="1"/>
    </xf>
    <xf numFmtId="0" fontId="11" fillId="2" borderId="30"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24"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24" xfId="0" applyFont="1" applyFill="1" applyBorder="1" applyAlignment="1">
      <alignment horizontal="center" vertical="center" wrapText="1"/>
    </xf>
    <xf numFmtId="0" fontId="6" fillId="2" borderId="42" xfId="0" applyFont="1" applyFill="1" applyBorder="1" applyAlignment="1">
      <alignment horizontal="center" vertical="center" wrapText="1"/>
    </xf>
    <xf numFmtId="0" fontId="6" fillId="2" borderId="35" xfId="0" applyFont="1" applyFill="1" applyBorder="1" applyAlignment="1">
      <alignment horizontal="center" vertical="center" wrapText="1"/>
    </xf>
    <xf numFmtId="0" fontId="6" fillId="2" borderId="43" xfId="0" applyFont="1" applyFill="1" applyBorder="1" applyAlignment="1">
      <alignment horizontal="center" vertical="center" wrapText="1"/>
    </xf>
    <xf numFmtId="0" fontId="16" fillId="2" borderId="30"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16" fillId="2" borderId="24" xfId="0" applyFont="1" applyFill="1" applyBorder="1" applyAlignment="1">
      <alignment horizontal="center" vertical="center" wrapText="1"/>
    </xf>
    <xf numFmtId="0" fontId="32" fillId="2" borderId="49" xfId="0" applyFont="1" applyFill="1" applyBorder="1" applyAlignment="1">
      <alignment horizontal="center" vertical="center" wrapText="1"/>
    </xf>
    <xf numFmtId="0" fontId="32" fillId="2" borderId="8" xfId="0" applyFont="1" applyFill="1" applyBorder="1" applyAlignment="1">
      <alignment horizontal="center" vertical="center" wrapText="1"/>
    </xf>
    <xf numFmtId="0" fontId="32" fillId="2" borderId="46" xfId="0" applyFont="1" applyFill="1" applyBorder="1" applyAlignment="1">
      <alignment horizontal="center" vertical="center" wrapText="1"/>
    </xf>
    <xf numFmtId="0" fontId="16" fillId="0" borderId="41" xfId="0" applyFont="1" applyFill="1" applyBorder="1" applyAlignment="1">
      <alignment horizontal="center" vertical="center" wrapText="1"/>
    </xf>
    <xf numFmtId="0" fontId="16" fillId="0" borderId="25" xfId="0" applyFont="1" applyFill="1" applyBorder="1" applyAlignment="1">
      <alignment horizontal="center" vertical="center" wrapText="1"/>
    </xf>
    <xf numFmtId="0" fontId="16" fillId="0" borderId="48" xfId="0" applyFont="1" applyFill="1" applyBorder="1" applyAlignment="1">
      <alignment horizontal="center" vertical="center" wrapText="1"/>
    </xf>
    <xf numFmtId="0" fontId="16" fillId="0" borderId="8" xfId="0" applyFont="1" applyFill="1" applyBorder="1" applyAlignment="1">
      <alignment horizontal="center" vertical="center" wrapText="1"/>
    </xf>
    <xf numFmtId="0" fontId="16" fillId="0" borderId="46" xfId="0" applyFont="1" applyFill="1" applyBorder="1" applyAlignment="1">
      <alignment horizontal="center" vertical="center" wrapText="1"/>
    </xf>
    <xf numFmtId="0" fontId="29" fillId="0" borderId="51" xfId="0" applyFont="1" applyBorder="1" applyAlignment="1">
      <alignment horizontal="center" vertical="center" wrapText="1"/>
    </xf>
    <xf numFmtId="0" fontId="29" fillId="0" borderId="54" xfId="0" applyFont="1" applyBorder="1" applyAlignment="1">
      <alignment horizontal="center" vertical="center" wrapText="1"/>
    </xf>
    <xf numFmtId="0" fontId="29" fillId="0" borderId="45" xfId="0" applyFont="1" applyBorder="1" applyAlignment="1">
      <alignment horizontal="center" vertical="center" wrapText="1"/>
    </xf>
    <xf numFmtId="0" fontId="29" fillId="2" borderId="42" xfId="0" applyFont="1" applyFill="1" applyBorder="1" applyAlignment="1">
      <alignment horizontal="center" vertical="center" wrapText="1"/>
    </xf>
    <xf numFmtId="0" fontId="29" fillId="2" borderId="35" xfId="0" applyFont="1" applyFill="1" applyBorder="1" applyAlignment="1">
      <alignment horizontal="center" vertical="center" wrapText="1"/>
    </xf>
    <xf numFmtId="0" fontId="29" fillId="2" borderId="43" xfId="0" applyFont="1" applyFill="1" applyBorder="1" applyAlignment="1">
      <alignment horizontal="center" vertical="center" wrapText="1"/>
    </xf>
    <xf numFmtId="0" fontId="15" fillId="0" borderId="2" xfId="0" applyFont="1" applyFill="1" applyBorder="1" applyAlignment="1">
      <alignment horizontal="center" vertical="center" wrapText="1"/>
    </xf>
    <xf numFmtId="0" fontId="15" fillId="0" borderId="4" xfId="0" applyFont="1" applyFill="1" applyBorder="1" applyAlignment="1">
      <alignment horizontal="center" vertical="center" wrapText="1"/>
    </xf>
    <xf numFmtId="0" fontId="15" fillId="0" borderId="24" xfId="0" applyFont="1" applyFill="1" applyBorder="1" applyAlignment="1">
      <alignment horizontal="center" vertical="center" wrapText="1"/>
    </xf>
    <xf numFmtId="0" fontId="16" fillId="0" borderId="2" xfId="0" applyFont="1" applyFill="1" applyBorder="1" applyAlignment="1">
      <alignment horizontal="center" vertical="center" wrapText="1"/>
    </xf>
    <xf numFmtId="0" fontId="16" fillId="0" borderId="24" xfId="0" applyFont="1" applyFill="1" applyBorder="1" applyAlignment="1">
      <alignment horizontal="center" vertical="center" wrapText="1"/>
    </xf>
    <xf numFmtId="0" fontId="16" fillId="0" borderId="41" xfId="0" applyFont="1" applyBorder="1" applyAlignment="1">
      <alignment horizontal="center" vertical="center" wrapText="1"/>
    </xf>
    <xf numFmtId="0" fontId="16" fillId="0" borderId="14"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55" xfId="0" applyFont="1" applyBorder="1" applyAlignment="1">
      <alignment horizontal="center" vertical="center" wrapText="1"/>
    </xf>
    <xf numFmtId="0" fontId="16" fillId="0" borderId="48" xfId="0" applyFont="1" applyBorder="1" applyAlignment="1">
      <alignment horizontal="center" vertical="center" wrapText="1"/>
    </xf>
    <xf numFmtId="0" fontId="16" fillId="0" borderId="15" xfId="0" applyFont="1" applyBorder="1" applyAlignment="1">
      <alignment horizontal="center" vertical="center" wrapText="1"/>
    </xf>
    <xf numFmtId="0" fontId="29" fillId="2" borderId="30" xfId="0" applyFont="1" applyFill="1" applyBorder="1" applyAlignment="1">
      <alignment horizontal="center" vertical="center" wrapText="1"/>
    </xf>
    <xf numFmtId="0" fontId="29" fillId="2" borderId="4" xfId="0" applyFont="1" applyFill="1" applyBorder="1" applyAlignment="1">
      <alignment horizontal="center" vertical="center" wrapText="1"/>
    </xf>
    <xf numFmtId="0" fontId="29" fillId="2" borderId="24" xfId="0" applyFont="1" applyFill="1" applyBorder="1" applyAlignment="1">
      <alignment horizontal="center" vertical="center" wrapText="1"/>
    </xf>
    <xf numFmtId="0" fontId="15" fillId="0" borderId="41" xfId="0" applyFont="1" applyFill="1" applyBorder="1" applyAlignment="1">
      <alignment horizontal="center" vertical="center" wrapText="1"/>
    </xf>
    <xf numFmtId="0" fontId="15" fillId="0" borderId="8" xfId="0" applyFont="1" applyFill="1" applyBorder="1" applyAlignment="1">
      <alignment horizontal="center" vertical="center" wrapText="1"/>
    </xf>
    <xf numFmtId="0" fontId="15" fillId="0" borderId="14" xfId="0" applyFont="1" applyFill="1" applyBorder="1" applyAlignment="1">
      <alignment horizontal="center" vertical="center" wrapText="1"/>
    </xf>
    <xf numFmtId="0" fontId="15" fillId="2" borderId="26" xfId="0" applyFont="1" applyFill="1" applyBorder="1" applyAlignment="1">
      <alignment horizontal="center" vertical="center" wrapText="1"/>
    </xf>
    <xf numFmtId="0" fontId="15" fillId="2" borderId="27" xfId="0" applyFont="1" applyFill="1" applyBorder="1" applyAlignment="1">
      <alignment horizontal="center" vertical="center" wrapText="1"/>
    </xf>
    <xf numFmtId="0" fontId="15" fillId="2" borderId="28" xfId="0" applyFont="1" applyFill="1" applyBorder="1" applyAlignment="1">
      <alignment horizontal="center" vertical="center" wrapText="1"/>
    </xf>
    <xf numFmtId="0" fontId="15" fillId="2" borderId="30"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15" fillId="2" borderId="24" xfId="0" applyFont="1" applyFill="1" applyBorder="1" applyAlignment="1">
      <alignment horizontal="center" vertical="center" wrapText="1"/>
    </xf>
    <xf numFmtId="0" fontId="15" fillId="0" borderId="2" xfId="0" applyFont="1" applyFill="1" applyBorder="1" applyAlignment="1">
      <alignment horizontal="left" vertical="center" wrapText="1"/>
    </xf>
    <xf numFmtId="0" fontId="15" fillId="0" borderId="4" xfId="0" applyFont="1" applyFill="1" applyBorder="1" applyAlignment="1">
      <alignment horizontal="left" vertical="center" wrapText="1"/>
    </xf>
    <xf numFmtId="0" fontId="15" fillId="0" borderId="3" xfId="0" applyFont="1" applyFill="1" applyBorder="1" applyAlignment="1">
      <alignment horizontal="left" vertical="center" wrapText="1"/>
    </xf>
    <xf numFmtId="0" fontId="16" fillId="0" borderId="3" xfId="0" applyFont="1" applyFill="1" applyBorder="1" applyAlignment="1">
      <alignment horizontal="center" vertical="center" wrapText="1"/>
    </xf>
    <xf numFmtId="0" fontId="16" fillId="0" borderId="2"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24" xfId="0" applyFont="1" applyBorder="1" applyAlignment="1">
      <alignment horizontal="center" vertical="center" wrapText="1"/>
    </xf>
    <xf numFmtId="0" fontId="16" fillId="0" borderId="51" xfId="0" applyFont="1" applyBorder="1" applyAlignment="1">
      <alignment horizontal="center" vertical="center" wrapText="1"/>
    </xf>
    <xf numFmtId="0" fontId="16" fillId="0" borderId="54" xfId="0" applyFont="1" applyBorder="1" applyAlignment="1">
      <alignment horizontal="center" vertical="center" wrapText="1"/>
    </xf>
    <xf numFmtId="0" fontId="16" fillId="0" borderId="45" xfId="0" applyFont="1" applyBorder="1" applyAlignment="1">
      <alignment horizontal="center" vertical="center" wrapText="1"/>
    </xf>
    <xf numFmtId="0" fontId="15" fillId="0" borderId="2"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24" xfId="0" applyFont="1" applyBorder="1" applyAlignment="1">
      <alignment horizontal="center" vertical="center" wrapText="1"/>
    </xf>
    <xf numFmtId="0" fontId="17" fillId="0" borderId="1" xfId="0" applyFont="1" applyFill="1" applyBorder="1" applyAlignment="1">
      <alignment horizontal="left" vertical="center" wrapText="1"/>
    </xf>
    <xf numFmtId="0" fontId="17" fillId="0" borderId="16" xfId="0" applyFont="1" applyFill="1" applyBorder="1" applyAlignment="1">
      <alignment horizontal="left" vertical="top" wrapText="1"/>
    </xf>
    <xf numFmtId="0" fontId="17" fillId="0" borderId="17" xfId="0" applyFont="1" applyFill="1" applyBorder="1" applyAlignment="1">
      <alignment horizontal="left" vertical="top" wrapText="1"/>
    </xf>
    <xf numFmtId="0" fontId="17" fillId="0" borderId="18" xfId="0" applyFont="1" applyFill="1" applyBorder="1" applyAlignment="1">
      <alignment horizontal="left" vertical="top" wrapText="1"/>
    </xf>
    <xf numFmtId="0" fontId="17" fillId="0" borderId="16" xfId="0" applyFont="1" applyFill="1" applyBorder="1" applyAlignment="1">
      <alignment horizontal="left" vertical="center" wrapText="1"/>
    </xf>
    <xf numFmtId="0" fontId="17" fillId="0" borderId="17" xfId="0" applyFont="1" applyFill="1" applyBorder="1" applyAlignment="1">
      <alignment horizontal="left" vertical="center" wrapText="1"/>
    </xf>
    <xf numFmtId="0" fontId="17" fillId="0" borderId="18" xfId="0" applyFont="1" applyFill="1" applyBorder="1" applyAlignment="1">
      <alignment horizontal="left" vertical="center" wrapText="1"/>
    </xf>
    <xf numFmtId="0" fontId="17" fillId="0" borderId="19"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7" fillId="0" borderId="20" xfId="0" applyFont="1" applyFill="1" applyBorder="1" applyAlignment="1">
      <alignment horizontal="center" vertical="center" wrapText="1"/>
    </xf>
    <xf numFmtId="0" fontId="15" fillId="0" borderId="3" xfId="0" applyFont="1" applyFill="1" applyBorder="1" applyAlignment="1">
      <alignment horizontal="center" vertical="center" wrapText="1"/>
    </xf>
    <xf numFmtId="0" fontId="29" fillId="0" borderId="51" xfId="0" applyFont="1" applyFill="1" applyBorder="1" applyAlignment="1">
      <alignment horizontal="center" vertical="center" wrapText="1"/>
    </xf>
    <xf numFmtId="0" fontId="29" fillId="0" borderId="54" xfId="0" applyFont="1" applyFill="1" applyBorder="1" applyAlignment="1">
      <alignment horizontal="center" vertical="center" wrapText="1"/>
    </xf>
    <xf numFmtId="0" fontId="15" fillId="0" borderId="40" xfId="0" applyFont="1" applyFill="1" applyBorder="1" applyAlignment="1">
      <alignment horizontal="center" vertical="center" wrapText="1"/>
    </xf>
    <xf numFmtId="0" fontId="34" fillId="0" borderId="34" xfId="0" applyFont="1" applyFill="1" applyBorder="1" applyAlignment="1">
      <alignment horizontal="center" vertical="center" wrapText="1"/>
    </xf>
    <xf numFmtId="0" fontId="34" fillId="0" borderId="35" xfId="0" applyFont="1" applyFill="1" applyBorder="1" applyAlignment="1">
      <alignment horizontal="center" vertical="center" wrapText="1"/>
    </xf>
    <xf numFmtId="0" fontId="34" fillId="0" borderId="43" xfId="0" applyFont="1" applyFill="1" applyBorder="1" applyAlignment="1">
      <alignment horizontal="center" vertical="center" wrapText="1"/>
    </xf>
    <xf numFmtId="0" fontId="15" fillId="0" borderId="30" xfId="0" applyFont="1" applyFill="1" applyBorder="1" applyAlignment="1">
      <alignment horizontal="center" vertical="center" wrapText="1"/>
    </xf>
    <xf numFmtId="0" fontId="15" fillId="0" borderId="49" xfId="0" applyFont="1" applyFill="1" applyBorder="1" applyAlignment="1">
      <alignment horizontal="center" vertical="center" wrapText="1"/>
    </xf>
    <xf numFmtId="0" fontId="15" fillId="0" borderId="31" xfId="0" applyFont="1" applyFill="1" applyBorder="1" applyAlignment="1">
      <alignment horizontal="center" vertical="center" wrapText="1"/>
    </xf>
    <xf numFmtId="0" fontId="15" fillId="0" borderId="0" xfId="0" applyFont="1" applyFill="1" applyBorder="1" applyAlignment="1">
      <alignment horizontal="center" vertical="center" wrapText="1"/>
    </xf>
    <xf numFmtId="0" fontId="15" fillId="0" borderId="50" xfId="0" applyFont="1" applyFill="1" applyBorder="1" applyAlignment="1">
      <alignment horizontal="center" vertical="center" wrapText="1"/>
    </xf>
    <xf numFmtId="0" fontId="15" fillId="0" borderId="10" xfId="0" applyFont="1" applyFill="1" applyBorder="1" applyAlignment="1">
      <alignment horizontal="center" vertical="center" wrapText="1"/>
    </xf>
    <xf numFmtId="0" fontId="25" fillId="0" borderId="2" xfId="0" applyFont="1" applyBorder="1" applyAlignment="1">
      <alignment horizontal="center" vertical="top" wrapText="1"/>
    </xf>
    <xf numFmtId="0" fontId="25" fillId="0" borderId="4" xfId="0" applyFont="1" applyBorder="1" applyAlignment="1">
      <alignment horizontal="center" vertical="top" wrapText="1"/>
    </xf>
    <xf numFmtId="0" fontId="17" fillId="2" borderId="16" xfId="0" applyFont="1" applyFill="1" applyBorder="1" applyAlignment="1">
      <alignment horizontal="left" vertical="top" wrapText="1"/>
    </xf>
    <xf numFmtId="0" fontId="17" fillId="2" borderId="17" xfId="0" applyFont="1" applyFill="1" applyBorder="1" applyAlignment="1">
      <alignment horizontal="left" vertical="top" wrapText="1"/>
    </xf>
    <xf numFmtId="0" fontId="17" fillId="2" borderId="19" xfId="0" applyFont="1" applyFill="1" applyBorder="1" applyAlignment="1">
      <alignment horizontal="left" vertical="top" wrapText="1"/>
    </xf>
    <xf numFmtId="0" fontId="17" fillId="2" borderId="1" xfId="0" applyFont="1" applyFill="1" applyBorder="1" applyAlignment="1">
      <alignment horizontal="left" vertical="top" wrapText="1"/>
    </xf>
    <xf numFmtId="0" fontId="17" fillId="8" borderId="1" xfId="0" applyFont="1" applyFill="1" applyBorder="1" applyAlignment="1">
      <alignment horizontal="center" vertical="top" wrapText="1"/>
    </xf>
    <xf numFmtId="0" fontId="23" fillId="0" borderId="2" xfId="0" applyFont="1" applyFill="1" applyBorder="1" applyAlignment="1">
      <alignment horizontal="center" vertical="top" wrapText="1"/>
    </xf>
    <xf numFmtId="0" fontId="23" fillId="0" borderId="4" xfId="0" applyFont="1" applyFill="1" applyBorder="1" applyAlignment="1">
      <alignment horizontal="center" vertical="top" wrapText="1"/>
    </xf>
    <xf numFmtId="0" fontId="25" fillId="0" borderId="34" xfId="0" applyFont="1" applyBorder="1" applyAlignment="1">
      <alignment horizontal="center" vertical="top" wrapText="1"/>
    </xf>
    <xf numFmtId="0" fontId="25" fillId="0" borderId="35" xfId="0" applyFont="1" applyBorder="1" applyAlignment="1">
      <alignment horizontal="center" vertical="top" wrapText="1"/>
    </xf>
    <xf numFmtId="0" fontId="17" fillId="0" borderId="16" xfId="0" applyFont="1" applyFill="1" applyBorder="1" applyAlignment="1">
      <alignment horizontal="center" vertical="center" wrapText="1"/>
    </xf>
    <xf numFmtId="0" fontId="17" fillId="0" borderId="17" xfId="0" applyFont="1" applyFill="1" applyBorder="1" applyAlignment="1">
      <alignment horizontal="center" vertical="center" wrapText="1"/>
    </xf>
    <xf numFmtId="0" fontId="17" fillId="2" borderId="16" xfId="0" applyFont="1" applyFill="1" applyBorder="1" applyAlignment="1">
      <alignment horizontal="left" vertical="center" wrapText="1"/>
    </xf>
    <xf numFmtId="0" fontId="17" fillId="2" borderId="17" xfId="0" applyFont="1" applyFill="1" applyBorder="1" applyAlignment="1">
      <alignment horizontal="left" vertical="center" wrapText="1"/>
    </xf>
    <xf numFmtId="0" fontId="17" fillId="2" borderId="18" xfId="0" applyFont="1" applyFill="1" applyBorder="1" applyAlignment="1">
      <alignment horizontal="left" vertical="center" wrapText="1"/>
    </xf>
    <xf numFmtId="0" fontId="17" fillId="8" borderId="1" xfId="0" applyFont="1" applyFill="1" applyBorder="1" applyAlignment="1">
      <alignment horizontal="center" vertical="center" wrapText="1"/>
    </xf>
    <xf numFmtId="0" fontId="17" fillId="8" borderId="20" xfId="0" applyFont="1" applyFill="1" applyBorder="1" applyAlignment="1">
      <alignment horizontal="center" vertical="center" wrapText="1"/>
    </xf>
    <xf numFmtId="0" fontId="17" fillId="0" borderId="19" xfId="0" applyFont="1" applyFill="1" applyBorder="1" applyAlignment="1">
      <alignment horizontal="left" vertical="top" wrapText="1"/>
    </xf>
    <xf numFmtId="0" fontId="17" fillId="0" borderId="1" xfId="0" applyFont="1" applyFill="1" applyBorder="1" applyAlignment="1">
      <alignment horizontal="left" vertical="top" wrapText="1"/>
    </xf>
    <xf numFmtId="0" fontId="17" fillId="0" borderId="1" xfId="0" applyFont="1" applyFill="1" applyBorder="1" applyAlignment="1">
      <alignment horizontal="center" vertical="top" wrapText="1"/>
    </xf>
    <xf numFmtId="0" fontId="17" fillId="2" borderId="16" xfId="0" applyFont="1" applyFill="1" applyBorder="1" applyAlignment="1">
      <alignment horizontal="center" vertical="center" wrapText="1"/>
    </xf>
    <xf numFmtId="0" fontId="17" fillId="2" borderId="17" xfId="0" applyFont="1" applyFill="1" applyBorder="1" applyAlignment="1">
      <alignment horizontal="center" vertical="center" wrapText="1"/>
    </xf>
    <xf numFmtId="0" fontId="17" fillId="2" borderId="1" xfId="0" applyFont="1" applyFill="1" applyBorder="1" applyAlignment="1">
      <alignment horizontal="left" vertical="center" wrapText="1"/>
    </xf>
    <xf numFmtId="0" fontId="25" fillId="0" borderId="2" xfId="0" applyFont="1" applyBorder="1" applyAlignment="1">
      <alignment horizontal="center" wrapText="1"/>
    </xf>
    <xf numFmtId="0" fontId="25" fillId="0" borderId="4" xfId="0" applyFont="1" applyBorder="1" applyAlignment="1">
      <alignment horizontal="center" wrapText="1"/>
    </xf>
    <xf numFmtId="0" fontId="25" fillId="0" borderId="3" xfId="0" applyFont="1" applyBorder="1" applyAlignment="1">
      <alignment horizontal="center" wrapText="1"/>
    </xf>
    <xf numFmtId="0" fontId="34" fillId="0" borderId="2" xfId="0" applyFont="1" applyFill="1" applyBorder="1" applyAlignment="1">
      <alignment horizontal="left" vertical="center" wrapText="1"/>
    </xf>
    <xf numFmtId="0" fontId="34" fillId="0" borderId="4" xfId="0" applyFont="1" applyFill="1" applyBorder="1" applyAlignment="1">
      <alignment horizontal="left" vertical="center" wrapText="1"/>
    </xf>
    <xf numFmtId="0" fontId="34" fillId="0" borderId="3" xfId="0" applyFont="1" applyFill="1" applyBorder="1" applyAlignment="1">
      <alignment horizontal="left" vertical="center" wrapText="1"/>
    </xf>
    <xf numFmtId="0" fontId="29" fillId="0" borderId="2" xfId="0" applyFont="1" applyFill="1" applyBorder="1" applyAlignment="1">
      <alignment horizontal="center" vertical="center" wrapText="1"/>
    </xf>
    <xf numFmtId="0" fontId="29" fillId="0" borderId="4" xfId="0" applyFont="1" applyFill="1" applyBorder="1" applyAlignment="1">
      <alignment horizontal="center" vertical="center" wrapText="1"/>
    </xf>
    <xf numFmtId="0" fontId="29" fillId="0" borderId="3" xfId="0" applyFont="1" applyFill="1" applyBorder="1" applyAlignment="1">
      <alignment horizontal="center" vertical="center" wrapText="1"/>
    </xf>
    <xf numFmtId="0" fontId="16" fillId="0" borderId="41" xfId="0" applyFont="1" applyFill="1" applyBorder="1" applyAlignment="1">
      <alignment horizontal="center" vertical="center"/>
    </xf>
    <xf numFmtId="0" fontId="16" fillId="0" borderId="8" xfId="0" applyFont="1" applyFill="1" applyBorder="1" applyAlignment="1">
      <alignment horizontal="center" vertical="center"/>
    </xf>
    <xf numFmtId="0" fontId="16" fillId="0" borderId="14" xfId="0" applyFont="1" applyFill="1" applyBorder="1" applyAlignment="1">
      <alignment horizontal="center" vertical="center"/>
    </xf>
    <xf numFmtId="0" fontId="15" fillId="0" borderId="1" xfId="0" applyFont="1" applyFill="1" applyBorder="1" applyAlignment="1">
      <alignment horizontal="center" vertical="center" wrapText="1"/>
    </xf>
    <xf numFmtId="0" fontId="15" fillId="0" borderId="26" xfId="0" applyFont="1" applyFill="1" applyBorder="1" applyAlignment="1">
      <alignment horizontal="left" vertical="top" wrapText="1"/>
    </xf>
    <xf numFmtId="0" fontId="15" fillId="0" borderId="27" xfId="0" applyFont="1" applyFill="1" applyBorder="1" applyAlignment="1">
      <alignment horizontal="left" vertical="top" wrapText="1"/>
    </xf>
    <xf numFmtId="0" fontId="15" fillId="0" borderId="40" xfId="0" applyFont="1" applyFill="1" applyBorder="1" applyAlignment="1">
      <alignment horizontal="left" vertical="top" wrapText="1"/>
    </xf>
    <xf numFmtId="0" fontId="15" fillId="0" borderId="30" xfId="0" applyFont="1" applyFill="1" applyBorder="1" applyAlignment="1">
      <alignment horizontal="center" vertical="top" wrapText="1"/>
    </xf>
    <xf numFmtId="0" fontId="15" fillId="0" borderId="4" xfId="0" applyFont="1" applyFill="1" applyBorder="1" applyAlignment="1">
      <alignment horizontal="center" vertical="top" wrapText="1"/>
    </xf>
    <xf numFmtId="0" fontId="15" fillId="0" borderId="8" xfId="0" applyFont="1" applyFill="1" applyBorder="1" applyAlignment="1">
      <alignment horizontal="center" vertical="top" wrapText="1"/>
    </xf>
    <xf numFmtId="0" fontId="15" fillId="0" borderId="14" xfId="0" applyFont="1" applyFill="1" applyBorder="1" applyAlignment="1">
      <alignment horizontal="center" vertical="top" wrapText="1"/>
    </xf>
    <xf numFmtId="0" fontId="4" fillId="5" borderId="41" xfId="0" applyFont="1" applyFill="1" applyBorder="1" applyAlignment="1">
      <alignment horizontal="left" vertical="center" wrapText="1"/>
    </xf>
    <xf numFmtId="0" fontId="4" fillId="5" borderId="8" xfId="0" applyFont="1" applyFill="1" applyBorder="1" applyAlignment="1">
      <alignment horizontal="left" vertical="center" wrapText="1"/>
    </xf>
    <xf numFmtId="0" fontId="4" fillId="5" borderId="14" xfId="0" applyFont="1" applyFill="1" applyBorder="1" applyAlignment="1">
      <alignment horizontal="left" vertical="center" wrapText="1"/>
    </xf>
    <xf numFmtId="0" fontId="15" fillId="5" borderId="2" xfId="0" applyFont="1" applyFill="1" applyBorder="1" applyAlignment="1">
      <alignment horizontal="left" vertical="center" wrapText="1"/>
    </xf>
    <xf numFmtId="0" fontId="15" fillId="5" borderId="4" xfId="0" applyFont="1" applyFill="1" applyBorder="1" applyAlignment="1">
      <alignment horizontal="left" vertical="center" wrapText="1"/>
    </xf>
    <xf numFmtId="0" fontId="15" fillId="5" borderId="3" xfId="0" applyFont="1" applyFill="1" applyBorder="1" applyAlignment="1">
      <alignment horizontal="left" vertical="center" wrapText="1"/>
    </xf>
    <xf numFmtId="0" fontId="29" fillId="0" borderId="24" xfId="0" applyFont="1" applyFill="1" applyBorder="1" applyAlignment="1">
      <alignment horizontal="center" vertical="center" wrapText="1"/>
    </xf>
    <xf numFmtId="0" fontId="15" fillId="5" borderId="34" xfId="0" applyFont="1" applyFill="1" applyBorder="1" applyAlignment="1">
      <alignment horizontal="center" vertical="center" wrapText="1"/>
    </xf>
    <xf numFmtId="0" fontId="15" fillId="5" borderId="35" xfId="0" applyFont="1" applyFill="1" applyBorder="1" applyAlignment="1">
      <alignment horizontal="center" vertical="center" wrapText="1"/>
    </xf>
    <xf numFmtId="0" fontId="15" fillId="5" borderId="66" xfId="0" applyFont="1" applyFill="1" applyBorder="1" applyAlignment="1">
      <alignment horizontal="center" vertical="center" wrapText="1"/>
    </xf>
    <xf numFmtId="0" fontId="15" fillId="5" borderId="5" xfId="0" applyFont="1" applyFill="1" applyBorder="1" applyAlignment="1">
      <alignment horizontal="center" vertical="center" wrapText="1"/>
    </xf>
    <xf numFmtId="0" fontId="15" fillId="5" borderId="6" xfId="0" applyFont="1" applyFill="1" applyBorder="1" applyAlignment="1">
      <alignment horizontal="center" vertical="center" wrapText="1"/>
    </xf>
    <xf numFmtId="0" fontId="15" fillId="0" borderId="5"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5" xfId="0" applyFont="1" applyFill="1" applyBorder="1" applyAlignment="1">
      <alignment horizontal="center" vertical="center" wrapText="1"/>
    </xf>
    <xf numFmtId="0" fontId="15" fillId="0" borderId="6" xfId="0" applyFont="1" applyFill="1" applyBorder="1" applyAlignment="1">
      <alignment horizontal="center" vertical="center" wrapText="1"/>
    </xf>
    <xf numFmtId="0" fontId="15" fillId="0" borderId="7" xfId="0" applyFont="1" applyFill="1" applyBorder="1" applyAlignment="1">
      <alignment horizontal="center" vertical="center" wrapText="1"/>
    </xf>
    <xf numFmtId="0" fontId="29" fillId="15" borderId="2" xfId="0" applyFont="1" applyFill="1" applyBorder="1" applyAlignment="1">
      <alignment horizontal="center" vertical="center" wrapText="1"/>
    </xf>
    <xf numFmtId="0" fontId="29" fillId="15" borderId="3"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9" fillId="0" borderId="51" xfId="0" applyFont="1" applyBorder="1" applyAlignment="1">
      <alignment horizontal="center" vertical="center"/>
    </xf>
    <xf numFmtId="0" fontId="9" fillId="0" borderId="54" xfId="0" applyFont="1" applyBorder="1" applyAlignment="1">
      <alignment horizontal="center" vertical="center"/>
    </xf>
    <xf numFmtId="0" fontId="34" fillId="0" borderId="2" xfId="0" applyFont="1" applyBorder="1" applyAlignment="1">
      <alignment horizontal="left" vertical="center"/>
    </xf>
    <xf numFmtId="0" fontId="34" fillId="0" borderId="4" xfId="0" applyFont="1" applyBorder="1" applyAlignment="1">
      <alignment horizontal="left" vertical="center"/>
    </xf>
    <xf numFmtId="0" fontId="34" fillId="0" borderId="3" xfId="0" applyFont="1" applyBorder="1" applyAlignment="1">
      <alignment horizontal="left" vertical="center"/>
    </xf>
    <xf numFmtId="0" fontId="29" fillId="0" borderId="58" xfId="0" applyFont="1" applyFill="1" applyBorder="1" applyAlignment="1">
      <alignment horizontal="center" vertical="center" textRotation="90"/>
    </xf>
    <xf numFmtId="0" fontId="29" fillId="0" borderId="53" xfId="0" applyFont="1" applyFill="1" applyBorder="1" applyAlignment="1">
      <alignment horizontal="center" vertical="center" textRotation="90"/>
    </xf>
    <xf numFmtId="0" fontId="29" fillId="2" borderId="49" xfId="0" applyFont="1" applyFill="1" applyBorder="1" applyAlignment="1">
      <alignment horizontal="center" vertical="center" textRotation="90"/>
    </xf>
    <xf numFmtId="0" fontId="29" fillId="2" borderId="8" xfId="0" applyFont="1" applyFill="1" applyBorder="1" applyAlignment="1">
      <alignment horizontal="center" vertical="center" textRotation="90"/>
    </xf>
    <xf numFmtId="0" fontId="29" fillId="2" borderId="46" xfId="0" applyFont="1" applyFill="1" applyBorder="1" applyAlignment="1">
      <alignment horizontal="center" vertical="center" textRotation="90"/>
    </xf>
    <xf numFmtId="0" fontId="15" fillId="5" borderId="2" xfId="0" applyFont="1" applyFill="1" applyBorder="1" applyAlignment="1">
      <alignment horizontal="center" vertical="center" wrapText="1"/>
    </xf>
    <xf numFmtId="0" fontId="15" fillId="5" borderId="4" xfId="0" applyFont="1" applyFill="1" applyBorder="1" applyAlignment="1">
      <alignment horizontal="center" vertical="center" wrapText="1"/>
    </xf>
    <xf numFmtId="0" fontId="29" fillId="14" borderId="2" xfId="0" applyFont="1" applyFill="1" applyBorder="1" applyAlignment="1">
      <alignment horizontal="center" vertical="center" textRotation="90"/>
    </xf>
    <xf numFmtId="0" fontId="29" fillId="14" borderId="4" xfId="0" applyFont="1" applyFill="1" applyBorder="1" applyAlignment="1">
      <alignment horizontal="center" vertical="center" textRotation="90"/>
    </xf>
    <xf numFmtId="0" fontId="29" fillId="14" borderId="24" xfId="0" applyFont="1" applyFill="1" applyBorder="1" applyAlignment="1">
      <alignment horizontal="center" vertical="center" textRotation="90"/>
    </xf>
    <xf numFmtId="0" fontId="29" fillId="2" borderId="16" xfId="0" applyFont="1" applyFill="1" applyBorder="1" applyAlignment="1">
      <alignment horizontal="center" vertical="center"/>
    </xf>
    <xf numFmtId="0" fontId="29" fillId="2" borderId="17" xfId="0" applyFont="1" applyFill="1" applyBorder="1" applyAlignment="1">
      <alignment horizontal="center" vertical="center"/>
    </xf>
    <xf numFmtId="0" fontId="29" fillId="2" borderId="18" xfId="0" applyFont="1" applyFill="1" applyBorder="1" applyAlignment="1">
      <alignment horizontal="center" vertical="center"/>
    </xf>
    <xf numFmtId="0" fontId="29" fillId="2" borderId="19" xfId="0" applyFont="1" applyFill="1" applyBorder="1" applyAlignment="1">
      <alignment horizontal="center" vertical="center"/>
    </xf>
    <xf numFmtId="0" fontId="29" fillId="2" borderId="1" xfId="0" applyFont="1" applyFill="1" applyBorder="1" applyAlignment="1">
      <alignment horizontal="center" vertical="center"/>
    </xf>
    <xf numFmtId="0" fontId="29" fillId="2" borderId="20" xfId="0" applyFont="1" applyFill="1" applyBorder="1" applyAlignment="1">
      <alignment horizontal="center" vertical="center"/>
    </xf>
    <xf numFmtId="0" fontId="29" fillId="2" borderId="21" xfId="0" applyFont="1" applyFill="1" applyBorder="1" applyAlignment="1">
      <alignment horizontal="center" vertical="center"/>
    </xf>
    <xf numFmtId="0" fontId="29" fillId="2" borderId="22" xfId="0" applyFont="1" applyFill="1" applyBorder="1" applyAlignment="1">
      <alignment horizontal="center" vertical="center"/>
    </xf>
    <xf numFmtId="0" fontId="29" fillId="2" borderId="23" xfId="0" applyFont="1" applyFill="1" applyBorder="1" applyAlignment="1">
      <alignment horizontal="center" vertical="center"/>
    </xf>
    <xf numFmtId="0" fontId="15" fillId="5" borderId="3" xfId="0" applyFont="1" applyFill="1" applyBorder="1" applyAlignment="1">
      <alignment horizontal="center" vertical="center" wrapText="1"/>
    </xf>
    <xf numFmtId="0" fontId="16" fillId="0" borderId="3" xfId="0" applyFont="1" applyBorder="1" applyAlignment="1">
      <alignment horizontal="center" vertical="center" wrapText="1"/>
    </xf>
    <xf numFmtId="0" fontId="29" fillId="0" borderId="2" xfId="0" applyFont="1" applyBorder="1" applyAlignment="1">
      <alignment horizontal="center" vertical="center" wrapText="1"/>
    </xf>
    <xf numFmtId="0" fontId="29" fillId="0" borderId="4" xfId="0" applyFont="1" applyBorder="1" applyAlignment="1">
      <alignment horizontal="center" vertical="center" wrapText="1"/>
    </xf>
    <xf numFmtId="0" fontId="29" fillId="0" borderId="24" xfId="0" applyFont="1" applyBorder="1" applyAlignment="1">
      <alignment horizontal="center" vertical="center" wrapText="1"/>
    </xf>
    <xf numFmtId="0" fontId="29" fillId="2" borderId="42" xfId="0" applyFont="1" applyFill="1" applyBorder="1" applyAlignment="1">
      <alignment horizontal="center" vertical="center" textRotation="90"/>
    </xf>
    <xf numFmtId="0" fontId="29" fillId="2" borderId="35" xfId="0" applyFont="1" applyFill="1" applyBorder="1" applyAlignment="1">
      <alignment horizontal="center" vertical="center" textRotation="90"/>
    </xf>
    <xf numFmtId="0" fontId="29" fillId="2" borderId="43" xfId="0" applyFont="1" applyFill="1" applyBorder="1" applyAlignment="1">
      <alignment horizontal="center" vertical="center" textRotation="90"/>
    </xf>
    <xf numFmtId="0" fontId="6" fillId="0" borderId="2" xfId="0" applyFont="1" applyFill="1" applyBorder="1" applyAlignment="1">
      <alignment horizontal="center" vertical="center" wrapText="1"/>
    </xf>
    <xf numFmtId="0" fontId="6" fillId="0" borderId="24" xfId="0" applyFont="1" applyFill="1" applyBorder="1" applyAlignment="1">
      <alignment horizontal="center" vertical="center" wrapText="1"/>
    </xf>
    <xf numFmtId="0" fontId="11" fillId="5" borderId="2" xfId="0" applyFont="1" applyFill="1" applyBorder="1" applyAlignment="1">
      <alignment horizontal="center" vertical="center" wrapText="1"/>
    </xf>
    <xf numFmtId="0" fontId="11" fillId="5" borderId="4" xfId="0" applyFont="1" applyFill="1" applyBorder="1" applyAlignment="1">
      <alignment horizontal="center" vertical="center" wrapText="1"/>
    </xf>
    <xf numFmtId="0" fontId="11" fillId="5" borderId="24"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15" fillId="0" borderId="26" xfId="0" applyFont="1" applyFill="1" applyBorder="1" applyAlignment="1">
      <alignment horizontal="left" vertical="center" wrapText="1"/>
    </xf>
    <xf numFmtId="0" fontId="15" fillId="0" borderId="27" xfId="0" applyFont="1" applyFill="1" applyBorder="1" applyAlignment="1">
      <alignment horizontal="left" vertical="center" wrapText="1"/>
    </xf>
    <xf numFmtId="0" fontId="16" fillId="0" borderId="42" xfId="0" applyFont="1" applyFill="1" applyBorder="1" applyAlignment="1">
      <alignment horizontal="center" vertical="center" wrapText="1"/>
    </xf>
    <xf numFmtId="0" fontId="16" fillId="0" borderId="35" xfId="0" applyFont="1" applyFill="1" applyBorder="1" applyAlignment="1">
      <alignment horizontal="center" vertical="center" wrapText="1"/>
    </xf>
    <xf numFmtId="0" fontId="16" fillId="0" borderId="43" xfId="0" applyFont="1" applyFill="1" applyBorder="1" applyAlignment="1">
      <alignment horizontal="center" vertical="center" wrapText="1"/>
    </xf>
    <xf numFmtId="0" fontId="15" fillId="5" borderId="24" xfId="0" applyFont="1" applyFill="1" applyBorder="1" applyAlignment="1">
      <alignment horizontal="center" vertical="center" wrapText="1"/>
    </xf>
    <xf numFmtId="0" fontId="15" fillId="5" borderId="14" xfId="0" applyFont="1" applyFill="1" applyBorder="1" applyAlignment="1">
      <alignment horizontal="center" vertical="center" wrapText="1"/>
    </xf>
    <xf numFmtId="0" fontId="29" fillId="0" borderId="41" xfId="0" applyFont="1" applyFill="1" applyBorder="1" applyAlignment="1">
      <alignment horizontal="center" vertical="center" wrapText="1"/>
    </xf>
    <xf numFmtId="0" fontId="29" fillId="0" borderId="25" xfId="0" applyFont="1" applyFill="1" applyBorder="1" applyAlignment="1">
      <alignment horizontal="center" vertical="center" wrapText="1"/>
    </xf>
    <xf numFmtId="0" fontId="29" fillId="0" borderId="48" xfId="0" applyFont="1" applyFill="1" applyBorder="1" applyAlignment="1">
      <alignment horizontal="center" vertical="center" wrapText="1"/>
    </xf>
    <xf numFmtId="0" fontId="29" fillId="0" borderId="46" xfId="0" applyFont="1" applyFill="1" applyBorder="1" applyAlignment="1">
      <alignment horizontal="center" vertical="center" wrapText="1"/>
    </xf>
    <xf numFmtId="0" fontId="29" fillId="0" borderId="32" xfId="0" applyFont="1" applyFill="1" applyBorder="1" applyAlignment="1">
      <alignment horizontal="center" vertical="center" wrapText="1"/>
    </xf>
    <xf numFmtId="0" fontId="29" fillId="0" borderId="47" xfId="0" applyFont="1" applyFill="1" applyBorder="1" applyAlignment="1">
      <alignment horizontal="center" vertical="center" wrapText="1"/>
    </xf>
  </cellXfs>
  <cellStyles count="2784">
    <cellStyle name="Followed Hyperlink" xfId="1"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7" builtinId="9" hidden="1"/>
    <cellStyle name="Followed Hyperlink" xfId="89" builtinId="9" hidden="1"/>
    <cellStyle name="Followed Hyperlink" xfId="91" builtinId="9" hidden="1"/>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3" builtinId="9" hidden="1"/>
    <cellStyle name="Followed Hyperlink" xfId="175"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Followed Hyperlink" xfId="195" builtinId="9" hidden="1"/>
    <cellStyle name="Followed Hyperlink" xfId="197" builtinId="9" hidden="1"/>
    <cellStyle name="Followed Hyperlink" xfId="199" builtinId="9" hidden="1"/>
    <cellStyle name="Followed Hyperlink" xfId="201" builtinId="9" hidden="1"/>
    <cellStyle name="Followed Hyperlink" xfId="203" builtinId="9" hidden="1"/>
    <cellStyle name="Followed Hyperlink" xfId="205" builtinId="9" hidden="1"/>
    <cellStyle name="Followed Hyperlink" xfId="207" builtinId="9" hidden="1"/>
    <cellStyle name="Followed Hyperlink" xfId="209" builtinId="9" hidden="1"/>
    <cellStyle name="Followed Hyperlink" xfId="211" builtinId="9" hidden="1"/>
    <cellStyle name="Followed Hyperlink" xfId="213" builtinId="9" hidden="1"/>
    <cellStyle name="Followed Hyperlink" xfId="215" builtinId="9" hidden="1"/>
    <cellStyle name="Followed Hyperlink" xfId="217" builtinId="9" hidden="1"/>
    <cellStyle name="Followed Hyperlink" xfId="219" builtinId="9" hidden="1"/>
    <cellStyle name="Followed Hyperlink" xfId="221" builtinId="9" hidden="1"/>
    <cellStyle name="Followed Hyperlink" xfId="223" builtinId="9" hidden="1"/>
    <cellStyle name="Followed Hyperlink" xfId="225" builtinId="9" hidden="1"/>
    <cellStyle name="Followed Hyperlink" xfId="227" builtinId="9" hidden="1"/>
    <cellStyle name="Followed Hyperlink" xfId="229" builtinId="9" hidden="1"/>
    <cellStyle name="Followed Hyperlink" xfId="231" builtinId="9" hidden="1"/>
    <cellStyle name="Followed Hyperlink" xfId="233" builtinId="9" hidden="1"/>
    <cellStyle name="Followed Hyperlink" xfId="235" builtinId="9" hidden="1"/>
    <cellStyle name="Followed Hyperlink" xfId="237" builtinId="9" hidden="1"/>
    <cellStyle name="Followed Hyperlink" xfId="239" builtinId="9" hidden="1"/>
    <cellStyle name="Followed Hyperlink" xfId="241" builtinId="9" hidden="1"/>
    <cellStyle name="Followed Hyperlink" xfId="243" builtinId="9" hidden="1"/>
    <cellStyle name="Followed Hyperlink" xfId="245" builtinId="9" hidden="1"/>
    <cellStyle name="Followed Hyperlink" xfId="247" builtinId="9" hidden="1"/>
    <cellStyle name="Followed Hyperlink" xfId="249" builtinId="9" hidden="1"/>
    <cellStyle name="Followed Hyperlink" xfId="251" builtinId="9" hidden="1"/>
    <cellStyle name="Followed Hyperlink" xfId="253" builtinId="9" hidden="1"/>
    <cellStyle name="Followed Hyperlink" xfId="255" builtinId="9" hidden="1"/>
    <cellStyle name="Followed Hyperlink" xfId="257" builtinId="9" hidden="1"/>
    <cellStyle name="Followed Hyperlink" xfId="259" builtinId="9" hidden="1"/>
    <cellStyle name="Followed Hyperlink" xfId="261" builtinId="9" hidden="1"/>
    <cellStyle name="Followed Hyperlink" xfId="263" builtinId="9" hidden="1"/>
    <cellStyle name="Followed Hyperlink" xfId="265" builtinId="9" hidden="1"/>
    <cellStyle name="Followed Hyperlink" xfId="267" builtinId="9" hidden="1"/>
    <cellStyle name="Followed Hyperlink" xfId="269" builtinId="9" hidden="1"/>
    <cellStyle name="Followed Hyperlink" xfId="271" builtinId="9" hidden="1"/>
    <cellStyle name="Followed Hyperlink" xfId="273" builtinId="9" hidden="1"/>
    <cellStyle name="Followed Hyperlink" xfId="275" builtinId="9" hidden="1"/>
    <cellStyle name="Followed Hyperlink" xfId="277" builtinId="9" hidden="1"/>
    <cellStyle name="Followed Hyperlink" xfId="279" builtinId="9" hidden="1"/>
    <cellStyle name="Followed Hyperlink" xfId="281" builtinId="9" hidden="1"/>
    <cellStyle name="Followed Hyperlink" xfId="283" builtinId="9" hidden="1"/>
    <cellStyle name="Followed Hyperlink" xfId="285" builtinId="9" hidden="1"/>
    <cellStyle name="Followed Hyperlink" xfId="287"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335" builtinId="9" hidden="1"/>
    <cellStyle name="Followed Hyperlink" xfId="337" builtinId="9" hidden="1"/>
    <cellStyle name="Followed Hyperlink" xfId="339" builtinId="9" hidden="1"/>
    <cellStyle name="Followed Hyperlink" xfId="341" builtinId="9" hidden="1"/>
    <cellStyle name="Followed Hyperlink" xfId="343" builtinId="9" hidden="1"/>
    <cellStyle name="Followed Hyperlink" xfId="345" builtinId="9" hidden="1"/>
    <cellStyle name="Followed Hyperlink" xfId="347" builtinId="9" hidden="1"/>
    <cellStyle name="Followed Hyperlink" xfId="349" builtinId="9" hidden="1"/>
    <cellStyle name="Followed Hyperlink" xfId="351" builtinId="9" hidden="1"/>
    <cellStyle name="Followed Hyperlink" xfId="353" builtinId="9" hidden="1"/>
    <cellStyle name="Followed Hyperlink" xfId="355" builtinId="9" hidden="1"/>
    <cellStyle name="Followed Hyperlink" xfId="357" builtinId="9" hidden="1"/>
    <cellStyle name="Followed Hyperlink" xfId="359" builtinId="9" hidden="1"/>
    <cellStyle name="Followed Hyperlink" xfId="361" builtinId="9" hidden="1"/>
    <cellStyle name="Followed Hyperlink" xfId="363" builtinId="9" hidden="1"/>
    <cellStyle name="Followed Hyperlink" xfId="365" builtinId="9" hidden="1"/>
    <cellStyle name="Followed Hyperlink" xfId="367" builtinId="9" hidden="1"/>
    <cellStyle name="Followed Hyperlink" xfId="369" builtinId="9" hidden="1"/>
    <cellStyle name="Followed Hyperlink" xfId="371" builtinId="9" hidden="1"/>
    <cellStyle name="Followed Hyperlink" xfId="373" builtinId="9" hidden="1"/>
    <cellStyle name="Followed Hyperlink" xfId="375" builtinId="9" hidden="1"/>
    <cellStyle name="Followed Hyperlink" xfId="377" builtinId="9" hidden="1"/>
    <cellStyle name="Followed Hyperlink" xfId="379" builtinId="9" hidden="1"/>
    <cellStyle name="Followed Hyperlink" xfId="381" builtinId="9" hidden="1"/>
    <cellStyle name="Followed Hyperlink" xfId="383" builtinId="9" hidden="1"/>
    <cellStyle name="Followed Hyperlink" xfId="385" builtinId="9" hidden="1"/>
    <cellStyle name="Followed Hyperlink" xfId="387" builtinId="9" hidden="1"/>
    <cellStyle name="Followed Hyperlink" xfId="389" builtinId="9" hidden="1"/>
    <cellStyle name="Followed Hyperlink" xfId="391" builtinId="9" hidden="1"/>
    <cellStyle name="Followed Hyperlink" xfId="393" builtinId="9" hidden="1"/>
    <cellStyle name="Followed Hyperlink" xfId="395" builtinId="9" hidden="1"/>
    <cellStyle name="Followed Hyperlink" xfId="397" builtinId="9" hidden="1"/>
    <cellStyle name="Followed Hyperlink" xfId="399" builtinId="9" hidden="1"/>
    <cellStyle name="Followed Hyperlink" xfId="401" builtinId="9" hidden="1"/>
    <cellStyle name="Followed Hyperlink" xfId="403" builtinId="9" hidden="1"/>
    <cellStyle name="Followed Hyperlink" xfId="405" builtinId="9" hidden="1"/>
    <cellStyle name="Followed Hyperlink" xfId="407" builtinId="9" hidden="1"/>
    <cellStyle name="Followed Hyperlink" xfId="409" builtinId="9" hidden="1"/>
    <cellStyle name="Followed Hyperlink" xfId="411" builtinId="9" hidden="1"/>
    <cellStyle name="Followed Hyperlink" xfId="413" builtinId="9" hidden="1"/>
    <cellStyle name="Followed Hyperlink" xfId="415" builtinId="9" hidden="1"/>
    <cellStyle name="Followed Hyperlink" xfId="417" builtinId="9" hidden="1"/>
    <cellStyle name="Followed Hyperlink" xfId="419" builtinId="9" hidden="1"/>
    <cellStyle name="Followed Hyperlink" xfId="421" builtinId="9" hidden="1"/>
    <cellStyle name="Followed Hyperlink" xfId="423" builtinId="9" hidden="1"/>
    <cellStyle name="Followed Hyperlink" xfId="425" builtinId="9" hidden="1"/>
    <cellStyle name="Followed Hyperlink" xfId="427" builtinId="9" hidden="1"/>
    <cellStyle name="Followed Hyperlink" xfId="429" builtinId="9" hidden="1"/>
    <cellStyle name="Followed Hyperlink" xfId="431" builtinId="9" hidden="1"/>
    <cellStyle name="Followed Hyperlink" xfId="433" builtinId="9" hidden="1"/>
    <cellStyle name="Followed Hyperlink" xfId="435" builtinId="9" hidden="1"/>
    <cellStyle name="Followed Hyperlink" xfId="437" builtinId="9" hidden="1"/>
    <cellStyle name="Followed Hyperlink" xfId="439" builtinId="9" hidden="1"/>
    <cellStyle name="Followed Hyperlink" xfId="441" builtinId="9" hidden="1"/>
    <cellStyle name="Followed Hyperlink" xfId="443" builtinId="9" hidden="1"/>
    <cellStyle name="Followed Hyperlink" xfId="445" builtinId="9" hidden="1"/>
    <cellStyle name="Followed Hyperlink" xfId="447" builtinId="9" hidden="1"/>
    <cellStyle name="Followed Hyperlink" xfId="449" builtinId="9" hidden="1"/>
    <cellStyle name="Followed Hyperlink" xfId="451" builtinId="9" hidden="1"/>
    <cellStyle name="Followed Hyperlink" xfId="453" builtinId="9" hidden="1"/>
    <cellStyle name="Followed Hyperlink" xfId="455" builtinId="9" hidden="1"/>
    <cellStyle name="Followed Hyperlink" xfId="457" builtinId="9" hidden="1"/>
    <cellStyle name="Followed Hyperlink" xfId="459" builtinId="9" hidden="1"/>
    <cellStyle name="Followed Hyperlink" xfId="461" builtinId="9" hidden="1"/>
    <cellStyle name="Followed Hyperlink" xfId="463" builtinId="9" hidden="1"/>
    <cellStyle name="Followed Hyperlink" xfId="465" builtinId="9" hidden="1"/>
    <cellStyle name="Followed Hyperlink" xfId="467" builtinId="9" hidden="1"/>
    <cellStyle name="Followed Hyperlink" xfId="469" builtinId="9" hidden="1"/>
    <cellStyle name="Followed Hyperlink" xfId="471" builtinId="9" hidden="1"/>
    <cellStyle name="Followed Hyperlink" xfId="473" builtinId="9" hidden="1"/>
    <cellStyle name="Followed Hyperlink" xfId="475" builtinId="9" hidden="1"/>
    <cellStyle name="Followed Hyperlink" xfId="477" builtinId="9" hidden="1"/>
    <cellStyle name="Followed Hyperlink" xfId="479" builtinId="9" hidden="1"/>
    <cellStyle name="Followed Hyperlink" xfId="481" builtinId="9" hidden="1"/>
    <cellStyle name="Followed Hyperlink" xfId="483" builtinId="9" hidden="1"/>
    <cellStyle name="Followed Hyperlink" xfId="485" builtinId="9" hidden="1"/>
    <cellStyle name="Followed Hyperlink" xfId="487" builtinId="9" hidden="1"/>
    <cellStyle name="Followed Hyperlink" xfId="489" builtinId="9" hidden="1"/>
    <cellStyle name="Followed Hyperlink" xfId="491" builtinId="9" hidden="1"/>
    <cellStyle name="Followed Hyperlink" xfId="493" builtinId="9" hidden="1"/>
    <cellStyle name="Followed Hyperlink" xfId="495" builtinId="9" hidden="1"/>
    <cellStyle name="Followed Hyperlink" xfId="497" builtinId="9" hidden="1"/>
    <cellStyle name="Followed Hyperlink" xfId="499" builtinId="9" hidden="1"/>
    <cellStyle name="Followed Hyperlink" xfId="501" builtinId="9" hidden="1"/>
    <cellStyle name="Followed Hyperlink" xfId="503" builtinId="9" hidden="1"/>
    <cellStyle name="Followed Hyperlink" xfId="505" builtinId="9" hidden="1"/>
    <cellStyle name="Followed Hyperlink" xfId="507" builtinId="9" hidden="1"/>
    <cellStyle name="Followed Hyperlink" xfId="509" builtinId="9" hidden="1"/>
    <cellStyle name="Followed Hyperlink" xfId="511" builtinId="9" hidden="1"/>
    <cellStyle name="Followed Hyperlink" xfId="513" builtinId="9" hidden="1"/>
    <cellStyle name="Followed Hyperlink" xfId="515" builtinId="9" hidden="1"/>
    <cellStyle name="Followed Hyperlink" xfId="517" builtinId="9" hidden="1"/>
    <cellStyle name="Followed Hyperlink" xfId="519" builtinId="9" hidden="1"/>
    <cellStyle name="Followed Hyperlink" xfId="521" builtinId="9" hidden="1"/>
    <cellStyle name="Followed Hyperlink" xfId="523" builtinId="9" hidden="1"/>
    <cellStyle name="Followed Hyperlink" xfId="525" builtinId="9" hidden="1"/>
    <cellStyle name="Followed Hyperlink" xfId="527" builtinId="9" hidden="1"/>
    <cellStyle name="Followed Hyperlink" xfId="529" builtinId="9" hidden="1"/>
    <cellStyle name="Followed Hyperlink" xfId="531" builtinId="9" hidden="1"/>
    <cellStyle name="Followed Hyperlink" xfId="533" builtinId="9" hidden="1"/>
    <cellStyle name="Followed Hyperlink" xfId="535" builtinId="9" hidden="1"/>
    <cellStyle name="Followed Hyperlink" xfId="537" builtinId="9" hidden="1"/>
    <cellStyle name="Followed Hyperlink" xfId="539" builtinId="9" hidden="1"/>
    <cellStyle name="Followed Hyperlink" xfId="541" builtinId="9" hidden="1"/>
    <cellStyle name="Followed Hyperlink" xfId="543" builtinId="9" hidden="1"/>
    <cellStyle name="Followed Hyperlink" xfId="545" builtinId="9" hidden="1"/>
    <cellStyle name="Followed Hyperlink" xfId="547" builtinId="9" hidden="1"/>
    <cellStyle name="Followed Hyperlink" xfId="549" builtinId="9" hidden="1"/>
    <cellStyle name="Followed Hyperlink" xfId="551" builtinId="9" hidden="1"/>
    <cellStyle name="Followed Hyperlink" xfId="553" builtinId="9" hidden="1"/>
    <cellStyle name="Followed Hyperlink" xfId="555" builtinId="9" hidden="1"/>
    <cellStyle name="Followed Hyperlink" xfId="557" builtinId="9" hidden="1"/>
    <cellStyle name="Followed Hyperlink" xfId="559" builtinId="9" hidden="1"/>
    <cellStyle name="Followed Hyperlink" xfId="561" builtinId="9" hidden="1"/>
    <cellStyle name="Followed Hyperlink" xfId="563" builtinId="9" hidden="1"/>
    <cellStyle name="Followed Hyperlink" xfId="565" builtinId="9" hidden="1"/>
    <cellStyle name="Followed Hyperlink" xfId="567" builtinId="9" hidden="1"/>
    <cellStyle name="Followed Hyperlink" xfId="569" builtinId="9" hidden="1"/>
    <cellStyle name="Followed Hyperlink" xfId="571" builtinId="9" hidden="1"/>
    <cellStyle name="Followed Hyperlink" xfId="573" builtinId="9" hidden="1"/>
    <cellStyle name="Followed Hyperlink" xfId="575" builtinId="9" hidden="1"/>
    <cellStyle name="Followed Hyperlink" xfId="577" builtinId="9" hidden="1"/>
    <cellStyle name="Followed Hyperlink" xfId="579" builtinId="9" hidden="1"/>
    <cellStyle name="Followed Hyperlink" xfId="581" builtinId="9" hidden="1"/>
    <cellStyle name="Followed Hyperlink" xfId="583" builtinId="9" hidden="1"/>
    <cellStyle name="Followed Hyperlink" xfId="585" builtinId="9" hidden="1"/>
    <cellStyle name="Followed Hyperlink" xfId="587" builtinId="9" hidden="1"/>
    <cellStyle name="Followed Hyperlink" xfId="589" builtinId="9" hidden="1"/>
    <cellStyle name="Followed Hyperlink" xfId="591" builtinId="9" hidden="1"/>
    <cellStyle name="Followed Hyperlink" xfId="593" builtinId="9" hidden="1"/>
    <cellStyle name="Followed Hyperlink" xfId="595" builtinId="9" hidden="1"/>
    <cellStyle name="Followed Hyperlink" xfId="597" builtinId="9" hidden="1"/>
    <cellStyle name="Followed Hyperlink" xfId="599" builtinId="9" hidden="1"/>
    <cellStyle name="Followed Hyperlink" xfId="601" builtinId="9" hidden="1"/>
    <cellStyle name="Followed Hyperlink" xfId="603" builtinId="9" hidden="1"/>
    <cellStyle name="Followed Hyperlink" xfId="605" builtinId="9" hidden="1"/>
    <cellStyle name="Followed Hyperlink" xfId="607" builtinId="9" hidden="1"/>
    <cellStyle name="Followed Hyperlink" xfId="609" builtinId="9" hidden="1"/>
    <cellStyle name="Followed Hyperlink" xfId="611" builtinId="9" hidden="1"/>
    <cellStyle name="Followed Hyperlink" xfId="613" builtinId="9" hidden="1"/>
    <cellStyle name="Followed Hyperlink" xfId="615" builtinId="9" hidden="1"/>
    <cellStyle name="Followed Hyperlink" xfId="617" builtinId="9" hidden="1"/>
    <cellStyle name="Followed Hyperlink" xfId="619" builtinId="9" hidden="1"/>
    <cellStyle name="Followed Hyperlink" xfId="621" builtinId="9" hidden="1"/>
    <cellStyle name="Followed Hyperlink" xfId="623" builtinId="9" hidden="1"/>
    <cellStyle name="Followed Hyperlink" xfId="625" builtinId="9" hidden="1"/>
    <cellStyle name="Followed Hyperlink" xfId="627" builtinId="9" hidden="1"/>
    <cellStyle name="Followed Hyperlink" xfId="629" builtinId="9" hidden="1"/>
    <cellStyle name="Followed Hyperlink" xfId="631" builtinId="9" hidden="1"/>
    <cellStyle name="Followed Hyperlink" xfId="633" builtinId="9" hidden="1"/>
    <cellStyle name="Followed Hyperlink" xfId="635" builtinId="9" hidden="1"/>
    <cellStyle name="Followed Hyperlink" xfId="637" builtinId="9" hidden="1"/>
    <cellStyle name="Followed Hyperlink" xfId="639" builtinId="9" hidden="1"/>
    <cellStyle name="Followed Hyperlink" xfId="641" builtinId="9" hidden="1"/>
    <cellStyle name="Followed Hyperlink" xfId="643" builtinId="9" hidden="1"/>
    <cellStyle name="Followed Hyperlink" xfId="645" builtinId="9" hidden="1"/>
    <cellStyle name="Followed Hyperlink" xfId="647" builtinId="9" hidden="1"/>
    <cellStyle name="Followed Hyperlink" xfId="649" builtinId="9" hidden="1"/>
    <cellStyle name="Followed Hyperlink" xfId="651" builtinId="9" hidden="1"/>
    <cellStyle name="Followed Hyperlink" xfId="653" builtinId="9" hidden="1"/>
    <cellStyle name="Followed Hyperlink" xfId="655" builtinId="9" hidden="1"/>
    <cellStyle name="Followed Hyperlink" xfId="657" builtinId="9" hidden="1"/>
    <cellStyle name="Followed Hyperlink" xfId="659" builtinId="9" hidden="1"/>
    <cellStyle name="Followed Hyperlink" xfId="661" builtinId="9" hidden="1"/>
    <cellStyle name="Followed Hyperlink" xfId="663" builtinId="9" hidden="1"/>
    <cellStyle name="Followed Hyperlink" xfId="665" builtinId="9" hidden="1"/>
    <cellStyle name="Followed Hyperlink" xfId="667" builtinId="9" hidden="1"/>
    <cellStyle name="Followed Hyperlink" xfId="669" builtinId="9" hidden="1"/>
    <cellStyle name="Followed Hyperlink" xfId="671" builtinId="9" hidden="1"/>
    <cellStyle name="Followed Hyperlink" xfId="673" builtinId="9" hidden="1"/>
    <cellStyle name="Followed Hyperlink" xfId="675" builtinId="9" hidden="1"/>
    <cellStyle name="Followed Hyperlink" xfId="677" builtinId="9" hidden="1"/>
    <cellStyle name="Followed Hyperlink" xfId="679" builtinId="9" hidden="1"/>
    <cellStyle name="Followed Hyperlink" xfId="681" builtinId="9" hidden="1"/>
    <cellStyle name="Followed Hyperlink" xfId="683" builtinId="9" hidden="1"/>
    <cellStyle name="Followed Hyperlink" xfId="685" builtinId="9" hidden="1"/>
    <cellStyle name="Followed Hyperlink" xfId="687" builtinId="9" hidden="1"/>
    <cellStyle name="Followed Hyperlink" xfId="689" builtinId="9" hidden="1"/>
    <cellStyle name="Followed Hyperlink" xfId="691" builtinId="9" hidden="1"/>
    <cellStyle name="Followed Hyperlink" xfId="693" builtinId="9" hidden="1"/>
    <cellStyle name="Followed Hyperlink" xfId="695" builtinId="9" hidden="1"/>
    <cellStyle name="Followed Hyperlink" xfId="697" builtinId="9" hidden="1"/>
    <cellStyle name="Followed Hyperlink" xfId="699" builtinId="9" hidden="1"/>
    <cellStyle name="Followed Hyperlink" xfId="701" builtinId="9" hidden="1"/>
    <cellStyle name="Followed Hyperlink" xfId="703" builtinId="9" hidden="1"/>
    <cellStyle name="Followed Hyperlink" xfId="705" builtinId="9" hidden="1"/>
    <cellStyle name="Followed Hyperlink" xfId="707" builtinId="9" hidden="1"/>
    <cellStyle name="Followed Hyperlink" xfId="709" builtinId="9" hidden="1"/>
    <cellStyle name="Followed Hyperlink" xfId="711" builtinId="9" hidden="1"/>
    <cellStyle name="Followed Hyperlink" xfId="713" builtinId="9" hidden="1"/>
    <cellStyle name="Followed Hyperlink" xfId="715" builtinId="9" hidden="1"/>
    <cellStyle name="Followed Hyperlink" xfId="717" builtinId="9" hidden="1"/>
    <cellStyle name="Followed Hyperlink" xfId="719" builtinId="9" hidden="1"/>
    <cellStyle name="Followed Hyperlink" xfId="721" builtinId="9" hidden="1"/>
    <cellStyle name="Followed Hyperlink" xfId="723" builtinId="9" hidden="1"/>
    <cellStyle name="Followed Hyperlink" xfId="725" builtinId="9" hidden="1"/>
    <cellStyle name="Followed Hyperlink" xfId="727" builtinId="9" hidden="1"/>
    <cellStyle name="Followed Hyperlink" xfId="729" builtinId="9" hidden="1"/>
    <cellStyle name="Followed Hyperlink" xfId="731" builtinId="9" hidden="1"/>
    <cellStyle name="Followed Hyperlink" xfId="733" builtinId="9" hidden="1"/>
    <cellStyle name="Followed Hyperlink" xfId="735" builtinId="9" hidden="1"/>
    <cellStyle name="Followed Hyperlink" xfId="737" builtinId="9" hidden="1"/>
    <cellStyle name="Followed Hyperlink" xfId="739" builtinId="9" hidden="1"/>
    <cellStyle name="Followed Hyperlink" xfId="741" builtinId="9" hidden="1"/>
    <cellStyle name="Followed Hyperlink" xfId="743" builtinId="9" hidden="1"/>
    <cellStyle name="Followed Hyperlink" xfId="745" builtinId="9" hidden="1"/>
    <cellStyle name="Followed Hyperlink" xfId="747" builtinId="9" hidden="1"/>
    <cellStyle name="Followed Hyperlink" xfId="749" builtinId="9" hidden="1"/>
    <cellStyle name="Followed Hyperlink" xfId="751" builtinId="9" hidden="1"/>
    <cellStyle name="Followed Hyperlink" xfId="753" builtinId="9" hidden="1"/>
    <cellStyle name="Followed Hyperlink" xfId="755" builtinId="9" hidden="1"/>
    <cellStyle name="Followed Hyperlink" xfId="757" builtinId="9" hidden="1"/>
    <cellStyle name="Followed Hyperlink" xfId="759" builtinId="9" hidden="1"/>
    <cellStyle name="Followed Hyperlink" xfId="761" builtinId="9" hidden="1"/>
    <cellStyle name="Followed Hyperlink" xfId="763" builtinId="9" hidden="1"/>
    <cellStyle name="Followed Hyperlink" xfId="765" builtinId="9" hidden="1"/>
    <cellStyle name="Followed Hyperlink" xfId="767" builtinId="9" hidden="1"/>
    <cellStyle name="Followed Hyperlink" xfId="769" builtinId="9" hidden="1"/>
    <cellStyle name="Followed Hyperlink" xfId="771" builtinId="9" hidden="1"/>
    <cellStyle name="Followed Hyperlink" xfId="773" builtinId="9" hidden="1"/>
    <cellStyle name="Followed Hyperlink" xfId="775" builtinId="9" hidden="1"/>
    <cellStyle name="Followed Hyperlink" xfId="777" builtinId="9" hidden="1"/>
    <cellStyle name="Followed Hyperlink" xfId="779" builtinId="9" hidden="1"/>
    <cellStyle name="Followed Hyperlink" xfId="781" builtinId="9" hidden="1"/>
    <cellStyle name="Followed Hyperlink" xfId="783" builtinId="9" hidden="1"/>
    <cellStyle name="Followed Hyperlink" xfId="785" builtinId="9" hidden="1"/>
    <cellStyle name="Followed Hyperlink" xfId="787" builtinId="9" hidden="1"/>
    <cellStyle name="Followed Hyperlink" xfId="789" builtinId="9" hidden="1"/>
    <cellStyle name="Followed Hyperlink" xfId="791" builtinId="9" hidden="1"/>
    <cellStyle name="Followed Hyperlink" xfId="793" builtinId="9" hidden="1"/>
    <cellStyle name="Followed Hyperlink" xfId="795" builtinId="9" hidden="1"/>
    <cellStyle name="Followed Hyperlink" xfId="797" builtinId="9" hidden="1"/>
    <cellStyle name="Followed Hyperlink" xfId="799" builtinId="9" hidden="1"/>
    <cellStyle name="Followed Hyperlink" xfId="801" builtinId="9" hidden="1"/>
    <cellStyle name="Followed Hyperlink" xfId="803" builtinId="9" hidden="1"/>
    <cellStyle name="Followed Hyperlink" xfId="805" builtinId="9" hidden="1"/>
    <cellStyle name="Followed Hyperlink" xfId="807" builtinId="9" hidden="1"/>
    <cellStyle name="Followed Hyperlink" xfId="809" builtinId="9" hidden="1"/>
    <cellStyle name="Followed Hyperlink" xfId="811" builtinId="9" hidden="1"/>
    <cellStyle name="Followed Hyperlink" xfId="813" builtinId="9" hidden="1"/>
    <cellStyle name="Followed Hyperlink" xfId="815" builtinId="9" hidden="1"/>
    <cellStyle name="Followed Hyperlink" xfId="817" builtinId="9" hidden="1"/>
    <cellStyle name="Followed Hyperlink" xfId="819" builtinId="9" hidden="1"/>
    <cellStyle name="Followed Hyperlink" xfId="821" builtinId="9" hidden="1"/>
    <cellStyle name="Followed Hyperlink" xfId="823" builtinId="9" hidden="1"/>
    <cellStyle name="Followed Hyperlink" xfId="825" builtinId="9" hidden="1"/>
    <cellStyle name="Followed Hyperlink" xfId="827" builtinId="9" hidden="1"/>
    <cellStyle name="Followed Hyperlink" xfId="829" builtinId="9" hidden="1"/>
    <cellStyle name="Followed Hyperlink" xfId="831" builtinId="9" hidden="1"/>
    <cellStyle name="Followed Hyperlink" xfId="833" builtinId="9" hidden="1"/>
    <cellStyle name="Followed Hyperlink" xfId="835" builtinId="9" hidden="1"/>
    <cellStyle name="Followed Hyperlink" xfId="837" builtinId="9" hidden="1"/>
    <cellStyle name="Followed Hyperlink" xfId="839" builtinId="9" hidden="1"/>
    <cellStyle name="Followed Hyperlink" xfId="841" builtinId="9" hidden="1"/>
    <cellStyle name="Followed Hyperlink" xfId="843" builtinId="9" hidden="1"/>
    <cellStyle name="Followed Hyperlink" xfId="845" builtinId="9" hidden="1"/>
    <cellStyle name="Followed Hyperlink" xfId="847" builtinId="9" hidden="1"/>
    <cellStyle name="Followed Hyperlink" xfId="849" builtinId="9" hidden="1"/>
    <cellStyle name="Followed Hyperlink" xfId="851" builtinId="9" hidden="1"/>
    <cellStyle name="Followed Hyperlink" xfId="853" builtinId="9" hidden="1"/>
    <cellStyle name="Followed Hyperlink" xfId="855" builtinId="9" hidden="1"/>
    <cellStyle name="Followed Hyperlink" xfId="857" builtinId="9" hidden="1"/>
    <cellStyle name="Followed Hyperlink" xfId="859" builtinId="9" hidden="1"/>
    <cellStyle name="Followed Hyperlink" xfId="861" builtinId="9" hidden="1"/>
    <cellStyle name="Followed Hyperlink" xfId="863" builtinId="9" hidden="1"/>
    <cellStyle name="Followed Hyperlink" xfId="865" builtinId="9" hidden="1"/>
    <cellStyle name="Followed Hyperlink" xfId="867" builtinId="9" hidden="1"/>
    <cellStyle name="Followed Hyperlink" xfId="869" builtinId="9" hidden="1"/>
    <cellStyle name="Followed Hyperlink" xfId="871" builtinId="9" hidden="1"/>
    <cellStyle name="Followed Hyperlink" xfId="873" builtinId="9" hidden="1"/>
    <cellStyle name="Followed Hyperlink" xfId="875" builtinId="9" hidden="1"/>
    <cellStyle name="Followed Hyperlink" xfId="877" builtinId="9" hidden="1"/>
    <cellStyle name="Followed Hyperlink" xfId="879" builtinId="9" hidden="1"/>
    <cellStyle name="Followed Hyperlink" xfId="881" builtinId="9" hidden="1"/>
    <cellStyle name="Followed Hyperlink" xfId="883" builtinId="9" hidden="1"/>
    <cellStyle name="Followed Hyperlink" xfId="885" builtinId="9" hidden="1"/>
    <cellStyle name="Followed Hyperlink" xfId="887" builtinId="9" hidden="1"/>
    <cellStyle name="Followed Hyperlink" xfId="889" builtinId="9" hidden="1"/>
    <cellStyle name="Followed Hyperlink" xfId="891" builtinId="9" hidden="1"/>
    <cellStyle name="Followed Hyperlink" xfId="893" builtinId="9" hidden="1"/>
    <cellStyle name="Followed Hyperlink" xfId="895" builtinId="9" hidden="1"/>
    <cellStyle name="Followed Hyperlink" xfId="897" builtinId="9" hidden="1"/>
    <cellStyle name="Followed Hyperlink" xfId="899" builtinId="9" hidden="1"/>
    <cellStyle name="Followed Hyperlink" xfId="901" builtinId="9" hidden="1"/>
    <cellStyle name="Followed Hyperlink" xfId="903" builtinId="9" hidden="1"/>
    <cellStyle name="Followed Hyperlink" xfId="905" builtinId="9" hidden="1"/>
    <cellStyle name="Followed Hyperlink" xfId="907" builtinId="9" hidden="1"/>
    <cellStyle name="Followed Hyperlink" xfId="909" builtinId="9" hidden="1"/>
    <cellStyle name="Followed Hyperlink" xfId="911" builtinId="9" hidden="1"/>
    <cellStyle name="Followed Hyperlink" xfId="913" builtinId="9" hidden="1"/>
    <cellStyle name="Followed Hyperlink" xfId="915" builtinId="9" hidden="1"/>
    <cellStyle name="Followed Hyperlink" xfId="917" builtinId="9" hidden="1"/>
    <cellStyle name="Followed Hyperlink" xfId="919" builtinId="9" hidden="1"/>
    <cellStyle name="Followed Hyperlink" xfId="921" builtinId="9" hidden="1"/>
    <cellStyle name="Followed Hyperlink" xfId="923" builtinId="9" hidden="1"/>
    <cellStyle name="Followed Hyperlink" xfId="925" builtinId="9" hidden="1"/>
    <cellStyle name="Followed Hyperlink" xfId="927" builtinId="9" hidden="1"/>
    <cellStyle name="Followed Hyperlink" xfId="929" builtinId="9" hidden="1"/>
    <cellStyle name="Followed Hyperlink" xfId="931" builtinId="9" hidden="1"/>
    <cellStyle name="Followed Hyperlink" xfId="933" builtinId="9" hidden="1"/>
    <cellStyle name="Followed Hyperlink" xfId="935" builtinId="9" hidden="1"/>
    <cellStyle name="Followed Hyperlink" xfId="937" builtinId="9" hidden="1"/>
    <cellStyle name="Followed Hyperlink" xfId="939" builtinId="9" hidden="1"/>
    <cellStyle name="Followed Hyperlink" xfId="941" builtinId="9" hidden="1"/>
    <cellStyle name="Followed Hyperlink" xfId="943" builtinId="9" hidden="1"/>
    <cellStyle name="Followed Hyperlink" xfId="945" builtinId="9" hidden="1"/>
    <cellStyle name="Followed Hyperlink" xfId="947" builtinId="9" hidden="1"/>
    <cellStyle name="Followed Hyperlink" xfId="949" builtinId="9" hidden="1"/>
    <cellStyle name="Followed Hyperlink" xfId="951" builtinId="9" hidden="1"/>
    <cellStyle name="Followed Hyperlink" xfId="953" builtinId="9" hidden="1"/>
    <cellStyle name="Followed Hyperlink" xfId="955" builtinId="9" hidden="1"/>
    <cellStyle name="Followed Hyperlink" xfId="957" builtinId="9" hidden="1"/>
    <cellStyle name="Followed Hyperlink" xfId="959" builtinId="9" hidden="1"/>
    <cellStyle name="Followed Hyperlink" xfId="961" builtinId="9" hidden="1"/>
    <cellStyle name="Followed Hyperlink" xfId="963" builtinId="9" hidden="1"/>
    <cellStyle name="Followed Hyperlink" xfId="965" builtinId="9" hidden="1"/>
    <cellStyle name="Followed Hyperlink" xfId="967" builtinId="9" hidden="1"/>
    <cellStyle name="Followed Hyperlink" xfId="969" builtinId="9" hidden="1"/>
    <cellStyle name="Followed Hyperlink" xfId="971" builtinId="9" hidden="1"/>
    <cellStyle name="Followed Hyperlink" xfId="973" builtinId="9" hidden="1"/>
    <cellStyle name="Followed Hyperlink" xfId="975" builtinId="9" hidden="1"/>
    <cellStyle name="Followed Hyperlink" xfId="977" builtinId="9" hidden="1"/>
    <cellStyle name="Followed Hyperlink" xfId="979" builtinId="9" hidden="1"/>
    <cellStyle name="Followed Hyperlink" xfId="981" builtinId="9" hidden="1"/>
    <cellStyle name="Followed Hyperlink" xfId="983" builtinId="9" hidden="1"/>
    <cellStyle name="Followed Hyperlink" xfId="985" builtinId="9" hidden="1"/>
    <cellStyle name="Followed Hyperlink" xfId="987" builtinId="9" hidden="1"/>
    <cellStyle name="Followed Hyperlink" xfId="989" builtinId="9" hidden="1"/>
    <cellStyle name="Followed Hyperlink" xfId="991" builtinId="9" hidden="1"/>
    <cellStyle name="Followed Hyperlink" xfId="993" builtinId="9" hidden="1"/>
    <cellStyle name="Followed Hyperlink" xfId="995" builtinId="9" hidden="1"/>
    <cellStyle name="Followed Hyperlink" xfId="997" builtinId="9" hidden="1"/>
    <cellStyle name="Followed Hyperlink" xfId="999" builtinId="9" hidden="1"/>
    <cellStyle name="Followed Hyperlink" xfId="1001" builtinId="9" hidden="1"/>
    <cellStyle name="Followed Hyperlink" xfId="1003" builtinId="9" hidden="1"/>
    <cellStyle name="Followed Hyperlink" xfId="1005" builtinId="9" hidden="1"/>
    <cellStyle name="Followed Hyperlink" xfId="1007" builtinId="9" hidden="1"/>
    <cellStyle name="Followed Hyperlink" xfId="1009" builtinId="9" hidden="1"/>
    <cellStyle name="Followed Hyperlink" xfId="1011" builtinId="9" hidden="1"/>
    <cellStyle name="Followed Hyperlink" xfId="1013" builtinId="9" hidden="1"/>
    <cellStyle name="Followed Hyperlink" xfId="1015" builtinId="9" hidden="1"/>
    <cellStyle name="Followed Hyperlink" xfId="1017" builtinId="9" hidden="1"/>
    <cellStyle name="Followed Hyperlink" xfId="1019" builtinId="9" hidden="1"/>
    <cellStyle name="Followed Hyperlink" xfId="1021" builtinId="9" hidden="1"/>
    <cellStyle name="Followed Hyperlink" xfId="1023" builtinId="9" hidden="1"/>
    <cellStyle name="Followed Hyperlink" xfId="1025" builtinId="9" hidden="1"/>
    <cellStyle name="Followed Hyperlink" xfId="1027" builtinId="9" hidden="1"/>
    <cellStyle name="Followed Hyperlink" xfId="1029" builtinId="9" hidden="1"/>
    <cellStyle name="Followed Hyperlink" xfId="1031" builtinId="9" hidden="1"/>
    <cellStyle name="Followed Hyperlink" xfId="1033" builtinId="9" hidden="1"/>
    <cellStyle name="Followed Hyperlink" xfId="1035" builtinId="9" hidden="1"/>
    <cellStyle name="Followed Hyperlink" xfId="1037" builtinId="9" hidden="1"/>
    <cellStyle name="Followed Hyperlink" xfId="1039" builtinId="9" hidden="1"/>
    <cellStyle name="Followed Hyperlink" xfId="1041" builtinId="9" hidden="1"/>
    <cellStyle name="Followed Hyperlink" xfId="1043" builtinId="9" hidden="1"/>
    <cellStyle name="Followed Hyperlink" xfId="1045" builtinId="9" hidden="1"/>
    <cellStyle name="Followed Hyperlink" xfId="1047" builtinId="9" hidden="1"/>
    <cellStyle name="Followed Hyperlink" xfId="1049" builtinId="9" hidden="1"/>
    <cellStyle name="Followed Hyperlink" xfId="1051" builtinId="9" hidden="1"/>
    <cellStyle name="Followed Hyperlink" xfId="1053" builtinId="9" hidden="1"/>
    <cellStyle name="Followed Hyperlink" xfId="1055" builtinId="9" hidden="1"/>
    <cellStyle name="Followed Hyperlink" xfId="1057" builtinId="9" hidden="1"/>
    <cellStyle name="Followed Hyperlink" xfId="1059" builtinId="9" hidden="1"/>
    <cellStyle name="Followed Hyperlink" xfId="1061" builtinId="9" hidden="1"/>
    <cellStyle name="Followed Hyperlink" xfId="1063" builtinId="9" hidden="1"/>
    <cellStyle name="Followed Hyperlink" xfId="1065" builtinId="9" hidden="1"/>
    <cellStyle name="Followed Hyperlink" xfId="1067" builtinId="9" hidden="1"/>
    <cellStyle name="Followed Hyperlink" xfId="1069" builtinId="9" hidden="1"/>
    <cellStyle name="Followed Hyperlink" xfId="1071" builtinId="9" hidden="1"/>
    <cellStyle name="Followed Hyperlink" xfId="1073" builtinId="9" hidden="1"/>
    <cellStyle name="Followed Hyperlink" xfId="1075" builtinId="9" hidden="1"/>
    <cellStyle name="Followed Hyperlink" xfId="1077" builtinId="9" hidden="1"/>
    <cellStyle name="Followed Hyperlink" xfId="1079" builtinId="9" hidden="1"/>
    <cellStyle name="Followed Hyperlink" xfId="1081" builtinId="9" hidden="1"/>
    <cellStyle name="Followed Hyperlink" xfId="1083" builtinId="9" hidden="1"/>
    <cellStyle name="Followed Hyperlink" xfId="1085" builtinId="9" hidden="1"/>
    <cellStyle name="Followed Hyperlink" xfId="1087" builtinId="9" hidden="1"/>
    <cellStyle name="Followed Hyperlink" xfId="1089" builtinId="9" hidden="1"/>
    <cellStyle name="Followed Hyperlink" xfId="1091" builtinId="9" hidden="1"/>
    <cellStyle name="Followed Hyperlink" xfId="1093" builtinId="9" hidden="1"/>
    <cellStyle name="Followed Hyperlink" xfId="1095" builtinId="9" hidden="1"/>
    <cellStyle name="Followed Hyperlink" xfId="1097" builtinId="9" hidden="1"/>
    <cellStyle name="Followed Hyperlink" xfId="1099" builtinId="9" hidden="1"/>
    <cellStyle name="Followed Hyperlink" xfId="1101" builtinId="9" hidden="1"/>
    <cellStyle name="Followed Hyperlink" xfId="1103" builtinId="9" hidden="1"/>
    <cellStyle name="Followed Hyperlink" xfId="1105" builtinId="9" hidden="1"/>
    <cellStyle name="Followed Hyperlink" xfId="1107" builtinId="9" hidden="1"/>
    <cellStyle name="Followed Hyperlink" xfId="1109" builtinId="9" hidden="1"/>
    <cellStyle name="Followed Hyperlink" xfId="1111" builtinId="9" hidden="1"/>
    <cellStyle name="Followed Hyperlink" xfId="1113" builtinId="9" hidden="1"/>
    <cellStyle name="Followed Hyperlink" xfId="1115" builtinId="9" hidden="1"/>
    <cellStyle name="Followed Hyperlink" xfId="1117" builtinId="9" hidden="1"/>
    <cellStyle name="Followed Hyperlink" xfId="1119" builtinId="9" hidden="1"/>
    <cellStyle name="Followed Hyperlink" xfId="1121" builtinId="9" hidden="1"/>
    <cellStyle name="Followed Hyperlink" xfId="1123" builtinId="9" hidden="1"/>
    <cellStyle name="Followed Hyperlink" xfId="1125" builtinId="9" hidden="1"/>
    <cellStyle name="Followed Hyperlink" xfId="1127" builtinId="9" hidden="1"/>
    <cellStyle name="Followed Hyperlink" xfId="1129" builtinId="9" hidden="1"/>
    <cellStyle name="Followed Hyperlink" xfId="1131" builtinId="9" hidden="1"/>
    <cellStyle name="Followed Hyperlink" xfId="1133" builtinId="9" hidden="1"/>
    <cellStyle name="Followed Hyperlink" xfId="1135" builtinId="9" hidden="1"/>
    <cellStyle name="Followed Hyperlink" xfId="1137" builtinId="9" hidden="1"/>
    <cellStyle name="Followed Hyperlink" xfId="1139" builtinId="9" hidden="1"/>
    <cellStyle name="Followed Hyperlink" xfId="1141" builtinId="9" hidden="1"/>
    <cellStyle name="Followed Hyperlink" xfId="1143" builtinId="9" hidden="1"/>
    <cellStyle name="Followed Hyperlink" xfId="1145" builtinId="9" hidden="1"/>
    <cellStyle name="Followed Hyperlink" xfId="1147" builtinId="9" hidden="1"/>
    <cellStyle name="Followed Hyperlink" xfId="1149" builtinId="9" hidden="1"/>
    <cellStyle name="Followed Hyperlink" xfId="1151" builtinId="9" hidden="1"/>
    <cellStyle name="Followed Hyperlink" xfId="1153" builtinId="9" hidden="1"/>
    <cellStyle name="Followed Hyperlink" xfId="1155" builtinId="9" hidden="1"/>
    <cellStyle name="Followed Hyperlink" xfId="1157" builtinId="9" hidden="1"/>
    <cellStyle name="Followed Hyperlink" xfId="1159" builtinId="9" hidden="1"/>
    <cellStyle name="Followed Hyperlink" xfId="1161" builtinId="9" hidden="1"/>
    <cellStyle name="Followed Hyperlink" xfId="1163" builtinId="9" hidden="1"/>
    <cellStyle name="Followed Hyperlink" xfId="1165" builtinId="9" hidden="1"/>
    <cellStyle name="Followed Hyperlink" xfId="1167" builtinId="9" hidden="1"/>
    <cellStyle name="Followed Hyperlink" xfId="1169" builtinId="9" hidden="1"/>
    <cellStyle name="Followed Hyperlink" xfId="1171" builtinId="9" hidden="1"/>
    <cellStyle name="Followed Hyperlink" xfId="1173" builtinId="9" hidden="1"/>
    <cellStyle name="Followed Hyperlink" xfId="1175" builtinId="9" hidden="1"/>
    <cellStyle name="Followed Hyperlink" xfId="1177" builtinId="9" hidden="1"/>
    <cellStyle name="Followed Hyperlink" xfId="1179" builtinId="9" hidden="1"/>
    <cellStyle name="Followed Hyperlink" xfId="1181" builtinId="9" hidden="1"/>
    <cellStyle name="Followed Hyperlink" xfId="1183" builtinId="9" hidden="1"/>
    <cellStyle name="Followed Hyperlink" xfId="1185" builtinId="9" hidden="1"/>
    <cellStyle name="Followed Hyperlink" xfId="1187" builtinId="9" hidden="1"/>
    <cellStyle name="Followed Hyperlink" xfId="1189" builtinId="9" hidden="1"/>
    <cellStyle name="Followed Hyperlink" xfId="1191" builtinId="9" hidden="1"/>
    <cellStyle name="Followed Hyperlink" xfId="1193" builtinId="9" hidden="1"/>
    <cellStyle name="Followed Hyperlink" xfId="1195" builtinId="9" hidden="1"/>
    <cellStyle name="Followed Hyperlink" xfId="1197" builtinId="9" hidden="1"/>
    <cellStyle name="Followed Hyperlink" xfId="1199" builtinId="9" hidden="1"/>
    <cellStyle name="Followed Hyperlink" xfId="1201" builtinId="9" hidden="1"/>
    <cellStyle name="Followed Hyperlink" xfId="1203" builtinId="9" hidden="1"/>
    <cellStyle name="Followed Hyperlink" xfId="1205" builtinId="9" hidden="1"/>
    <cellStyle name="Followed Hyperlink" xfId="1207" builtinId="9" hidden="1"/>
    <cellStyle name="Followed Hyperlink" xfId="1209" builtinId="9" hidden="1"/>
    <cellStyle name="Followed Hyperlink" xfId="1211" builtinId="9" hidden="1"/>
    <cellStyle name="Followed Hyperlink" xfId="1213" builtinId="9" hidden="1"/>
    <cellStyle name="Followed Hyperlink" xfId="1215" builtinId="9" hidden="1"/>
    <cellStyle name="Followed Hyperlink" xfId="1217" builtinId="9" hidden="1"/>
    <cellStyle name="Followed Hyperlink" xfId="1219" builtinId="9" hidden="1"/>
    <cellStyle name="Followed Hyperlink" xfId="1221" builtinId="9" hidden="1"/>
    <cellStyle name="Followed Hyperlink" xfId="1223" builtinId="9" hidden="1"/>
    <cellStyle name="Followed Hyperlink" xfId="1225" builtinId="9" hidden="1"/>
    <cellStyle name="Followed Hyperlink" xfId="1227" builtinId="9" hidden="1"/>
    <cellStyle name="Followed Hyperlink" xfId="1229" builtinId="9" hidden="1"/>
    <cellStyle name="Followed Hyperlink" xfId="1231" builtinId="9" hidden="1"/>
    <cellStyle name="Followed Hyperlink" xfId="1233" builtinId="9" hidden="1"/>
    <cellStyle name="Followed Hyperlink" xfId="1235" builtinId="9" hidden="1"/>
    <cellStyle name="Followed Hyperlink" xfId="1237" builtinId="9" hidden="1"/>
    <cellStyle name="Followed Hyperlink" xfId="1239" builtinId="9" hidden="1"/>
    <cellStyle name="Followed Hyperlink" xfId="1241" builtinId="9" hidden="1"/>
    <cellStyle name="Followed Hyperlink" xfId="1243" builtinId="9" hidden="1"/>
    <cellStyle name="Followed Hyperlink" xfId="1245" builtinId="9" hidden="1"/>
    <cellStyle name="Followed Hyperlink" xfId="1247" builtinId="9" hidden="1"/>
    <cellStyle name="Followed Hyperlink" xfId="1249" builtinId="9" hidden="1"/>
    <cellStyle name="Followed Hyperlink" xfId="1251" builtinId="9" hidden="1"/>
    <cellStyle name="Followed Hyperlink" xfId="1253" builtinId="9" hidden="1"/>
    <cellStyle name="Followed Hyperlink" xfId="1255" builtinId="9" hidden="1"/>
    <cellStyle name="Followed Hyperlink" xfId="1257" builtinId="9" hidden="1"/>
    <cellStyle name="Followed Hyperlink" xfId="1259" builtinId="9" hidden="1"/>
    <cellStyle name="Followed Hyperlink" xfId="1261" builtinId="9" hidden="1"/>
    <cellStyle name="Followed Hyperlink" xfId="1263" builtinId="9" hidden="1"/>
    <cellStyle name="Followed Hyperlink" xfId="1265" builtinId="9" hidden="1"/>
    <cellStyle name="Followed Hyperlink" xfId="1267" builtinId="9" hidden="1"/>
    <cellStyle name="Followed Hyperlink" xfId="1269" builtinId="9" hidden="1"/>
    <cellStyle name="Followed Hyperlink" xfId="1271" builtinId="9" hidden="1"/>
    <cellStyle name="Followed Hyperlink" xfId="1273" builtinId="9" hidden="1"/>
    <cellStyle name="Followed Hyperlink" xfId="1275" builtinId="9" hidden="1"/>
    <cellStyle name="Followed Hyperlink" xfId="1277" builtinId="9" hidden="1"/>
    <cellStyle name="Followed Hyperlink" xfId="1279" builtinId="9" hidden="1"/>
    <cellStyle name="Followed Hyperlink" xfId="1281" builtinId="9" hidden="1"/>
    <cellStyle name="Followed Hyperlink" xfId="1283" builtinId="9" hidden="1"/>
    <cellStyle name="Followed Hyperlink" xfId="1285" builtinId="9" hidden="1"/>
    <cellStyle name="Followed Hyperlink" xfId="1287" builtinId="9" hidden="1"/>
    <cellStyle name="Followed Hyperlink" xfId="1289" builtinId="9" hidden="1"/>
    <cellStyle name="Followed Hyperlink" xfId="1291" builtinId="9" hidden="1"/>
    <cellStyle name="Followed Hyperlink" xfId="1293" builtinId="9" hidden="1"/>
    <cellStyle name="Followed Hyperlink" xfId="1295" builtinId="9" hidden="1"/>
    <cellStyle name="Followed Hyperlink" xfId="1297" builtinId="9" hidden="1"/>
    <cellStyle name="Followed Hyperlink" xfId="1299" builtinId="9" hidden="1"/>
    <cellStyle name="Followed Hyperlink" xfId="1301" builtinId="9" hidden="1"/>
    <cellStyle name="Followed Hyperlink" xfId="1303" builtinId="9" hidden="1"/>
    <cellStyle name="Followed Hyperlink" xfId="1305" builtinId="9" hidden="1"/>
    <cellStyle name="Followed Hyperlink" xfId="1307" builtinId="9" hidden="1"/>
    <cellStyle name="Followed Hyperlink" xfId="1309" builtinId="9" hidden="1"/>
    <cellStyle name="Followed Hyperlink" xfId="1311" builtinId="9" hidden="1"/>
    <cellStyle name="Followed Hyperlink" xfId="1313" builtinId="9" hidden="1"/>
    <cellStyle name="Followed Hyperlink" xfId="1315" builtinId="9" hidden="1"/>
    <cellStyle name="Followed Hyperlink" xfId="1317" builtinId="9" hidden="1"/>
    <cellStyle name="Followed Hyperlink" xfId="1319" builtinId="9" hidden="1"/>
    <cellStyle name="Followed Hyperlink" xfId="1321" builtinId="9" hidden="1"/>
    <cellStyle name="Followed Hyperlink" xfId="1323" builtinId="9" hidden="1"/>
    <cellStyle name="Followed Hyperlink" xfId="1325" builtinId="9" hidden="1"/>
    <cellStyle name="Followed Hyperlink" xfId="1327" builtinId="9" hidden="1"/>
    <cellStyle name="Followed Hyperlink" xfId="1329" builtinId="9" hidden="1"/>
    <cellStyle name="Followed Hyperlink" xfId="1331" builtinId="9" hidden="1"/>
    <cellStyle name="Followed Hyperlink" xfId="1333" builtinId="9" hidden="1"/>
    <cellStyle name="Followed Hyperlink" xfId="1335" builtinId="9" hidden="1"/>
    <cellStyle name="Followed Hyperlink" xfId="1337" builtinId="9" hidden="1"/>
    <cellStyle name="Followed Hyperlink" xfId="1339" builtinId="9" hidden="1"/>
    <cellStyle name="Followed Hyperlink" xfId="1341" builtinId="9" hidden="1"/>
    <cellStyle name="Followed Hyperlink" xfId="1343" builtinId="9" hidden="1"/>
    <cellStyle name="Followed Hyperlink" xfId="1345" builtinId="9" hidden="1"/>
    <cellStyle name="Followed Hyperlink" xfId="1347" builtinId="9" hidden="1"/>
    <cellStyle name="Followed Hyperlink" xfId="1349" builtinId="9" hidden="1"/>
    <cellStyle name="Followed Hyperlink" xfId="1351" builtinId="9" hidden="1"/>
    <cellStyle name="Followed Hyperlink" xfId="1353" builtinId="9" hidden="1"/>
    <cellStyle name="Followed Hyperlink" xfId="1355" builtinId="9" hidden="1"/>
    <cellStyle name="Followed Hyperlink" xfId="1357" builtinId="9" hidden="1"/>
    <cellStyle name="Followed Hyperlink" xfId="1359" builtinId="9" hidden="1"/>
    <cellStyle name="Followed Hyperlink" xfId="1361" builtinId="9" hidden="1"/>
    <cellStyle name="Followed Hyperlink" xfId="1363" builtinId="9" hidden="1"/>
    <cellStyle name="Followed Hyperlink" xfId="1365" builtinId="9" hidden="1"/>
    <cellStyle name="Followed Hyperlink" xfId="1367" builtinId="9" hidden="1"/>
    <cellStyle name="Followed Hyperlink" xfId="1369" builtinId="9" hidden="1"/>
    <cellStyle name="Followed Hyperlink" xfId="1371" builtinId="9" hidden="1"/>
    <cellStyle name="Followed Hyperlink" xfId="1373" builtinId="9" hidden="1"/>
    <cellStyle name="Followed Hyperlink" xfId="1375" builtinId="9" hidden="1"/>
    <cellStyle name="Followed Hyperlink" xfId="1377" builtinId="9" hidden="1"/>
    <cellStyle name="Followed Hyperlink" xfId="1379" builtinId="9" hidden="1"/>
    <cellStyle name="Followed Hyperlink" xfId="1381" builtinId="9" hidden="1"/>
    <cellStyle name="Followed Hyperlink" xfId="1383" builtinId="9" hidden="1"/>
    <cellStyle name="Followed Hyperlink" xfId="1385" builtinId="9" hidden="1"/>
    <cellStyle name="Followed Hyperlink" xfId="1387" builtinId="9" hidden="1"/>
    <cellStyle name="Followed Hyperlink" xfId="1389" builtinId="9" hidden="1"/>
    <cellStyle name="Followed Hyperlink" xfId="1391" builtinId="9" hidden="1"/>
    <cellStyle name="Followed Hyperlink" xfId="1393" builtinId="9" hidden="1"/>
    <cellStyle name="Followed Hyperlink" xfId="1395" builtinId="9" hidden="1"/>
    <cellStyle name="Followed Hyperlink" xfId="1397" builtinId="9" hidden="1"/>
    <cellStyle name="Followed Hyperlink" xfId="1399" builtinId="9" hidden="1"/>
    <cellStyle name="Followed Hyperlink" xfId="1401" builtinId="9" hidden="1"/>
    <cellStyle name="Followed Hyperlink" xfId="1403" builtinId="9" hidden="1"/>
    <cellStyle name="Followed Hyperlink" xfId="1405" builtinId="9" hidden="1"/>
    <cellStyle name="Followed Hyperlink" xfId="1407" builtinId="9" hidden="1"/>
    <cellStyle name="Followed Hyperlink" xfId="1409" builtinId="9" hidden="1"/>
    <cellStyle name="Followed Hyperlink" xfId="1411" builtinId="9" hidden="1"/>
    <cellStyle name="Followed Hyperlink" xfId="1413" builtinId="9" hidden="1"/>
    <cellStyle name="Followed Hyperlink" xfId="1415" builtinId="9" hidden="1"/>
    <cellStyle name="Followed Hyperlink" xfId="1417" builtinId="9" hidden="1"/>
    <cellStyle name="Followed Hyperlink" xfId="1419" builtinId="9" hidden="1"/>
    <cellStyle name="Followed Hyperlink" xfId="1421" builtinId="9" hidden="1"/>
    <cellStyle name="Followed Hyperlink" xfId="1423" builtinId="9" hidden="1"/>
    <cellStyle name="Followed Hyperlink" xfId="1425" builtinId="9" hidden="1"/>
    <cellStyle name="Followed Hyperlink" xfId="1427" builtinId="9" hidden="1"/>
    <cellStyle name="Followed Hyperlink" xfId="1429" builtinId="9" hidden="1"/>
    <cellStyle name="Followed Hyperlink" xfId="1431" builtinId="9" hidden="1"/>
    <cellStyle name="Followed Hyperlink" xfId="1433" builtinId="9" hidden="1"/>
    <cellStyle name="Followed Hyperlink" xfId="1435" builtinId="9" hidden="1"/>
    <cellStyle name="Followed Hyperlink" xfId="1437" builtinId="9" hidden="1"/>
    <cellStyle name="Followed Hyperlink" xfId="1439" builtinId="9" hidden="1"/>
    <cellStyle name="Followed Hyperlink" xfId="1441" builtinId="9" hidden="1"/>
    <cellStyle name="Followed Hyperlink" xfId="1443" builtinId="9" hidden="1"/>
    <cellStyle name="Followed Hyperlink" xfId="1445" builtinId="9" hidden="1"/>
    <cellStyle name="Followed Hyperlink" xfId="1447" builtinId="9" hidden="1"/>
    <cellStyle name="Followed Hyperlink" xfId="1449" builtinId="9" hidden="1"/>
    <cellStyle name="Followed Hyperlink" xfId="1451" builtinId="9" hidden="1"/>
    <cellStyle name="Followed Hyperlink" xfId="1453" builtinId="9" hidden="1"/>
    <cellStyle name="Followed Hyperlink" xfId="1455" builtinId="9" hidden="1"/>
    <cellStyle name="Followed Hyperlink" xfId="1457" builtinId="9" hidden="1"/>
    <cellStyle name="Followed Hyperlink" xfId="1459" builtinId="9" hidden="1"/>
    <cellStyle name="Followed Hyperlink" xfId="1461" builtinId="9" hidden="1"/>
    <cellStyle name="Followed Hyperlink" xfId="1463" builtinId="9" hidden="1"/>
    <cellStyle name="Followed Hyperlink" xfId="1465" builtinId="9" hidden="1"/>
    <cellStyle name="Followed Hyperlink" xfId="1467" builtinId="9" hidden="1"/>
    <cellStyle name="Followed Hyperlink" xfId="1469" builtinId="9" hidden="1"/>
    <cellStyle name="Followed Hyperlink" xfId="1471" builtinId="9" hidden="1"/>
    <cellStyle name="Followed Hyperlink" xfId="1473" builtinId="9" hidden="1"/>
    <cellStyle name="Followed Hyperlink" xfId="1475" builtinId="9" hidden="1"/>
    <cellStyle name="Followed Hyperlink" xfId="1477" builtinId="9" hidden="1"/>
    <cellStyle name="Followed Hyperlink" xfId="1479" builtinId="9" hidden="1"/>
    <cellStyle name="Followed Hyperlink" xfId="1481" builtinId="9" hidden="1"/>
    <cellStyle name="Followed Hyperlink" xfId="1483" builtinId="9" hidden="1"/>
    <cellStyle name="Followed Hyperlink" xfId="1485" builtinId="9" hidden="1"/>
    <cellStyle name="Followed Hyperlink" xfId="1487" builtinId="9" hidden="1"/>
    <cellStyle name="Followed Hyperlink" xfId="1489" builtinId="9" hidden="1"/>
    <cellStyle name="Followed Hyperlink" xfId="1491" builtinId="9" hidden="1"/>
    <cellStyle name="Followed Hyperlink" xfId="1493" builtinId="9" hidden="1"/>
    <cellStyle name="Followed Hyperlink" xfId="1495" builtinId="9" hidden="1"/>
    <cellStyle name="Followed Hyperlink" xfId="1497" builtinId="9" hidden="1"/>
    <cellStyle name="Followed Hyperlink" xfId="1499" builtinId="9" hidden="1"/>
    <cellStyle name="Followed Hyperlink" xfId="1501" builtinId="9" hidden="1"/>
    <cellStyle name="Followed Hyperlink" xfId="1503" builtinId="9" hidden="1"/>
    <cellStyle name="Followed Hyperlink" xfId="1505" builtinId="9" hidden="1"/>
    <cellStyle name="Followed Hyperlink" xfId="1507" builtinId="9" hidden="1"/>
    <cellStyle name="Followed Hyperlink" xfId="1509" builtinId="9" hidden="1"/>
    <cellStyle name="Followed Hyperlink" xfId="1511" builtinId="9" hidden="1"/>
    <cellStyle name="Followed Hyperlink" xfId="1513" builtinId="9" hidden="1"/>
    <cellStyle name="Followed Hyperlink" xfId="1515" builtinId="9" hidden="1"/>
    <cellStyle name="Followed Hyperlink" xfId="1517" builtinId="9" hidden="1"/>
    <cellStyle name="Followed Hyperlink" xfId="1519" builtinId="9" hidden="1"/>
    <cellStyle name="Followed Hyperlink" xfId="1521" builtinId="9" hidden="1"/>
    <cellStyle name="Followed Hyperlink" xfId="1523" builtinId="9" hidden="1"/>
    <cellStyle name="Followed Hyperlink" xfId="1525" builtinId="9" hidden="1"/>
    <cellStyle name="Followed Hyperlink" xfId="1527" builtinId="9" hidden="1"/>
    <cellStyle name="Followed Hyperlink" xfId="1529" builtinId="9" hidden="1"/>
    <cellStyle name="Followed Hyperlink" xfId="1531" builtinId="9" hidden="1"/>
    <cellStyle name="Followed Hyperlink" xfId="1533" builtinId="9" hidden="1"/>
    <cellStyle name="Followed Hyperlink" xfId="1535" builtinId="9" hidden="1"/>
    <cellStyle name="Followed Hyperlink" xfId="1537" builtinId="9" hidden="1"/>
    <cellStyle name="Followed Hyperlink" xfId="1539" builtinId="9" hidden="1"/>
    <cellStyle name="Followed Hyperlink" xfId="1541" builtinId="9" hidden="1"/>
    <cellStyle name="Followed Hyperlink" xfId="1543" builtinId="9" hidden="1"/>
    <cellStyle name="Followed Hyperlink" xfId="1545" builtinId="9" hidden="1"/>
    <cellStyle name="Followed Hyperlink" xfId="1547" builtinId="9" hidden="1"/>
    <cellStyle name="Followed Hyperlink" xfId="1549" builtinId="9" hidden="1"/>
    <cellStyle name="Followed Hyperlink" xfId="1551" builtinId="9" hidden="1"/>
    <cellStyle name="Followed Hyperlink" xfId="1553" builtinId="9" hidden="1"/>
    <cellStyle name="Followed Hyperlink" xfId="1555" builtinId="9" hidden="1"/>
    <cellStyle name="Followed Hyperlink" xfId="1557" builtinId="9" hidden="1"/>
    <cellStyle name="Followed Hyperlink" xfId="1559" builtinId="9" hidden="1"/>
    <cellStyle name="Followed Hyperlink" xfId="1561" builtinId="9" hidden="1"/>
    <cellStyle name="Followed Hyperlink" xfId="1563" builtinId="9" hidden="1"/>
    <cellStyle name="Followed Hyperlink" xfId="1565" builtinId="9" hidden="1"/>
    <cellStyle name="Followed Hyperlink" xfId="1567" builtinId="9" hidden="1"/>
    <cellStyle name="Followed Hyperlink" xfId="1569" builtinId="9" hidden="1"/>
    <cellStyle name="Followed Hyperlink" xfId="1571" builtinId="9" hidden="1"/>
    <cellStyle name="Followed Hyperlink" xfId="1573" builtinId="9" hidden="1"/>
    <cellStyle name="Followed Hyperlink" xfId="1575" builtinId="9" hidden="1"/>
    <cellStyle name="Followed Hyperlink" xfId="1577" builtinId="9" hidden="1"/>
    <cellStyle name="Followed Hyperlink" xfId="1579" builtinId="9" hidden="1"/>
    <cellStyle name="Followed Hyperlink" xfId="1581" builtinId="9" hidden="1"/>
    <cellStyle name="Followed Hyperlink" xfId="1583" builtinId="9" hidden="1"/>
    <cellStyle name="Followed Hyperlink" xfId="1585" builtinId="9" hidden="1"/>
    <cellStyle name="Followed Hyperlink" xfId="1587" builtinId="9" hidden="1"/>
    <cellStyle name="Followed Hyperlink" xfId="1589" builtinId="9" hidden="1"/>
    <cellStyle name="Followed Hyperlink" xfId="1591" builtinId="9" hidden="1"/>
    <cellStyle name="Followed Hyperlink" xfId="1593" builtinId="9" hidden="1"/>
    <cellStyle name="Followed Hyperlink" xfId="1595" builtinId="9" hidden="1"/>
    <cellStyle name="Followed Hyperlink" xfId="1597" builtinId="9" hidden="1"/>
    <cellStyle name="Followed Hyperlink" xfId="1599" builtinId="9" hidden="1"/>
    <cellStyle name="Followed Hyperlink" xfId="1601" builtinId="9" hidden="1"/>
    <cellStyle name="Followed Hyperlink" xfId="1603" builtinId="9" hidden="1"/>
    <cellStyle name="Followed Hyperlink" xfId="1605" builtinId="9" hidden="1"/>
    <cellStyle name="Followed Hyperlink" xfId="1607" builtinId="9" hidden="1"/>
    <cellStyle name="Followed Hyperlink" xfId="1609" builtinId="9" hidden="1"/>
    <cellStyle name="Followed Hyperlink" xfId="1611" builtinId="9" hidden="1"/>
    <cellStyle name="Followed Hyperlink" xfId="1613" builtinId="9" hidden="1"/>
    <cellStyle name="Followed Hyperlink" xfId="1615" builtinId="9" hidden="1"/>
    <cellStyle name="Followed Hyperlink" xfId="1617" builtinId="9" hidden="1"/>
    <cellStyle name="Followed Hyperlink" xfId="1619" builtinId="9" hidden="1"/>
    <cellStyle name="Followed Hyperlink" xfId="1621" builtinId="9" hidden="1"/>
    <cellStyle name="Followed Hyperlink" xfId="1623" builtinId="9" hidden="1"/>
    <cellStyle name="Followed Hyperlink" xfId="1625" builtinId="9" hidden="1"/>
    <cellStyle name="Followed Hyperlink" xfId="1627" builtinId="9" hidden="1"/>
    <cellStyle name="Followed Hyperlink" xfId="1629" builtinId="9" hidden="1"/>
    <cellStyle name="Followed Hyperlink" xfId="1631" builtinId="9" hidden="1"/>
    <cellStyle name="Followed Hyperlink" xfId="1633" builtinId="9" hidden="1"/>
    <cellStyle name="Followed Hyperlink" xfId="1635" builtinId="9" hidden="1"/>
    <cellStyle name="Followed Hyperlink" xfId="1637" builtinId="9" hidden="1"/>
    <cellStyle name="Followed Hyperlink" xfId="1639" builtinId="9" hidden="1"/>
    <cellStyle name="Followed Hyperlink" xfId="1641" builtinId="9" hidden="1"/>
    <cellStyle name="Followed Hyperlink" xfId="1643" builtinId="9" hidden="1"/>
    <cellStyle name="Followed Hyperlink" xfId="1645" builtinId="9" hidden="1"/>
    <cellStyle name="Followed Hyperlink" xfId="1647" builtinId="9" hidden="1"/>
    <cellStyle name="Followed Hyperlink" xfId="1649" builtinId="9" hidden="1"/>
    <cellStyle name="Followed Hyperlink" xfId="1651" builtinId="9" hidden="1"/>
    <cellStyle name="Followed Hyperlink" xfId="1653" builtinId="9" hidden="1"/>
    <cellStyle name="Followed Hyperlink" xfId="1655" builtinId="9" hidden="1"/>
    <cellStyle name="Followed Hyperlink" xfId="1657" builtinId="9" hidden="1"/>
    <cellStyle name="Followed Hyperlink" xfId="1659" builtinId="9" hidden="1"/>
    <cellStyle name="Followed Hyperlink" xfId="1661" builtinId="9" hidden="1"/>
    <cellStyle name="Followed Hyperlink" xfId="1663" builtinId="9" hidden="1"/>
    <cellStyle name="Followed Hyperlink" xfId="1665" builtinId="9" hidden="1"/>
    <cellStyle name="Followed Hyperlink" xfId="1667" builtinId="9" hidden="1"/>
    <cellStyle name="Followed Hyperlink" xfId="1669" builtinId="9" hidden="1"/>
    <cellStyle name="Followed Hyperlink" xfId="1671" builtinId="9" hidden="1"/>
    <cellStyle name="Followed Hyperlink" xfId="1673" builtinId="9" hidden="1"/>
    <cellStyle name="Followed Hyperlink" xfId="1675" builtinId="9" hidden="1"/>
    <cellStyle name="Followed Hyperlink" xfId="1677" builtinId="9" hidden="1"/>
    <cellStyle name="Followed Hyperlink" xfId="1679" builtinId="9" hidden="1"/>
    <cellStyle name="Followed Hyperlink" xfId="1681" builtinId="9" hidden="1"/>
    <cellStyle name="Followed Hyperlink" xfId="1683" builtinId="9" hidden="1"/>
    <cellStyle name="Followed Hyperlink" xfId="1685" builtinId="9" hidden="1"/>
    <cellStyle name="Followed Hyperlink" xfId="1687" builtinId="9" hidden="1"/>
    <cellStyle name="Followed Hyperlink" xfId="1689" builtinId="9" hidden="1"/>
    <cellStyle name="Followed Hyperlink" xfId="1691" builtinId="9" hidden="1"/>
    <cellStyle name="Followed Hyperlink" xfId="1693" builtinId="9" hidden="1"/>
    <cellStyle name="Followed Hyperlink" xfId="1695" builtinId="9" hidden="1"/>
    <cellStyle name="Followed Hyperlink" xfId="1697" builtinId="9" hidden="1"/>
    <cellStyle name="Followed Hyperlink" xfId="1699" builtinId="9" hidden="1"/>
    <cellStyle name="Followed Hyperlink" xfId="1701" builtinId="9" hidden="1"/>
    <cellStyle name="Followed Hyperlink" xfId="1703" builtinId="9" hidden="1"/>
    <cellStyle name="Followed Hyperlink" xfId="1705" builtinId="9" hidden="1"/>
    <cellStyle name="Followed Hyperlink" xfId="1707" builtinId="9" hidden="1"/>
    <cellStyle name="Followed Hyperlink" xfId="1709" builtinId="9" hidden="1"/>
    <cellStyle name="Followed Hyperlink" xfId="1711" builtinId="9" hidden="1"/>
    <cellStyle name="Followed Hyperlink" xfId="1713" builtinId="9" hidden="1"/>
    <cellStyle name="Followed Hyperlink" xfId="1715" builtinId="9" hidden="1"/>
    <cellStyle name="Followed Hyperlink" xfId="1717" builtinId="9" hidden="1"/>
    <cellStyle name="Followed Hyperlink" xfId="1719" builtinId="9" hidden="1"/>
    <cellStyle name="Followed Hyperlink" xfId="1721" builtinId="9" hidden="1"/>
    <cellStyle name="Followed Hyperlink" xfId="1723" builtinId="9" hidden="1"/>
    <cellStyle name="Followed Hyperlink" xfId="1725" builtinId="9" hidden="1"/>
    <cellStyle name="Followed Hyperlink" xfId="1727" builtinId="9" hidden="1"/>
    <cellStyle name="Followed Hyperlink" xfId="1729" builtinId="9" hidden="1"/>
    <cellStyle name="Followed Hyperlink" xfId="1731" builtinId="9" hidden="1"/>
    <cellStyle name="Followed Hyperlink" xfId="1733" builtinId="9" hidden="1"/>
    <cellStyle name="Followed Hyperlink" xfId="1735" builtinId="9" hidden="1"/>
    <cellStyle name="Followed Hyperlink" xfId="1737" builtinId="9" hidden="1"/>
    <cellStyle name="Followed Hyperlink" xfId="1739" builtinId="9" hidden="1"/>
    <cellStyle name="Followed Hyperlink" xfId="1741" builtinId="9" hidden="1"/>
    <cellStyle name="Followed Hyperlink" xfId="1743" builtinId="9" hidden="1"/>
    <cellStyle name="Followed Hyperlink" xfId="1745" builtinId="9" hidden="1"/>
    <cellStyle name="Followed Hyperlink" xfId="1747" builtinId="9" hidden="1"/>
    <cellStyle name="Followed Hyperlink" xfId="1749" builtinId="9" hidden="1"/>
    <cellStyle name="Followed Hyperlink" xfId="1751" builtinId="9" hidden="1"/>
    <cellStyle name="Followed Hyperlink" xfId="1753" builtinId="9" hidden="1"/>
    <cellStyle name="Followed Hyperlink" xfId="1755" builtinId="9" hidden="1"/>
    <cellStyle name="Followed Hyperlink" xfId="1757" builtinId="9" hidden="1"/>
    <cellStyle name="Followed Hyperlink" xfId="1759" builtinId="9" hidden="1"/>
    <cellStyle name="Followed Hyperlink" xfId="1761" builtinId="9" hidden="1"/>
    <cellStyle name="Followed Hyperlink" xfId="1763" builtinId="9" hidden="1"/>
    <cellStyle name="Followed Hyperlink" xfId="1765" builtinId="9" hidden="1"/>
    <cellStyle name="Followed Hyperlink" xfId="1767" builtinId="9" hidden="1"/>
    <cellStyle name="Followed Hyperlink" xfId="1769" builtinId="9" hidden="1"/>
    <cellStyle name="Followed Hyperlink" xfId="1771" builtinId="9" hidden="1"/>
    <cellStyle name="Followed Hyperlink" xfId="1773" builtinId="9" hidden="1"/>
    <cellStyle name="Followed Hyperlink" xfId="1775" builtinId="9" hidden="1"/>
    <cellStyle name="Followed Hyperlink" xfId="1777" builtinId="9" hidden="1"/>
    <cellStyle name="Followed Hyperlink" xfId="1779" builtinId="9" hidden="1"/>
    <cellStyle name="Followed Hyperlink" xfId="1781" builtinId="9" hidden="1"/>
    <cellStyle name="Followed Hyperlink" xfId="1783" builtinId="9" hidden="1"/>
    <cellStyle name="Followed Hyperlink" xfId="1785" builtinId="9" hidden="1"/>
    <cellStyle name="Followed Hyperlink" xfId="1787" builtinId="9" hidden="1"/>
    <cellStyle name="Followed Hyperlink" xfId="1789" builtinId="9" hidden="1"/>
    <cellStyle name="Followed Hyperlink" xfId="1791" builtinId="9" hidden="1"/>
    <cellStyle name="Followed Hyperlink" xfId="1793" builtinId="9" hidden="1"/>
    <cellStyle name="Followed Hyperlink" xfId="1795" builtinId="9" hidden="1"/>
    <cellStyle name="Followed Hyperlink" xfId="1797" builtinId="9" hidden="1"/>
    <cellStyle name="Followed Hyperlink" xfId="1799" builtinId="9" hidden="1"/>
    <cellStyle name="Followed Hyperlink" xfId="1801" builtinId="9" hidden="1"/>
    <cellStyle name="Followed Hyperlink" xfId="1803" builtinId="9" hidden="1"/>
    <cellStyle name="Followed Hyperlink" xfId="1805" builtinId="9" hidden="1"/>
    <cellStyle name="Followed Hyperlink" xfId="1807" builtinId="9" hidden="1"/>
    <cellStyle name="Followed Hyperlink" xfId="1809" builtinId="9" hidden="1"/>
    <cellStyle name="Followed Hyperlink" xfId="1811" builtinId="9" hidden="1"/>
    <cellStyle name="Followed Hyperlink" xfId="1813" builtinId="9" hidden="1"/>
    <cellStyle name="Followed Hyperlink" xfId="1815" builtinId="9" hidden="1"/>
    <cellStyle name="Followed Hyperlink" xfId="1817" builtinId="9" hidden="1"/>
    <cellStyle name="Followed Hyperlink" xfId="1819" builtinId="9" hidden="1"/>
    <cellStyle name="Followed Hyperlink" xfId="1821" builtinId="9" hidden="1"/>
    <cellStyle name="Followed Hyperlink" xfId="1823" builtinId="9" hidden="1"/>
    <cellStyle name="Followed Hyperlink" xfId="1825" builtinId="9" hidden="1"/>
    <cellStyle name="Followed Hyperlink" xfId="1827" builtinId="9" hidden="1"/>
    <cellStyle name="Followed Hyperlink" xfId="1829" builtinId="9" hidden="1"/>
    <cellStyle name="Followed Hyperlink" xfId="1831" builtinId="9" hidden="1"/>
    <cellStyle name="Followed Hyperlink" xfId="1833" builtinId="9" hidden="1"/>
    <cellStyle name="Followed Hyperlink" xfId="1835" builtinId="9" hidden="1"/>
    <cellStyle name="Followed Hyperlink" xfId="1837" builtinId="9" hidden="1"/>
    <cellStyle name="Followed Hyperlink" xfId="1839" builtinId="9" hidden="1"/>
    <cellStyle name="Followed Hyperlink" xfId="1841" builtinId="9" hidden="1"/>
    <cellStyle name="Followed Hyperlink" xfId="1843" builtinId="9" hidden="1"/>
    <cellStyle name="Followed Hyperlink" xfId="1845" builtinId="9" hidden="1"/>
    <cellStyle name="Followed Hyperlink" xfId="1847" builtinId="9" hidden="1"/>
    <cellStyle name="Followed Hyperlink" xfId="1849" builtinId="9" hidden="1"/>
    <cellStyle name="Followed Hyperlink" xfId="1851" builtinId="9" hidden="1"/>
    <cellStyle name="Followed Hyperlink" xfId="1853" builtinId="9" hidden="1"/>
    <cellStyle name="Followed Hyperlink" xfId="1855" builtinId="9" hidden="1"/>
    <cellStyle name="Followed Hyperlink" xfId="1857" builtinId="9" hidden="1"/>
    <cellStyle name="Followed Hyperlink" xfId="1859" builtinId="9" hidden="1"/>
    <cellStyle name="Followed Hyperlink" xfId="1861" builtinId="9" hidden="1"/>
    <cellStyle name="Followed Hyperlink" xfId="1863" builtinId="9" hidden="1"/>
    <cellStyle name="Followed Hyperlink" xfId="1865" builtinId="9" hidden="1"/>
    <cellStyle name="Followed Hyperlink" xfId="1867" builtinId="9" hidden="1"/>
    <cellStyle name="Followed Hyperlink" xfId="1869" builtinId="9" hidden="1"/>
    <cellStyle name="Followed Hyperlink" xfId="1871" builtinId="9" hidden="1"/>
    <cellStyle name="Followed Hyperlink" xfId="1873" builtinId="9" hidden="1"/>
    <cellStyle name="Followed Hyperlink" xfId="1875" builtinId="9" hidden="1"/>
    <cellStyle name="Followed Hyperlink" xfId="1877" builtinId="9" hidden="1"/>
    <cellStyle name="Followed Hyperlink" xfId="1879" builtinId="9" hidden="1"/>
    <cellStyle name="Followed Hyperlink" xfId="1881" builtinId="9" hidden="1"/>
    <cellStyle name="Followed Hyperlink" xfId="1883" builtinId="9" hidden="1"/>
    <cellStyle name="Followed Hyperlink" xfId="1885" builtinId="9" hidden="1"/>
    <cellStyle name="Followed Hyperlink" xfId="1887" builtinId="9" hidden="1"/>
    <cellStyle name="Followed Hyperlink" xfId="1889" builtinId="9" hidden="1"/>
    <cellStyle name="Followed Hyperlink" xfId="1891" builtinId="9" hidden="1"/>
    <cellStyle name="Followed Hyperlink" xfId="1893" builtinId="9" hidden="1"/>
    <cellStyle name="Followed Hyperlink" xfId="1895" builtinId="9" hidden="1"/>
    <cellStyle name="Followed Hyperlink" xfId="1897" builtinId="9" hidden="1"/>
    <cellStyle name="Followed Hyperlink" xfId="1899" builtinId="9" hidden="1"/>
    <cellStyle name="Followed Hyperlink" xfId="1901" builtinId="9" hidden="1"/>
    <cellStyle name="Followed Hyperlink" xfId="1903" builtinId="9" hidden="1"/>
    <cellStyle name="Followed Hyperlink" xfId="1905" builtinId="9" hidden="1"/>
    <cellStyle name="Followed Hyperlink" xfId="1907" builtinId="9" hidden="1"/>
    <cellStyle name="Followed Hyperlink" xfId="1909" builtinId="9" hidden="1"/>
    <cellStyle name="Followed Hyperlink" xfId="1911" builtinId="9" hidden="1"/>
    <cellStyle name="Followed Hyperlink" xfId="1913" builtinId="9" hidden="1"/>
    <cellStyle name="Followed Hyperlink" xfId="1915" builtinId="9" hidden="1"/>
    <cellStyle name="Followed Hyperlink" xfId="1917" builtinId="9" hidden="1"/>
    <cellStyle name="Followed Hyperlink" xfId="1919" builtinId="9" hidden="1"/>
    <cellStyle name="Followed Hyperlink" xfId="1921" builtinId="9" hidden="1"/>
    <cellStyle name="Followed Hyperlink" xfId="1923" builtinId="9" hidden="1"/>
    <cellStyle name="Followed Hyperlink" xfId="1925" builtinId="9" hidden="1"/>
    <cellStyle name="Followed Hyperlink" xfId="1927" builtinId="9" hidden="1"/>
    <cellStyle name="Followed Hyperlink" xfId="1929" builtinId="9" hidden="1"/>
    <cellStyle name="Followed Hyperlink" xfId="1931" builtinId="9" hidden="1"/>
    <cellStyle name="Followed Hyperlink" xfId="1933" builtinId="9" hidden="1"/>
    <cellStyle name="Followed Hyperlink" xfId="1935" builtinId="9" hidden="1"/>
    <cellStyle name="Followed Hyperlink" xfId="1937" builtinId="9" hidden="1"/>
    <cellStyle name="Followed Hyperlink" xfId="1939" builtinId="9" hidden="1"/>
    <cellStyle name="Followed Hyperlink" xfId="1941" builtinId="9" hidden="1"/>
    <cellStyle name="Followed Hyperlink" xfId="1943" builtinId="9" hidden="1"/>
    <cellStyle name="Followed Hyperlink" xfId="1945" builtinId="9" hidden="1"/>
    <cellStyle name="Followed Hyperlink" xfId="1947" builtinId="9" hidden="1"/>
    <cellStyle name="Followed Hyperlink" xfId="1949" builtinId="9" hidden="1"/>
    <cellStyle name="Followed Hyperlink" xfId="1951" builtinId="9" hidden="1"/>
    <cellStyle name="Followed Hyperlink" xfId="1953" builtinId="9" hidden="1"/>
    <cellStyle name="Followed Hyperlink" xfId="1955" builtinId="9" hidden="1"/>
    <cellStyle name="Followed Hyperlink" xfId="1957" builtinId="9" hidden="1"/>
    <cellStyle name="Followed Hyperlink" xfId="1959" builtinId="9" hidden="1"/>
    <cellStyle name="Followed Hyperlink" xfId="1961" builtinId="9" hidden="1"/>
    <cellStyle name="Followed Hyperlink" xfId="1963" builtinId="9" hidden="1"/>
    <cellStyle name="Followed Hyperlink" xfId="1965" builtinId="9" hidden="1"/>
    <cellStyle name="Followed Hyperlink" xfId="1967" builtinId="9" hidden="1"/>
    <cellStyle name="Followed Hyperlink" xfId="1969" builtinId="9" hidden="1"/>
    <cellStyle name="Followed Hyperlink" xfId="1971" builtinId="9" hidden="1"/>
    <cellStyle name="Followed Hyperlink" xfId="1973" builtinId="9" hidden="1"/>
    <cellStyle name="Followed Hyperlink" xfId="1975" builtinId="9" hidden="1"/>
    <cellStyle name="Followed Hyperlink" xfId="1977" builtinId="9" hidden="1"/>
    <cellStyle name="Followed Hyperlink" xfId="1979" builtinId="9" hidden="1"/>
    <cellStyle name="Followed Hyperlink" xfId="1981" builtinId="9" hidden="1"/>
    <cellStyle name="Followed Hyperlink" xfId="1983" builtinId="9" hidden="1"/>
    <cellStyle name="Followed Hyperlink" xfId="1985" builtinId="9" hidden="1"/>
    <cellStyle name="Followed Hyperlink" xfId="1987" builtinId="9" hidden="1"/>
    <cellStyle name="Followed Hyperlink" xfId="1989" builtinId="9" hidden="1"/>
    <cellStyle name="Followed Hyperlink" xfId="1991" builtinId="9" hidden="1"/>
    <cellStyle name="Followed Hyperlink" xfId="1993" builtinId="9" hidden="1"/>
    <cellStyle name="Followed Hyperlink" xfId="1995" builtinId="9" hidden="1"/>
    <cellStyle name="Followed Hyperlink" xfId="1997" builtinId="9" hidden="1"/>
    <cellStyle name="Followed Hyperlink" xfId="1999" builtinId="9" hidden="1"/>
    <cellStyle name="Followed Hyperlink" xfId="2001" builtinId="9" hidden="1"/>
    <cellStyle name="Followed Hyperlink" xfId="2003" builtinId="9" hidden="1"/>
    <cellStyle name="Followed Hyperlink" xfId="2005" builtinId="9" hidden="1"/>
    <cellStyle name="Followed Hyperlink" xfId="2007" builtinId="9" hidden="1"/>
    <cellStyle name="Followed Hyperlink" xfId="2009" builtinId="9" hidden="1"/>
    <cellStyle name="Followed Hyperlink" xfId="2011" builtinId="9" hidden="1"/>
    <cellStyle name="Followed Hyperlink" xfId="2013" builtinId="9" hidden="1"/>
    <cellStyle name="Followed Hyperlink" xfId="2015" builtinId="9" hidden="1"/>
    <cellStyle name="Followed Hyperlink" xfId="2017" builtinId="9" hidden="1"/>
    <cellStyle name="Followed Hyperlink" xfId="2019" builtinId="9" hidden="1"/>
    <cellStyle name="Followed Hyperlink" xfId="2021" builtinId="9" hidden="1"/>
    <cellStyle name="Followed Hyperlink" xfId="2023" builtinId="9" hidden="1"/>
    <cellStyle name="Followed Hyperlink" xfId="2025" builtinId="9" hidden="1"/>
    <cellStyle name="Followed Hyperlink" xfId="2027" builtinId="9" hidden="1"/>
    <cellStyle name="Followed Hyperlink" xfId="2029" builtinId="9" hidden="1"/>
    <cellStyle name="Followed Hyperlink" xfId="2031" builtinId="9" hidden="1"/>
    <cellStyle name="Followed Hyperlink" xfId="2033" builtinId="9" hidden="1"/>
    <cellStyle name="Followed Hyperlink" xfId="2035" builtinId="9" hidden="1"/>
    <cellStyle name="Followed Hyperlink" xfId="2037" builtinId="9" hidden="1"/>
    <cellStyle name="Followed Hyperlink" xfId="2039" builtinId="9" hidden="1"/>
    <cellStyle name="Followed Hyperlink" xfId="2041" builtinId="9" hidden="1"/>
    <cellStyle name="Followed Hyperlink" xfId="2043" builtinId="9" hidden="1"/>
    <cellStyle name="Followed Hyperlink" xfId="2045" builtinId="9" hidden="1"/>
    <cellStyle name="Followed Hyperlink" xfId="2047" builtinId="9" hidden="1"/>
    <cellStyle name="Followed Hyperlink" xfId="2049" builtinId="9" hidden="1"/>
    <cellStyle name="Followed Hyperlink" xfId="2051" builtinId="9" hidden="1"/>
    <cellStyle name="Followed Hyperlink" xfId="2053" builtinId="9" hidden="1"/>
    <cellStyle name="Followed Hyperlink" xfId="2055" builtinId="9" hidden="1"/>
    <cellStyle name="Followed Hyperlink" xfId="2057" builtinId="9" hidden="1"/>
    <cellStyle name="Followed Hyperlink" xfId="2059" builtinId="9" hidden="1"/>
    <cellStyle name="Followed Hyperlink" xfId="2061" builtinId="9" hidden="1"/>
    <cellStyle name="Followed Hyperlink" xfId="2063" builtinId="9" hidden="1"/>
    <cellStyle name="Followed Hyperlink" xfId="2065" builtinId="9" hidden="1"/>
    <cellStyle name="Followed Hyperlink" xfId="2067" builtinId="9" hidden="1"/>
    <cellStyle name="Followed Hyperlink" xfId="2069" builtinId="9" hidden="1"/>
    <cellStyle name="Followed Hyperlink" xfId="2071" builtinId="9" hidden="1"/>
    <cellStyle name="Followed Hyperlink" xfId="2073" builtinId="9" hidden="1"/>
    <cellStyle name="Followed Hyperlink" xfId="2075" builtinId="9" hidden="1"/>
    <cellStyle name="Followed Hyperlink" xfId="2077" builtinId="9" hidden="1"/>
    <cellStyle name="Followed Hyperlink" xfId="2079" builtinId="9" hidden="1"/>
    <cellStyle name="Followed Hyperlink" xfId="2081" builtinId="9" hidden="1"/>
    <cellStyle name="Followed Hyperlink" xfId="2083" builtinId="9" hidden="1"/>
    <cellStyle name="Followed Hyperlink" xfId="2085" builtinId="9" hidden="1"/>
    <cellStyle name="Followed Hyperlink" xfId="2087" builtinId="9" hidden="1"/>
    <cellStyle name="Followed Hyperlink" xfId="2089" builtinId="9" hidden="1"/>
    <cellStyle name="Followed Hyperlink" xfId="2091" builtinId="9" hidden="1"/>
    <cellStyle name="Followed Hyperlink" xfId="2093" builtinId="9" hidden="1"/>
    <cellStyle name="Followed Hyperlink" xfId="2095" builtinId="9" hidden="1"/>
    <cellStyle name="Followed Hyperlink" xfId="2097" builtinId="9" hidden="1"/>
    <cellStyle name="Followed Hyperlink" xfId="2099" builtinId="9" hidden="1"/>
    <cellStyle name="Followed Hyperlink" xfId="2101" builtinId="9" hidden="1"/>
    <cellStyle name="Followed Hyperlink" xfId="2103" builtinId="9" hidden="1"/>
    <cellStyle name="Followed Hyperlink" xfId="2105" builtinId="9" hidden="1"/>
    <cellStyle name="Followed Hyperlink" xfId="2107" builtinId="9" hidden="1"/>
    <cellStyle name="Followed Hyperlink" xfId="2109" builtinId="9" hidden="1"/>
    <cellStyle name="Followed Hyperlink" xfId="2111" builtinId="9" hidden="1"/>
    <cellStyle name="Followed Hyperlink" xfId="2113" builtinId="9" hidden="1"/>
    <cellStyle name="Followed Hyperlink" xfId="2115" builtinId="9" hidden="1"/>
    <cellStyle name="Followed Hyperlink" xfId="2117" builtinId="9" hidden="1"/>
    <cellStyle name="Followed Hyperlink" xfId="2119" builtinId="9" hidden="1"/>
    <cellStyle name="Followed Hyperlink" xfId="2121" builtinId="9" hidden="1"/>
    <cellStyle name="Followed Hyperlink" xfId="2123" builtinId="9" hidden="1"/>
    <cellStyle name="Followed Hyperlink" xfId="2125" builtinId="9" hidden="1"/>
    <cellStyle name="Followed Hyperlink" xfId="2127" builtinId="9" hidden="1"/>
    <cellStyle name="Followed Hyperlink" xfId="2129" builtinId="9" hidden="1"/>
    <cellStyle name="Followed Hyperlink" xfId="2131" builtinId="9" hidden="1"/>
    <cellStyle name="Followed Hyperlink" xfId="2133" builtinId="9" hidden="1"/>
    <cellStyle name="Followed Hyperlink" xfId="2135" builtinId="9" hidden="1"/>
    <cellStyle name="Followed Hyperlink" xfId="2137" builtinId="9" hidden="1"/>
    <cellStyle name="Followed Hyperlink" xfId="2139" builtinId="9" hidden="1"/>
    <cellStyle name="Followed Hyperlink" xfId="2141" builtinId="9" hidden="1"/>
    <cellStyle name="Followed Hyperlink" xfId="2143" builtinId="9" hidden="1"/>
    <cellStyle name="Followed Hyperlink" xfId="2145" builtinId="9" hidden="1"/>
    <cellStyle name="Followed Hyperlink" xfId="2147" builtinId="9" hidden="1"/>
    <cellStyle name="Followed Hyperlink" xfId="2149" builtinId="9" hidden="1"/>
    <cellStyle name="Followed Hyperlink" xfId="2151" builtinId="9" hidden="1"/>
    <cellStyle name="Followed Hyperlink" xfId="2153" builtinId="9" hidden="1"/>
    <cellStyle name="Followed Hyperlink" xfId="2155" builtinId="9" hidden="1"/>
    <cellStyle name="Followed Hyperlink" xfId="2157" builtinId="9" hidden="1"/>
    <cellStyle name="Followed Hyperlink" xfId="2159" builtinId="9" hidden="1"/>
    <cellStyle name="Followed Hyperlink" xfId="2161" builtinId="9" hidden="1"/>
    <cellStyle name="Followed Hyperlink" xfId="2163" builtinId="9" hidden="1"/>
    <cellStyle name="Followed Hyperlink" xfId="2165" builtinId="9" hidden="1"/>
    <cellStyle name="Followed Hyperlink" xfId="2167" builtinId="9" hidden="1"/>
    <cellStyle name="Followed Hyperlink" xfId="2169" builtinId="9" hidden="1"/>
    <cellStyle name="Followed Hyperlink" xfId="2171" builtinId="9" hidden="1"/>
    <cellStyle name="Followed Hyperlink" xfId="2173" builtinId="9" hidden="1"/>
    <cellStyle name="Followed Hyperlink" xfId="2175" builtinId="9" hidden="1"/>
    <cellStyle name="Followed Hyperlink" xfId="2177" builtinId="9" hidden="1"/>
    <cellStyle name="Followed Hyperlink" xfId="2179" builtinId="9" hidden="1"/>
    <cellStyle name="Followed Hyperlink" xfId="2181" builtinId="9" hidden="1"/>
    <cellStyle name="Followed Hyperlink" xfId="2183" builtinId="9" hidden="1"/>
    <cellStyle name="Followed Hyperlink" xfId="2185" builtinId="9" hidden="1"/>
    <cellStyle name="Followed Hyperlink" xfId="2187" builtinId="9" hidden="1"/>
    <cellStyle name="Followed Hyperlink" xfId="2189" builtinId="9" hidden="1"/>
    <cellStyle name="Followed Hyperlink" xfId="2191" builtinId="9" hidden="1"/>
    <cellStyle name="Followed Hyperlink" xfId="2193" builtinId="9" hidden="1"/>
    <cellStyle name="Followed Hyperlink" xfId="2195" builtinId="9" hidden="1"/>
    <cellStyle name="Followed Hyperlink" xfId="2197" builtinId="9" hidden="1"/>
    <cellStyle name="Followed Hyperlink" xfId="2199" builtinId="9" hidden="1"/>
    <cellStyle name="Followed Hyperlink" xfId="2201" builtinId="9" hidden="1"/>
    <cellStyle name="Followed Hyperlink" xfId="2203" builtinId="9" hidden="1"/>
    <cellStyle name="Followed Hyperlink" xfId="2205" builtinId="9" hidden="1"/>
    <cellStyle name="Followed Hyperlink" xfId="2207" builtinId="9" hidden="1"/>
    <cellStyle name="Followed Hyperlink" xfId="2209" builtinId="9" hidden="1"/>
    <cellStyle name="Followed Hyperlink" xfId="2211" builtinId="9" hidden="1"/>
    <cellStyle name="Followed Hyperlink" xfId="2213" builtinId="9" hidden="1"/>
    <cellStyle name="Followed Hyperlink" xfId="2215" builtinId="9" hidden="1"/>
    <cellStyle name="Followed Hyperlink" xfId="2217" builtinId="9" hidden="1"/>
    <cellStyle name="Followed Hyperlink" xfId="2219" builtinId="9" hidden="1"/>
    <cellStyle name="Followed Hyperlink" xfId="2221" builtinId="9" hidden="1"/>
    <cellStyle name="Followed Hyperlink" xfId="2223" builtinId="9" hidden="1"/>
    <cellStyle name="Followed Hyperlink" xfId="2225" builtinId="9" hidden="1"/>
    <cellStyle name="Followed Hyperlink" xfId="2227" builtinId="9" hidden="1"/>
    <cellStyle name="Followed Hyperlink" xfId="2229" builtinId="9" hidden="1"/>
    <cellStyle name="Followed Hyperlink" xfId="2231" builtinId="9" hidden="1"/>
    <cellStyle name="Followed Hyperlink" xfId="2233" builtinId="9" hidden="1"/>
    <cellStyle name="Followed Hyperlink" xfId="2235" builtinId="9" hidden="1"/>
    <cellStyle name="Followed Hyperlink" xfId="2237" builtinId="9" hidden="1"/>
    <cellStyle name="Followed Hyperlink" xfId="2239" builtinId="9" hidden="1"/>
    <cellStyle name="Followed Hyperlink" xfId="2241" builtinId="9" hidden="1"/>
    <cellStyle name="Followed Hyperlink" xfId="2243" builtinId="9" hidden="1"/>
    <cellStyle name="Followed Hyperlink" xfId="2245" builtinId="9" hidden="1"/>
    <cellStyle name="Followed Hyperlink" xfId="2247" builtinId="9" hidden="1"/>
    <cellStyle name="Followed Hyperlink" xfId="2249" builtinId="9" hidden="1"/>
    <cellStyle name="Followed Hyperlink" xfId="2251" builtinId="9" hidden="1"/>
    <cellStyle name="Followed Hyperlink" xfId="2253" builtinId="9" hidden="1"/>
    <cellStyle name="Followed Hyperlink" xfId="2255" builtinId="9" hidden="1"/>
    <cellStyle name="Followed Hyperlink" xfId="2257" builtinId="9" hidden="1"/>
    <cellStyle name="Followed Hyperlink" xfId="2259" builtinId="9" hidden="1"/>
    <cellStyle name="Followed Hyperlink" xfId="2261" builtinId="9" hidden="1"/>
    <cellStyle name="Followed Hyperlink" xfId="2263" builtinId="9" hidden="1"/>
    <cellStyle name="Followed Hyperlink" xfId="2265" builtinId="9" hidden="1"/>
    <cellStyle name="Followed Hyperlink" xfId="2267" builtinId="9" hidden="1"/>
    <cellStyle name="Followed Hyperlink" xfId="2269" builtinId="9" hidden="1"/>
    <cellStyle name="Followed Hyperlink" xfId="2271" builtinId="9" hidden="1"/>
    <cellStyle name="Followed Hyperlink" xfId="2273" builtinId="9" hidden="1"/>
    <cellStyle name="Followed Hyperlink" xfId="2275" builtinId="9" hidden="1"/>
    <cellStyle name="Followed Hyperlink" xfId="2277" builtinId="9" hidden="1"/>
    <cellStyle name="Followed Hyperlink" xfId="2279" builtinId="9" hidden="1"/>
    <cellStyle name="Followed Hyperlink" xfId="2281" builtinId="9" hidden="1"/>
    <cellStyle name="Followed Hyperlink" xfId="2283" builtinId="9" hidden="1"/>
    <cellStyle name="Followed Hyperlink" xfId="2285" builtinId="9" hidden="1"/>
    <cellStyle name="Followed Hyperlink" xfId="2287" builtinId="9" hidden="1"/>
    <cellStyle name="Followed Hyperlink" xfId="2289" builtinId="9" hidden="1"/>
    <cellStyle name="Followed Hyperlink" xfId="2291" builtinId="9" hidden="1"/>
    <cellStyle name="Followed Hyperlink" xfId="2293" builtinId="9" hidden="1"/>
    <cellStyle name="Followed Hyperlink" xfId="2295" builtinId="9" hidden="1"/>
    <cellStyle name="Followed Hyperlink" xfId="2297" builtinId="9" hidden="1"/>
    <cellStyle name="Followed Hyperlink" xfId="2299" builtinId="9" hidden="1"/>
    <cellStyle name="Followed Hyperlink" xfId="2301" builtinId="9" hidden="1"/>
    <cellStyle name="Followed Hyperlink" xfId="2303" builtinId="9" hidden="1"/>
    <cellStyle name="Followed Hyperlink" xfId="2305" builtinId="9" hidden="1"/>
    <cellStyle name="Followed Hyperlink" xfId="2307" builtinId="9" hidden="1"/>
    <cellStyle name="Followed Hyperlink" xfId="2309" builtinId="9" hidden="1"/>
    <cellStyle name="Followed Hyperlink" xfId="2311" builtinId="9" hidden="1"/>
    <cellStyle name="Followed Hyperlink" xfId="2313" builtinId="9" hidden="1"/>
    <cellStyle name="Followed Hyperlink" xfId="2315" builtinId="9" hidden="1"/>
    <cellStyle name="Followed Hyperlink" xfId="2317" builtinId="9" hidden="1"/>
    <cellStyle name="Followed Hyperlink" xfId="2319" builtinId="9" hidden="1"/>
    <cellStyle name="Followed Hyperlink" xfId="2321" builtinId="9" hidden="1"/>
    <cellStyle name="Followed Hyperlink" xfId="2323" builtinId="9" hidden="1"/>
    <cellStyle name="Followed Hyperlink" xfId="2325" builtinId="9" hidden="1"/>
    <cellStyle name="Followed Hyperlink" xfId="2327" builtinId="9" hidden="1"/>
    <cellStyle name="Followed Hyperlink" xfId="2329" builtinId="9" hidden="1"/>
    <cellStyle name="Followed Hyperlink" xfId="2331" builtinId="9" hidden="1"/>
    <cellStyle name="Followed Hyperlink" xfId="2333" builtinId="9" hidden="1"/>
    <cellStyle name="Followed Hyperlink" xfId="2335" builtinId="9" hidden="1"/>
    <cellStyle name="Followed Hyperlink" xfId="2337" builtinId="9" hidden="1"/>
    <cellStyle name="Followed Hyperlink" xfId="2339" builtinId="9" hidden="1"/>
    <cellStyle name="Followed Hyperlink" xfId="2341" builtinId="9" hidden="1"/>
    <cellStyle name="Followed Hyperlink" xfId="2343" builtinId="9" hidden="1"/>
    <cellStyle name="Followed Hyperlink" xfId="2345" builtinId="9" hidden="1"/>
    <cellStyle name="Followed Hyperlink" xfId="2347" builtinId="9" hidden="1"/>
    <cellStyle name="Followed Hyperlink" xfId="2349" builtinId="9" hidden="1"/>
    <cellStyle name="Followed Hyperlink" xfId="2351" builtinId="9" hidden="1"/>
    <cellStyle name="Followed Hyperlink" xfId="2353" builtinId="9" hidden="1"/>
    <cellStyle name="Followed Hyperlink" xfId="2355" builtinId="9" hidden="1"/>
    <cellStyle name="Followed Hyperlink" xfId="2357" builtinId="9" hidden="1"/>
    <cellStyle name="Followed Hyperlink" xfId="2359" builtinId="9" hidden="1"/>
    <cellStyle name="Followed Hyperlink" xfId="2361" builtinId="9" hidden="1"/>
    <cellStyle name="Followed Hyperlink" xfId="2363" builtinId="9" hidden="1"/>
    <cellStyle name="Followed Hyperlink" xfId="2365" builtinId="9" hidden="1"/>
    <cellStyle name="Followed Hyperlink" xfId="2367" builtinId="9" hidden="1"/>
    <cellStyle name="Followed Hyperlink" xfId="2369" builtinId="9" hidden="1"/>
    <cellStyle name="Followed Hyperlink" xfId="2371" builtinId="9" hidden="1"/>
    <cellStyle name="Followed Hyperlink" xfId="2373" builtinId="9" hidden="1"/>
    <cellStyle name="Followed Hyperlink" xfId="2375" builtinId="9" hidden="1"/>
    <cellStyle name="Followed Hyperlink" xfId="2377" builtinId="9" hidden="1"/>
    <cellStyle name="Followed Hyperlink" xfId="2379" builtinId="9" hidden="1"/>
    <cellStyle name="Followed Hyperlink" xfId="2381" builtinId="9" hidden="1"/>
    <cellStyle name="Followed Hyperlink" xfId="2383" builtinId="9" hidden="1"/>
    <cellStyle name="Followed Hyperlink" xfId="2385" builtinId="9" hidden="1"/>
    <cellStyle name="Followed Hyperlink" xfId="2387" builtinId="9" hidden="1"/>
    <cellStyle name="Followed Hyperlink" xfId="2389" builtinId="9" hidden="1"/>
    <cellStyle name="Followed Hyperlink" xfId="2391" builtinId="9" hidden="1"/>
    <cellStyle name="Followed Hyperlink" xfId="2393" builtinId="9" hidden="1"/>
    <cellStyle name="Followed Hyperlink" xfId="2395" builtinId="9" hidden="1"/>
    <cellStyle name="Followed Hyperlink" xfId="2397" builtinId="9" hidden="1"/>
    <cellStyle name="Followed Hyperlink" xfId="2399" builtinId="9" hidden="1"/>
    <cellStyle name="Followed Hyperlink" xfId="2401" builtinId="9" hidden="1"/>
    <cellStyle name="Followed Hyperlink" xfId="2403" builtinId="9" hidden="1"/>
    <cellStyle name="Followed Hyperlink" xfId="2405" builtinId="9" hidden="1"/>
    <cellStyle name="Followed Hyperlink" xfId="2407" builtinId="9" hidden="1"/>
    <cellStyle name="Followed Hyperlink" xfId="2409" builtinId="9" hidden="1"/>
    <cellStyle name="Followed Hyperlink" xfId="2411" builtinId="9" hidden="1"/>
    <cellStyle name="Followed Hyperlink" xfId="2413" builtinId="9" hidden="1"/>
    <cellStyle name="Followed Hyperlink" xfId="2415" builtinId="9" hidden="1"/>
    <cellStyle name="Followed Hyperlink" xfId="2417" builtinId="9" hidden="1"/>
    <cellStyle name="Followed Hyperlink" xfId="2419" builtinId="9" hidden="1"/>
    <cellStyle name="Followed Hyperlink" xfId="2421" builtinId="9" hidden="1"/>
    <cellStyle name="Followed Hyperlink" xfId="2423" builtinId="9" hidden="1"/>
    <cellStyle name="Followed Hyperlink" xfId="2425" builtinId="9" hidden="1"/>
    <cellStyle name="Followed Hyperlink" xfId="2427" builtinId="9" hidden="1"/>
    <cellStyle name="Followed Hyperlink" xfId="2429" builtinId="9" hidden="1"/>
    <cellStyle name="Followed Hyperlink" xfId="2431" builtinId="9" hidden="1"/>
    <cellStyle name="Followed Hyperlink" xfId="2433" builtinId="9" hidden="1"/>
    <cellStyle name="Followed Hyperlink" xfId="2435" builtinId="9" hidden="1"/>
    <cellStyle name="Followed Hyperlink" xfId="2437" builtinId="9" hidden="1"/>
    <cellStyle name="Followed Hyperlink" xfId="2439" builtinId="9" hidden="1"/>
    <cellStyle name="Followed Hyperlink" xfId="2441" builtinId="9" hidden="1"/>
    <cellStyle name="Followed Hyperlink" xfId="2443" builtinId="9" hidden="1"/>
    <cellStyle name="Followed Hyperlink" xfId="2445" builtinId="9" hidden="1"/>
    <cellStyle name="Followed Hyperlink" xfId="2447" builtinId="9" hidden="1"/>
    <cellStyle name="Followed Hyperlink" xfId="2449" builtinId="9" hidden="1"/>
    <cellStyle name="Followed Hyperlink" xfId="2451" builtinId="9" hidden="1"/>
    <cellStyle name="Followed Hyperlink" xfId="2453" builtinId="9" hidden="1"/>
    <cellStyle name="Followed Hyperlink" xfId="2455" builtinId="9" hidden="1"/>
    <cellStyle name="Followed Hyperlink" xfId="2457" builtinId="9" hidden="1"/>
    <cellStyle name="Followed Hyperlink" xfId="2459" builtinId="9" hidden="1"/>
    <cellStyle name="Followed Hyperlink" xfId="2461" builtinId="9" hidden="1"/>
    <cellStyle name="Followed Hyperlink" xfId="2463" builtinId="9" hidden="1"/>
    <cellStyle name="Followed Hyperlink" xfId="2465" builtinId="9" hidden="1"/>
    <cellStyle name="Followed Hyperlink" xfId="2467" builtinId="9" hidden="1"/>
    <cellStyle name="Followed Hyperlink" xfId="2469" builtinId="9" hidden="1"/>
    <cellStyle name="Followed Hyperlink" xfId="2471" builtinId="9" hidden="1"/>
    <cellStyle name="Followed Hyperlink" xfId="2473" builtinId="9" hidden="1"/>
    <cellStyle name="Followed Hyperlink" xfId="2475" builtinId="9" hidden="1"/>
    <cellStyle name="Followed Hyperlink" xfId="2477" builtinId="9" hidden="1"/>
    <cellStyle name="Followed Hyperlink" xfId="2479" builtinId="9" hidden="1"/>
    <cellStyle name="Followed Hyperlink" xfId="2481" builtinId="9" hidden="1"/>
    <cellStyle name="Followed Hyperlink" xfId="2483" builtinId="9" hidden="1"/>
    <cellStyle name="Followed Hyperlink" xfId="2485" builtinId="9" hidden="1"/>
    <cellStyle name="Followed Hyperlink" xfId="2487" builtinId="9" hidden="1"/>
    <cellStyle name="Followed Hyperlink" xfId="2489" builtinId="9" hidden="1"/>
    <cellStyle name="Followed Hyperlink" xfId="2491" builtinId="9" hidden="1"/>
    <cellStyle name="Followed Hyperlink" xfId="2493" builtinId="9" hidden="1"/>
    <cellStyle name="Followed Hyperlink" xfId="2495" builtinId="9" hidden="1"/>
    <cellStyle name="Followed Hyperlink" xfId="2497" builtinId="9" hidden="1"/>
    <cellStyle name="Followed Hyperlink" xfId="2499" builtinId="9" hidden="1"/>
    <cellStyle name="Followed Hyperlink" xfId="2501" builtinId="9" hidden="1"/>
    <cellStyle name="Followed Hyperlink" xfId="2503" builtinId="9" hidden="1"/>
    <cellStyle name="Followed Hyperlink" xfId="2505" builtinId="9" hidden="1"/>
    <cellStyle name="Followed Hyperlink" xfId="2507" builtinId="9" hidden="1"/>
    <cellStyle name="Followed Hyperlink" xfId="2509" builtinId="9" hidden="1"/>
    <cellStyle name="Followed Hyperlink" xfId="2511" builtinId="9" hidden="1"/>
    <cellStyle name="Followed Hyperlink" xfId="2513" builtinId="9" hidden="1"/>
    <cellStyle name="Followed Hyperlink" xfId="2515" builtinId="9" hidden="1"/>
    <cellStyle name="Followed Hyperlink" xfId="2517" builtinId="9" hidden="1"/>
    <cellStyle name="Followed Hyperlink" xfId="2519" builtinId="9" hidden="1"/>
    <cellStyle name="Followed Hyperlink" xfId="2521" builtinId="9" hidden="1"/>
    <cellStyle name="Followed Hyperlink" xfId="2523" builtinId="9" hidden="1"/>
    <cellStyle name="Followed Hyperlink" xfId="2525" builtinId="9" hidden="1"/>
    <cellStyle name="Followed Hyperlink" xfId="2527" builtinId="9" hidden="1"/>
    <cellStyle name="Followed Hyperlink" xfId="2529" builtinId="9" hidden="1"/>
    <cellStyle name="Followed Hyperlink" xfId="2531" builtinId="9" hidden="1"/>
    <cellStyle name="Followed Hyperlink" xfId="2533" builtinId="9" hidden="1"/>
    <cellStyle name="Followed Hyperlink" xfId="2535" builtinId="9" hidden="1"/>
    <cellStyle name="Followed Hyperlink" xfId="2537" builtinId="9" hidden="1"/>
    <cellStyle name="Followed Hyperlink" xfId="2539" builtinId="9" hidden="1"/>
    <cellStyle name="Followed Hyperlink" xfId="2541" builtinId="9" hidden="1"/>
    <cellStyle name="Followed Hyperlink" xfId="2543" builtinId="9" hidden="1"/>
    <cellStyle name="Followed Hyperlink" xfId="2545" builtinId="9" hidden="1"/>
    <cellStyle name="Followed Hyperlink" xfId="2547" builtinId="9" hidden="1"/>
    <cellStyle name="Followed Hyperlink" xfId="2549" builtinId="9" hidden="1"/>
    <cellStyle name="Followed Hyperlink" xfId="2551" builtinId="9" hidden="1"/>
    <cellStyle name="Followed Hyperlink" xfId="2553" builtinId="9" hidden="1"/>
    <cellStyle name="Followed Hyperlink" xfId="2555" builtinId="9" hidden="1"/>
    <cellStyle name="Followed Hyperlink" xfId="2557" builtinId="9" hidden="1"/>
    <cellStyle name="Followed Hyperlink" xfId="2559" builtinId="9" hidden="1"/>
    <cellStyle name="Followed Hyperlink" xfId="2561" builtinId="9" hidden="1"/>
    <cellStyle name="Followed Hyperlink" xfId="2563" builtinId="9" hidden="1"/>
    <cellStyle name="Followed Hyperlink" xfId="2565" builtinId="9" hidden="1"/>
    <cellStyle name="Followed Hyperlink" xfId="2567" builtinId="9" hidden="1"/>
    <cellStyle name="Followed Hyperlink" xfId="2569" builtinId="9" hidden="1"/>
    <cellStyle name="Followed Hyperlink" xfId="2571" builtinId="9" hidden="1"/>
    <cellStyle name="Followed Hyperlink" xfId="2573" builtinId="9" hidden="1"/>
    <cellStyle name="Followed Hyperlink" xfId="2575" builtinId="9" hidden="1"/>
    <cellStyle name="Followed Hyperlink" xfId="2577" builtinId="9" hidden="1"/>
    <cellStyle name="Followed Hyperlink" xfId="2579" builtinId="9" hidden="1"/>
    <cellStyle name="Followed Hyperlink" xfId="2581" builtinId="9" hidden="1"/>
    <cellStyle name="Followed Hyperlink" xfId="2583" builtinId="9" hidden="1"/>
    <cellStyle name="Followed Hyperlink" xfId="2585" builtinId="9" hidden="1"/>
    <cellStyle name="Followed Hyperlink" xfId="2587" builtinId="9" hidden="1"/>
    <cellStyle name="Followed Hyperlink" xfId="2589" builtinId="9" hidden="1"/>
    <cellStyle name="Followed Hyperlink" xfId="2591" builtinId="9" hidden="1"/>
    <cellStyle name="Followed Hyperlink" xfId="2593" builtinId="9" hidden="1"/>
    <cellStyle name="Followed Hyperlink" xfId="2595" builtinId="9" hidden="1"/>
    <cellStyle name="Followed Hyperlink" xfId="2597" builtinId="9" hidden="1"/>
    <cellStyle name="Followed Hyperlink" xfId="2599" builtinId="9" hidden="1"/>
    <cellStyle name="Followed Hyperlink" xfId="2601" builtinId="9" hidden="1"/>
    <cellStyle name="Followed Hyperlink" xfId="2603" builtinId="9" hidden="1"/>
    <cellStyle name="Followed Hyperlink" xfId="2605" builtinId="9" hidden="1"/>
    <cellStyle name="Followed Hyperlink" xfId="2607" builtinId="9" hidden="1"/>
    <cellStyle name="Followed Hyperlink" xfId="2609" builtinId="9" hidden="1"/>
    <cellStyle name="Followed Hyperlink" xfId="2611" builtinId="9" hidden="1"/>
    <cellStyle name="Followed Hyperlink" xfId="2613" builtinId="9" hidden="1"/>
    <cellStyle name="Followed Hyperlink" xfId="2615" builtinId="9" hidden="1"/>
    <cellStyle name="Followed Hyperlink" xfId="2617" builtinId="9" hidden="1"/>
    <cellStyle name="Followed Hyperlink" xfId="2619" builtinId="9" hidden="1"/>
    <cellStyle name="Followed Hyperlink" xfId="2621" builtinId="9" hidden="1"/>
    <cellStyle name="Followed Hyperlink" xfId="2623" builtinId="9" hidden="1"/>
    <cellStyle name="Followed Hyperlink" xfId="2625" builtinId="9" hidden="1"/>
    <cellStyle name="Followed Hyperlink" xfId="2627" builtinId="9" hidden="1"/>
    <cellStyle name="Followed Hyperlink" xfId="2629" builtinId="9" hidden="1"/>
    <cellStyle name="Followed Hyperlink" xfId="2631" builtinId="9" hidden="1"/>
    <cellStyle name="Followed Hyperlink" xfId="2633" builtinId="9" hidden="1"/>
    <cellStyle name="Followed Hyperlink" xfId="2635" builtinId="9" hidden="1"/>
    <cellStyle name="Followed Hyperlink" xfId="2637" builtinId="9" hidden="1"/>
    <cellStyle name="Followed Hyperlink" xfId="2639" builtinId="9" hidden="1"/>
    <cellStyle name="Followed Hyperlink" xfId="2641" builtinId="9" hidden="1"/>
    <cellStyle name="Followed Hyperlink" xfId="2643" builtinId="9" hidden="1"/>
    <cellStyle name="Followed Hyperlink" xfId="2645" builtinId="9" hidden="1"/>
    <cellStyle name="Followed Hyperlink" xfId="2647" builtinId="9" hidden="1"/>
    <cellStyle name="Followed Hyperlink" xfId="2649" builtinId="9" hidden="1"/>
    <cellStyle name="Followed Hyperlink" xfId="2651" builtinId="9" hidden="1"/>
    <cellStyle name="Followed Hyperlink" xfId="2653" builtinId="9" hidden="1"/>
    <cellStyle name="Followed Hyperlink" xfId="2655" builtinId="9" hidden="1"/>
    <cellStyle name="Followed Hyperlink" xfId="2657" builtinId="9" hidden="1"/>
    <cellStyle name="Followed Hyperlink" xfId="2659" builtinId="9" hidden="1"/>
    <cellStyle name="Followed Hyperlink" xfId="2661" builtinId="9" hidden="1"/>
    <cellStyle name="Followed Hyperlink" xfId="2663" builtinId="9" hidden="1"/>
    <cellStyle name="Followed Hyperlink" xfId="2665" builtinId="9" hidden="1"/>
    <cellStyle name="Followed Hyperlink" xfId="2667" builtinId="9" hidden="1"/>
    <cellStyle name="Followed Hyperlink" xfId="2669" builtinId="9" hidden="1"/>
    <cellStyle name="Followed Hyperlink" xfId="2671" builtinId="9" hidden="1"/>
    <cellStyle name="Followed Hyperlink" xfId="2673" builtinId="9" hidden="1"/>
    <cellStyle name="Followed Hyperlink" xfId="2675" builtinId="9" hidden="1"/>
    <cellStyle name="Followed Hyperlink" xfId="2677" builtinId="9" hidden="1"/>
    <cellStyle name="Followed Hyperlink" xfId="2679" builtinId="9" hidden="1"/>
    <cellStyle name="Followed Hyperlink" xfId="2681" builtinId="9" hidden="1"/>
    <cellStyle name="Followed Hyperlink" xfId="2683" builtinId="9" hidden="1"/>
    <cellStyle name="Followed Hyperlink" xfId="2685" builtinId="9" hidden="1"/>
    <cellStyle name="Followed Hyperlink" xfId="2687" builtinId="9" hidden="1"/>
    <cellStyle name="Followed Hyperlink" xfId="2689" builtinId="9" hidden="1"/>
    <cellStyle name="Followed Hyperlink" xfId="2691" builtinId="9" hidden="1"/>
    <cellStyle name="Followed Hyperlink" xfId="2693" builtinId="9" hidden="1"/>
    <cellStyle name="Followed Hyperlink" xfId="2695" builtinId="9" hidden="1"/>
    <cellStyle name="Followed Hyperlink" xfId="2697" builtinId="9" hidden="1"/>
    <cellStyle name="Followed Hyperlink" xfId="2699" builtinId="9" hidden="1"/>
    <cellStyle name="Followed Hyperlink" xfId="2701" builtinId="9" hidden="1"/>
    <cellStyle name="Followed Hyperlink" xfId="2703" builtinId="9" hidden="1"/>
    <cellStyle name="Followed Hyperlink" xfId="2705" builtinId="9" hidden="1"/>
    <cellStyle name="Followed Hyperlink" xfId="2707" builtinId="9" hidden="1"/>
    <cellStyle name="Followed Hyperlink" xfId="2709" builtinId="9" hidden="1"/>
    <cellStyle name="Followed Hyperlink" xfId="2711" builtinId="9" hidden="1"/>
    <cellStyle name="Followed Hyperlink" xfId="2713" builtinId="9" hidden="1"/>
    <cellStyle name="Followed Hyperlink" xfId="2715" builtinId="9" hidden="1"/>
    <cellStyle name="Followed Hyperlink" xfId="2717" builtinId="9" hidden="1"/>
    <cellStyle name="Followed Hyperlink" xfId="2719" builtinId="9" hidden="1"/>
    <cellStyle name="Followed Hyperlink" xfId="2721" builtinId="9" hidden="1"/>
    <cellStyle name="Followed Hyperlink" xfId="2723" builtinId="9" hidden="1"/>
    <cellStyle name="Followed Hyperlink" xfId="2725" builtinId="9" hidden="1"/>
    <cellStyle name="Followed Hyperlink" xfId="2727" builtinId="9" hidden="1"/>
    <cellStyle name="Followed Hyperlink" xfId="2729" builtinId="9" hidden="1"/>
    <cellStyle name="Followed Hyperlink" xfId="2731" builtinId="9" hidden="1"/>
    <cellStyle name="Followed Hyperlink" xfId="2733" builtinId="9" hidden="1"/>
    <cellStyle name="Followed Hyperlink" xfId="2735" builtinId="9" hidden="1"/>
    <cellStyle name="Followed Hyperlink" xfId="2737" builtinId="9" hidden="1"/>
    <cellStyle name="Followed Hyperlink" xfId="2739" builtinId="9" hidden="1"/>
    <cellStyle name="Followed Hyperlink" xfId="2741" builtinId="9" hidden="1"/>
    <cellStyle name="Followed Hyperlink" xfId="2743" builtinId="9" hidden="1"/>
    <cellStyle name="Followed Hyperlink" xfId="2745" builtinId="9" hidden="1"/>
    <cellStyle name="Followed Hyperlink" xfId="2747" builtinId="9" hidden="1"/>
    <cellStyle name="Followed Hyperlink" xfId="2749" builtinId="9" hidden="1"/>
    <cellStyle name="Followed Hyperlink" xfId="2751" builtinId="9" hidden="1"/>
    <cellStyle name="Followed Hyperlink" xfId="2753" builtinId="9" hidden="1"/>
    <cellStyle name="Followed Hyperlink" xfId="2755" builtinId="9" hidden="1"/>
    <cellStyle name="Followed Hyperlink" xfId="2757" builtinId="9" hidden="1"/>
    <cellStyle name="Followed Hyperlink" xfId="2759" builtinId="9" hidden="1"/>
    <cellStyle name="Followed Hyperlink" xfId="2761" builtinId="9" hidden="1"/>
    <cellStyle name="Followed Hyperlink" xfId="2763" builtinId="9" hidden="1"/>
    <cellStyle name="Followed Hyperlink" xfId="2765" builtinId="9" hidden="1"/>
    <cellStyle name="Followed Hyperlink" xfId="2767" builtinId="9" hidden="1"/>
    <cellStyle name="Followed Hyperlink" xfId="2769" builtinId="9" hidden="1"/>
    <cellStyle name="Followed Hyperlink" xfId="2771" builtinId="9" hidden="1"/>
    <cellStyle name="Followed Hyperlink" xfId="2773" builtinId="9" hidden="1"/>
    <cellStyle name="Followed Hyperlink" xfId="2775" builtinId="9" hidden="1"/>
    <cellStyle name="Followed Hyperlink" xfId="2777" builtinId="9" hidden="1"/>
    <cellStyle name="Followed Hyperlink" xfId="2779" builtinId="9" hidden="1"/>
    <cellStyle name="Followed Hyperlink" xfId="2781" builtinId="9" hidden="1"/>
    <cellStyle name="Followed Hyperlink" xfId="2783" builtinId="9" hidden="1"/>
    <cellStyle name="Hyperlink" xfId="3"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88" builtinId="8" hidden="1"/>
    <cellStyle name="Hyperlink" xfId="90" builtinId="8" hidden="1"/>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2" builtinId="8" hidden="1"/>
    <cellStyle name="Hyperlink" xfId="174"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Hyperlink" xfId="194" builtinId="8" hidden="1"/>
    <cellStyle name="Hyperlink" xfId="196" builtinId="8" hidden="1"/>
    <cellStyle name="Hyperlink" xfId="198" builtinId="8" hidden="1"/>
    <cellStyle name="Hyperlink" xfId="200" builtinId="8" hidden="1"/>
    <cellStyle name="Hyperlink" xfId="202" builtinId="8" hidden="1"/>
    <cellStyle name="Hyperlink" xfId="204" builtinId="8" hidden="1"/>
    <cellStyle name="Hyperlink" xfId="206" builtinId="8" hidden="1"/>
    <cellStyle name="Hyperlink" xfId="208" builtinId="8" hidden="1"/>
    <cellStyle name="Hyperlink" xfId="210" builtinId="8" hidden="1"/>
    <cellStyle name="Hyperlink" xfId="212" builtinId="8" hidden="1"/>
    <cellStyle name="Hyperlink" xfId="214" builtinId="8" hidden="1"/>
    <cellStyle name="Hyperlink" xfId="216" builtinId="8" hidden="1"/>
    <cellStyle name="Hyperlink" xfId="218" builtinId="8" hidden="1"/>
    <cellStyle name="Hyperlink" xfId="220" builtinId="8" hidden="1"/>
    <cellStyle name="Hyperlink" xfId="222" builtinId="8" hidden="1"/>
    <cellStyle name="Hyperlink" xfId="224" builtinId="8" hidden="1"/>
    <cellStyle name="Hyperlink" xfId="226" builtinId="8" hidden="1"/>
    <cellStyle name="Hyperlink" xfId="228" builtinId="8" hidden="1"/>
    <cellStyle name="Hyperlink" xfId="230" builtinId="8" hidden="1"/>
    <cellStyle name="Hyperlink" xfId="232" builtinId="8" hidden="1"/>
    <cellStyle name="Hyperlink" xfId="234" builtinId="8" hidden="1"/>
    <cellStyle name="Hyperlink" xfId="236" builtinId="8" hidden="1"/>
    <cellStyle name="Hyperlink" xfId="238" builtinId="8" hidden="1"/>
    <cellStyle name="Hyperlink" xfId="240" builtinId="8" hidden="1"/>
    <cellStyle name="Hyperlink" xfId="242" builtinId="8" hidden="1"/>
    <cellStyle name="Hyperlink" xfId="244" builtinId="8" hidden="1"/>
    <cellStyle name="Hyperlink" xfId="246" builtinId="8" hidden="1"/>
    <cellStyle name="Hyperlink" xfId="248" builtinId="8" hidden="1"/>
    <cellStyle name="Hyperlink" xfId="250" builtinId="8" hidden="1"/>
    <cellStyle name="Hyperlink" xfId="252" builtinId="8" hidden="1"/>
    <cellStyle name="Hyperlink" xfId="254" builtinId="8" hidden="1"/>
    <cellStyle name="Hyperlink" xfId="256" builtinId="8" hidden="1"/>
    <cellStyle name="Hyperlink" xfId="258" builtinId="8" hidden="1"/>
    <cellStyle name="Hyperlink" xfId="260" builtinId="8" hidden="1"/>
    <cellStyle name="Hyperlink" xfId="262" builtinId="8" hidden="1"/>
    <cellStyle name="Hyperlink" xfId="264" builtinId="8" hidden="1"/>
    <cellStyle name="Hyperlink" xfId="266" builtinId="8" hidden="1"/>
    <cellStyle name="Hyperlink" xfId="268" builtinId="8" hidden="1"/>
    <cellStyle name="Hyperlink" xfId="270" builtinId="8" hidden="1"/>
    <cellStyle name="Hyperlink" xfId="272" builtinId="8" hidden="1"/>
    <cellStyle name="Hyperlink" xfId="274" builtinId="8" hidden="1"/>
    <cellStyle name="Hyperlink" xfId="276" builtinId="8" hidden="1"/>
    <cellStyle name="Hyperlink" xfId="278" builtinId="8" hidden="1"/>
    <cellStyle name="Hyperlink" xfId="280" builtinId="8" hidden="1"/>
    <cellStyle name="Hyperlink" xfId="282" builtinId="8" hidden="1"/>
    <cellStyle name="Hyperlink" xfId="284" builtinId="8" hidden="1"/>
    <cellStyle name="Hyperlink" xfId="286"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Hyperlink" xfId="356" builtinId="8" hidden="1"/>
    <cellStyle name="Hyperlink" xfId="358" builtinId="8" hidden="1"/>
    <cellStyle name="Hyperlink" xfId="360" builtinId="8" hidden="1"/>
    <cellStyle name="Hyperlink" xfId="362" builtinId="8" hidden="1"/>
    <cellStyle name="Hyperlink" xfId="364" builtinId="8" hidden="1"/>
    <cellStyle name="Hyperlink" xfId="366" builtinId="8" hidden="1"/>
    <cellStyle name="Hyperlink" xfId="368" builtinId="8" hidden="1"/>
    <cellStyle name="Hyperlink" xfId="370" builtinId="8" hidden="1"/>
    <cellStyle name="Hyperlink" xfId="372" builtinId="8" hidden="1"/>
    <cellStyle name="Hyperlink" xfId="374" builtinId="8" hidden="1"/>
    <cellStyle name="Hyperlink" xfId="376" builtinId="8" hidden="1"/>
    <cellStyle name="Hyperlink" xfId="378" builtinId="8" hidden="1"/>
    <cellStyle name="Hyperlink" xfId="380" builtinId="8" hidden="1"/>
    <cellStyle name="Hyperlink" xfId="382" builtinId="8" hidden="1"/>
    <cellStyle name="Hyperlink" xfId="384" builtinId="8" hidden="1"/>
    <cellStyle name="Hyperlink" xfId="386" builtinId="8" hidden="1"/>
    <cellStyle name="Hyperlink" xfId="388" builtinId="8" hidden="1"/>
    <cellStyle name="Hyperlink" xfId="390" builtinId="8" hidden="1"/>
    <cellStyle name="Hyperlink" xfId="392" builtinId="8" hidden="1"/>
    <cellStyle name="Hyperlink" xfId="394" builtinId="8" hidden="1"/>
    <cellStyle name="Hyperlink" xfId="396" builtinId="8" hidden="1"/>
    <cellStyle name="Hyperlink" xfId="398" builtinId="8" hidden="1"/>
    <cellStyle name="Hyperlink" xfId="400" builtinId="8" hidden="1"/>
    <cellStyle name="Hyperlink" xfId="402" builtinId="8" hidden="1"/>
    <cellStyle name="Hyperlink" xfId="404" builtinId="8" hidden="1"/>
    <cellStyle name="Hyperlink" xfId="406" builtinId="8" hidden="1"/>
    <cellStyle name="Hyperlink" xfId="408" builtinId="8" hidden="1"/>
    <cellStyle name="Hyperlink" xfId="410" builtinId="8" hidden="1"/>
    <cellStyle name="Hyperlink" xfId="412" builtinId="8" hidden="1"/>
    <cellStyle name="Hyperlink" xfId="414" builtinId="8" hidden="1"/>
    <cellStyle name="Hyperlink" xfId="416" builtinId="8" hidden="1"/>
    <cellStyle name="Hyperlink" xfId="418" builtinId="8" hidden="1"/>
    <cellStyle name="Hyperlink" xfId="420" builtinId="8" hidden="1"/>
    <cellStyle name="Hyperlink" xfId="422" builtinId="8" hidden="1"/>
    <cellStyle name="Hyperlink" xfId="424" builtinId="8" hidden="1"/>
    <cellStyle name="Hyperlink" xfId="426" builtinId="8" hidden="1"/>
    <cellStyle name="Hyperlink" xfId="428" builtinId="8" hidden="1"/>
    <cellStyle name="Hyperlink" xfId="430" builtinId="8" hidden="1"/>
    <cellStyle name="Hyperlink" xfId="432" builtinId="8" hidden="1"/>
    <cellStyle name="Hyperlink" xfId="434" builtinId="8" hidden="1"/>
    <cellStyle name="Hyperlink" xfId="436" builtinId="8" hidden="1"/>
    <cellStyle name="Hyperlink" xfId="438" builtinId="8" hidden="1"/>
    <cellStyle name="Hyperlink" xfId="440" builtinId="8" hidden="1"/>
    <cellStyle name="Hyperlink" xfId="442" builtinId="8" hidden="1"/>
    <cellStyle name="Hyperlink" xfId="444" builtinId="8" hidden="1"/>
    <cellStyle name="Hyperlink" xfId="446" builtinId="8" hidden="1"/>
    <cellStyle name="Hyperlink" xfId="448" builtinId="8" hidden="1"/>
    <cellStyle name="Hyperlink" xfId="450" builtinId="8" hidden="1"/>
    <cellStyle name="Hyperlink" xfId="452" builtinId="8" hidden="1"/>
    <cellStyle name="Hyperlink" xfId="454" builtinId="8" hidden="1"/>
    <cellStyle name="Hyperlink" xfId="456" builtinId="8" hidden="1"/>
    <cellStyle name="Hyperlink" xfId="458" builtinId="8" hidden="1"/>
    <cellStyle name="Hyperlink" xfId="460" builtinId="8" hidden="1"/>
    <cellStyle name="Hyperlink" xfId="462" builtinId="8" hidden="1"/>
    <cellStyle name="Hyperlink" xfId="464" builtinId="8" hidden="1"/>
    <cellStyle name="Hyperlink" xfId="466" builtinId="8" hidden="1"/>
    <cellStyle name="Hyperlink" xfId="468" builtinId="8" hidden="1"/>
    <cellStyle name="Hyperlink" xfId="470" builtinId="8" hidden="1"/>
    <cellStyle name="Hyperlink" xfId="472" builtinId="8" hidden="1"/>
    <cellStyle name="Hyperlink" xfId="474" builtinId="8" hidden="1"/>
    <cellStyle name="Hyperlink" xfId="476" builtinId="8" hidden="1"/>
    <cellStyle name="Hyperlink" xfId="478" builtinId="8" hidden="1"/>
    <cellStyle name="Hyperlink" xfId="480" builtinId="8" hidden="1"/>
    <cellStyle name="Hyperlink" xfId="482" builtinId="8" hidden="1"/>
    <cellStyle name="Hyperlink" xfId="484" builtinId="8" hidden="1"/>
    <cellStyle name="Hyperlink" xfId="486" builtinId="8" hidden="1"/>
    <cellStyle name="Hyperlink" xfId="488" builtinId="8" hidden="1"/>
    <cellStyle name="Hyperlink" xfId="490" builtinId="8" hidden="1"/>
    <cellStyle name="Hyperlink" xfId="492" builtinId="8" hidden="1"/>
    <cellStyle name="Hyperlink" xfId="494" builtinId="8" hidden="1"/>
    <cellStyle name="Hyperlink" xfId="496" builtinId="8" hidden="1"/>
    <cellStyle name="Hyperlink" xfId="498" builtinId="8" hidden="1"/>
    <cellStyle name="Hyperlink" xfId="500" builtinId="8" hidden="1"/>
    <cellStyle name="Hyperlink" xfId="502" builtinId="8" hidden="1"/>
    <cellStyle name="Hyperlink" xfId="504" builtinId="8" hidden="1"/>
    <cellStyle name="Hyperlink" xfId="506" builtinId="8" hidden="1"/>
    <cellStyle name="Hyperlink" xfId="508" builtinId="8" hidden="1"/>
    <cellStyle name="Hyperlink" xfId="510" builtinId="8" hidden="1"/>
    <cellStyle name="Hyperlink" xfId="512" builtinId="8" hidden="1"/>
    <cellStyle name="Hyperlink" xfId="514" builtinId="8" hidden="1"/>
    <cellStyle name="Hyperlink" xfId="516" builtinId="8" hidden="1"/>
    <cellStyle name="Hyperlink" xfId="518" builtinId="8" hidden="1"/>
    <cellStyle name="Hyperlink" xfId="520" builtinId="8" hidden="1"/>
    <cellStyle name="Hyperlink" xfId="522" builtinId="8" hidden="1"/>
    <cellStyle name="Hyperlink" xfId="524" builtinId="8" hidden="1"/>
    <cellStyle name="Hyperlink" xfId="526" builtinId="8" hidden="1"/>
    <cellStyle name="Hyperlink" xfId="528" builtinId="8" hidden="1"/>
    <cellStyle name="Hyperlink" xfId="530" builtinId="8" hidden="1"/>
    <cellStyle name="Hyperlink" xfId="532" builtinId="8" hidden="1"/>
    <cellStyle name="Hyperlink" xfId="534" builtinId="8" hidden="1"/>
    <cellStyle name="Hyperlink" xfId="536" builtinId="8" hidden="1"/>
    <cellStyle name="Hyperlink" xfId="538" builtinId="8" hidden="1"/>
    <cellStyle name="Hyperlink" xfId="540" builtinId="8" hidden="1"/>
    <cellStyle name="Hyperlink" xfId="542" builtinId="8" hidden="1"/>
    <cellStyle name="Hyperlink" xfId="544" builtinId="8" hidden="1"/>
    <cellStyle name="Hyperlink" xfId="546" builtinId="8" hidden="1"/>
    <cellStyle name="Hyperlink" xfId="548" builtinId="8" hidden="1"/>
    <cellStyle name="Hyperlink" xfId="550" builtinId="8" hidden="1"/>
    <cellStyle name="Hyperlink" xfId="552" builtinId="8" hidden="1"/>
    <cellStyle name="Hyperlink" xfId="554" builtinId="8" hidden="1"/>
    <cellStyle name="Hyperlink" xfId="556" builtinId="8" hidden="1"/>
    <cellStyle name="Hyperlink" xfId="558" builtinId="8" hidden="1"/>
    <cellStyle name="Hyperlink" xfId="560" builtinId="8" hidden="1"/>
    <cellStyle name="Hyperlink" xfId="562" builtinId="8" hidden="1"/>
    <cellStyle name="Hyperlink" xfId="564" builtinId="8" hidden="1"/>
    <cellStyle name="Hyperlink" xfId="566" builtinId="8" hidden="1"/>
    <cellStyle name="Hyperlink" xfId="568" builtinId="8" hidden="1"/>
    <cellStyle name="Hyperlink" xfId="570" builtinId="8" hidden="1"/>
    <cellStyle name="Hyperlink" xfId="572" builtinId="8" hidden="1"/>
    <cellStyle name="Hyperlink" xfId="574" builtinId="8" hidden="1"/>
    <cellStyle name="Hyperlink" xfId="576" builtinId="8" hidden="1"/>
    <cellStyle name="Hyperlink" xfId="578" builtinId="8" hidden="1"/>
    <cellStyle name="Hyperlink" xfId="580" builtinId="8" hidden="1"/>
    <cellStyle name="Hyperlink" xfId="582" builtinId="8" hidden="1"/>
    <cellStyle name="Hyperlink" xfId="584" builtinId="8" hidden="1"/>
    <cellStyle name="Hyperlink" xfId="586" builtinId="8" hidden="1"/>
    <cellStyle name="Hyperlink" xfId="588" builtinId="8" hidden="1"/>
    <cellStyle name="Hyperlink" xfId="590" builtinId="8" hidden="1"/>
    <cellStyle name="Hyperlink" xfId="592" builtinId="8" hidden="1"/>
    <cellStyle name="Hyperlink" xfId="594" builtinId="8" hidden="1"/>
    <cellStyle name="Hyperlink" xfId="596" builtinId="8" hidden="1"/>
    <cellStyle name="Hyperlink" xfId="598" builtinId="8" hidden="1"/>
    <cellStyle name="Hyperlink" xfId="600" builtinId="8" hidden="1"/>
    <cellStyle name="Hyperlink" xfId="602" builtinId="8" hidden="1"/>
    <cellStyle name="Hyperlink" xfId="604" builtinId="8" hidden="1"/>
    <cellStyle name="Hyperlink" xfId="606" builtinId="8" hidden="1"/>
    <cellStyle name="Hyperlink" xfId="608" builtinId="8" hidden="1"/>
    <cellStyle name="Hyperlink" xfId="610" builtinId="8" hidden="1"/>
    <cellStyle name="Hyperlink" xfId="612" builtinId="8" hidden="1"/>
    <cellStyle name="Hyperlink" xfId="614" builtinId="8" hidden="1"/>
    <cellStyle name="Hyperlink" xfId="616" builtinId="8" hidden="1"/>
    <cellStyle name="Hyperlink" xfId="618" builtinId="8" hidden="1"/>
    <cellStyle name="Hyperlink" xfId="620" builtinId="8" hidden="1"/>
    <cellStyle name="Hyperlink" xfId="622" builtinId="8" hidden="1"/>
    <cellStyle name="Hyperlink" xfId="624" builtinId="8" hidden="1"/>
    <cellStyle name="Hyperlink" xfId="626" builtinId="8" hidden="1"/>
    <cellStyle name="Hyperlink" xfId="628" builtinId="8" hidden="1"/>
    <cellStyle name="Hyperlink" xfId="630" builtinId="8" hidden="1"/>
    <cellStyle name="Hyperlink" xfId="632" builtinId="8" hidden="1"/>
    <cellStyle name="Hyperlink" xfId="634" builtinId="8" hidden="1"/>
    <cellStyle name="Hyperlink" xfId="636" builtinId="8" hidden="1"/>
    <cellStyle name="Hyperlink" xfId="638" builtinId="8" hidden="1"/>
    <cellStyle name="Hyperlink" xfId="640" builtinId="8" hidden="1"/>
    <cellStyle name="Hyperlink" xfId="642" builtinId="8" hidden="1"/>
    <cellStyle name="Hyperlink" xfId="644" builtinId="8" hidden="1"/>
    <cellStyle name="Hyperlink" xfId="646" builtinId="8" hidden="1"/>
    <cellStyle name="Hyperlink" xfId="648" builtinId="8" hidden="1"/>
    <cellStyle name="Hyperlink" xfId="650" builtinId="8" hidden="1"/>
    <cellStyle name="Hyperlink" xfId="652" builtinId="8" hidden="1"/>
    <cellStyle name="Hyperlink" xfId="654" builtinId="8" hidden="1"/>
    <cellStyle name="Hyperlink" xfId="656" builtinId="8" hidden="1"/>
    <cellStyle name="Hyperlink" xfId="658" builtinId="8" hidden="1"/>
    <cellStyle name="Hyperlink" xfId="660" builtinId="8" hidden="1"/>
    <cellStyle name="Hyperlink" xfId="662" builtinId="8" hidden="1"/>
    <cellStyle name="Hyperlink" xfId="664" builtinId="8" hidden="1"/>
    <cellStyle name="Hyperlink" xfId="666" builtinId="8" hidden="1"/>
    <cellStyle name="Hyperlink" xfId="668" builtinId="8" hidden="1"/>
    <cellStyle name="Hyperlink" xfId="670" builtinId="8" hidden="1"/>
    <cellStyle name="Hyperlink" xfId="672" builtinId="8" hidden="1"/>
    <cellStyle name="Hyperlink" xfId="674" builtinId="8" hidden="1"/>
    <cellStyle name="Hyperlink" xfId="676" builtinId="8" hidden="1"/>
    <cellStyle name="Hyperlink" xfId="678" builtinId="8" hidden="1"/>
    <cellStyle name="Hyperlink" xfId="680" builtinId="8" hidden="1"/>
    <cellStyle name="Hyperlink" xfId="682" builtinId="8" hidden="1"/>
    <cellStyle name="Hyperlink" xfId="684" builtinId="8" hidden="1"/>
    <cellStyle name="Hyperlink" xfId="686" builtinId="8" hidden="1"/>
    <cellStyle name="Hyperlink" xfId="688" builtinId="8" hidden="1"/>
    <cellStyle name="Hyperlink" xfId="690" builtinId="8" hidden="1"/>
    <cellStyle name="Hyperlink" xfId="692" builtinId="8" hidden="1"/>
    <cellStyle name="Hyperlink" xfId="694" builtinId="8" hidden="1"/>
    <cellStyle name="Hyperlink" xfId="696" builtinId="8" hidden="1"/>
    <cellStyle name="Hyperlink" xfId="698" builtinId="8" hidden="1"/>
    <cellStyle name="Hyperlink" xfId="700" builtinId="8" hidden="1"/>
    <cellStyle name="Hyperlink" xfId="702" builtinId="8" hidden="1"/>
    <cellStyle name="Hyperlink" xfId="704" builtinId="8" hidden="1"/>
    <cellStyle name="Hyperlink" xfId="706" builtinId="8" hidden="1"/>
    <cellStyle name="Hyperlink" xfId="708" builtinId="8" hidden="1"/>
    <cellStyle name="Hyperlink" xfId="710" builtinId="8" hidden="1"/>
    <cellStyle name="Hyperlink" xfId="712" builtinId="8" hidden="1"/>
    <cellStyle name="Hyperlink" xfId="714" builtinId="8" hidden="1"/>
    <cellStyle name="Hyperlink" xfId="716" builtinId="8" hidden="1"/>
    <cellStyle name="Hyperlink" xfId="718" builtinId="8" hidden="1"/>
    <cellStyle name="Hyperlink" xfId="720" builtinId="8" hidden="1"/>
    <cellStyle name="Hyperlink" xfId="722" builtinId="8" hidden="1"/>
    <cellStyle name="Hyperlink" xfId="724" builtinId="8" hidden="1"/>
    <cellStyle name="Hyperlink" xfId="726" builtinId="8" hidden="1"/>
    <cellStyle name="Hyperlink" xfId="728" builtinId="8" hidden="1"/>
    <cellStyle name="Hyperlink" xfId="730" builtinId="8" hidden="1"/>
    <cellStyle name="Hyperlink" xfId="732" builtinId="8" hidden="1"/>
    <cellStyle name="Hyperlink" xfId="734" builtinId="8" hidden="1"/>
    <cellStyle name="Hyperlink" xfId="736" builtinId="8" hidden="1"/>
    <cellStyle name="Hyperlink" xfId="738" builtinId="8" hidden="1"/>
    <cellStyle name="Hyperlink" xfId="740" builtinId="8" hidden="1"/>
    <cellStyle name="Hyperlink" xfId="742" builtinId="8" hidden="1"/>
    <cellStyle name="Hyperlink" xfId="744" builtinId="8" hidden="1"/>
    <cellStyle name="Hyperlink" xfId="746" builtinId="8" hidden="1"/>
    <cellStyle name="Hyperlink" xfId="748" builtinId="8" hidden="1"/>
    <cellStyle name="Hyperlink" xfId="750" builtinId="8" hidden="1"/>
    <cellStyle name="Hyperlink" xfId="752" builtinId="8" hidden="1"/>
    <cellStyle name="Hyperlink" xfId="754" builtinId="8" hidden="1"/>
    <cellStyle name="Hyperlink" xfId="756" builtinId="8" hidden="1"/>
    <cellStyle name="Hyperlink" xfId="758" builtinId="8" hidden="1"/>
    <cellStyle name="Hyperlink" xfId="760" builtinId="8" hidden="1"/>
    <cellStyle name="Hyperlink" xfId="762" builtinId="8" hidden="1"/>
    <cellStyle name="Hyperlink" xfId="764" builtinId="8" hidden="1"/>
    <cellStyle name="Hyperlink" xfId="766" builtinId="8" hidden="1"/>
    <cellStyle name="Hyperlink" xfId="768" builtinId="8" hidden="1"/>
    <cellStyle name="Hyperlink" xfId="770" builtinId="8" hidden="1"/>
    <cellStyle name="Hyperlink" xfId="772" builtinId="8" hidden="1"/>
    <cellStyle name="Hyperlink" xfId="774" builtinId="8" hidden="1"/>
    <cellStyle name="Hyperlink" xfId="776" builtinId="8" hidden="1"/>
    <cellStyle name="Hyperlink" xfId="778" builtinId="8" hidden="1"/>
    <cellStyle name="Hyperlink" xfId="780" builtinId="8" hidden="1"/>
    <cellStyle name="Hyperlink" xfId="782" builtinId="8" hidden="1"/>
    <cellStyle name="Hyperlink" xfId="784" builtinId="8" hidden="1"/>
    <cellStyle name="Hyperlink" xfId="786" builtinId="8" hidden="1"/>
    <cellStyle name="Hyperlink" xfId="788" builtinId="8" hidden="1"/>
    <cellStyle name="Hyperlink" xfId="790" builtinId="8" hidden="1"/>
    <cellStyle name="Hyperlink" xfId="792" builtinId="8" hidden="1"/>
    <cellStyle name="Hyperlink" xfId="794" builtinId="8" hidden="1"/>
    <cellStyle name="Hyperlink" xfId="796" builtinId="8" hidden="1"/>
    <cellStyle name="Hyperlink" xfId="798" builtinId="8" hidden="1"/>
    <cellStyle name="Hyperlink" xfId="800" builtinId="8" hidden="1"/>
    <cellStyle name="Hyperlink" xfId="802" builtinId="8" hidden="1"/>
    <cellStyle name="Hyperlink" xfId="804" builtinId="8" hidden="1"/>
    <cellStyle name="Hyperlink" xfId="806" builtinId="8" hidden="1"/>
    <cellStyle name="Hyperlink" xfId="808" builtinId="8" hidden="1"/>
    <cellStyle name="Hyperlink" xfId="810" builtinId="8" hidden="1"/>
    <cellStyle name="Hyperlink" xfId="812" builtinId="8" hidden="1"/>
    <cellStyle name="Hyperlink" xfId="814" builtinId="8" hidden="1"/>
    <cellStyle name="Hyperlink" xfId="816" builtinId="8" hidden="1"/>
    <cellStyle name="Hyperlink" xfId="818" builtinId="8" hidden="1"/>
    <cellStyle name="Hyperlink" xfId="820" builtinId="8" hidden="1"/>
    <cellStyle name="Hyperlink" xfId="822" builtinId="8" hidden="1"/>
    <cellStyle name="Hyperlink" xfId="824" builtinId="8" hidden="1"/>
    <cellStyle name="Hyperlink" xfId="826" builtinId="8" hidden="1"/>
    <cellStyle name="Hyperlink" xfId="828" builtinId="8" hidden="1"/>
    <cellStyle name="Hyperlink" xfId="830" builtinId="8" hidden="1"/>
    <cellStyle name="Hyperlink" xfId="832" builtinId="8" hidden="1"/>
    <cellStyle name="Hyperlink" xfId="834" builtinId="8" hidden="1"/>
    <cellStyle name="Hyperlink" xfId="836" builtinId="8" hidden="1"/>
    <cellStyle name="Hyperlink" xfId="838" builtinId="8" hidden="1"/>
    <cellStyle name="Hyperlink" xfId="840" builtinId="8" hidden="1"/>
    <cellStyle name="Hyperlink" xfId="842" builtinId="8" hidden="1"/>
    <cellStyle name="Hyperlink" xfId="844" builtinId="8" hidden="1"/>
    <cellStyle name="Hyperlink" xfId="846" builtinId="8" hidden="1"/>
    <cellStyle name="Hyperlink" xfId="848" builtinId="8" hidden="1"/>
    <cellStyle name="Hyperlink" xfId="850" builtinId="8" hidden="1"/>
    <cellStyle name="Hyperlink" xfId="852" builtinId="8" hidden="1"/>
    <cellStyle name="Hyperlink" xfId="854" builtinId="8" hidden="1"/>
    <cellStyle name="Hyperlink" xfId="856" builtinId="8" hidden="1"/>
    <cellStyle name="Hyperlink" xfId="858" builtinId="8" hidden="1"/>
    <cellStyle name="Hyperlink" xfId="860" builtinId="8" hidden="1"/>
    <cellStyle name="Hyperlink" xfId="862" builtinId="8" hidden="1"/>
    <cellStyle name="Hyperlink" xfId="864" builtinId="8" hidden="1"/>
    <cellStyle name="Hyperlink" xfId="866" builtinId="8" hidden="1"/>
    <cellStyle name="Hyperlink" xfId="868" builtinId="8" hidden="1"/>
    <cellStyle name="Hyperlink" xfId="870" builtinId="8" hidden="1"/>
    <cellStyle name="Hyperlink" xfId="872" builtinId="8" hidden="1"/>
    <cellStyle name="Hyperlink" xfId="874" builtinId="8" hidden="1"/>
    <cellStyle name="Hyperlink" xfId="876" builtinId="8" hidden="1"/>
    <cellStyle name="Hyperlink" xfId="878" builtinId="8" hidden="1"/>
    <cellStyle name="Hyperlink" xfId="880" builtinId="8" hidden="1"/>
    <cellStyle name="Hyperlink" xfId="882" builtinId="8" hidden="1"/>
    <cellStyle name="Hyperlink" xfId="884" builtinId="8" hidden="1"/>
    <cellStyle name="Hyperlink" xfId="886" builtinId="8" hidden="1"/>
    <cellStyle name="Hyperlink" xfId="888" builtinId="8" hidden="1"/>
    <cellStyle name="Hyperlink" xfId="890" builtinId="8" hidden="1"/>
    <cellStyle name="Hyperlink" xfId="892" builtinId="8" hidden="1"/>
    <cellStyle name="Hyperlink" xfId="894" builtinId="8" hidden="1"/>
    <cellStyle name="Hyperlink" xfId="896" builtinId="8" hidden="1"/>
    <cellStyle name="Hyperlink" xfId="898" builtinId="8" hidden="1"/>
    <cellStyle name="Hyperlink" xfId="900" builtinId="8" hidden="1"/>
    <cellStyle name="Hyperlink" xfId="902" builtinId="8" hidden="1"/>
    <cellStyle name="Hyperlink" xfId="904" builtinId="8" hidden="1"/>
    <cellStyle name="Hyperlink" xfId="906" builtinId="8" hidden="1"/>
    <cellStyle name="Hyperlink" xfId="908" builtinId="8" hidden="1"/>
    <cellStyle name="Hyperlink" xfId="910" builtinId="8" hidden="1"/>
    <cellStyle name="Hyperlink" xfId="912" builtinId="8" hidden="1"/>
    <cellStyle name="Hyperlink" xfId="914" builtinId="8" hidden="1"/>
    <cellStyle name="Hyperlink" xfId="916" builtinId="8" hidden="1"/>
    <cellStyle name="Hyperlink" xfId="918" builtinId="8" hidden="1"/>
    <cellStyle name="Hyperlink" xfId="920" builtinId="8" hidden="1"/>
    <cellStyle name="Hyperlink" xfId="922" builtinId="8" hidden="1"/>
    <cellStyle name="Hyperlink" xfId="924" builtinId="8" hidden="1"/>
    <cellStyle name="Hyperlink" xfId="926" builtinId="8" hidden="1"/>
    <cellStyle name="Hyperlink" xfId="928" builtinId="8" hidden="1"/>
    <cellStyle name="Hyperlink" xfId="930" builtinId="8" hidden="1"/>
    <cellStyle name="Hyperlink" xfId="932" builtinId="8" hidden="1"/>
    <cellStyle name="Hyperlink" xfId="934" builtinId="8" hidden="1"/>
    <cellStyle name="Hyperlink" xfId="936" builtinId="8" hidden="1"/>
    <cellStyle name="Hyperlink" xfId="938" builtinId="8" hidden="1"/>
    <cellStyle name="Hyperlink" xfId="940" builtinId="8" hidden="1"/>
    <cellStyle name="Hyperlink" xfId="942" builtinId="8" hidden="1"/>
    <cellStyle name="Hyperlink" xfId="944" builtinId="8" hidden="1"/>
    <cellStyle name="Hyperlink" xfId="946" builtinId="8" hidden="1"/>
    <cellStyle name="Hyperlink" xfId="948" builtinId="8" hidden="1"/>
    <cellStyle name="Hyperlink" xfId="950" builtinId="8" hidden="1"/>
    <cellStyle name="Hyperlink" xfId="952" builtinId="8" hidden="1"/>
    <cellStyle name="Hyperlink" xfId="954" builtinId="8" hidden="1"/>
    <cellStyle name="Hyperlink" xfId="956" builtinId="8" hidden="1"/>
    <cellStyle name="Hyperlink" xfId="958" builtinId="8" hidden="1"/>
    <cellStyle name="Hyperlink" xfId="960" builtinId="8" hidden="1"/>
    <cellStyle name="Hyperlink" xfId="962" builtinId="8" hidden="1"/>
    <cellStyle name="Hyperlink" xfId="964" builtinId="8" hidden="1"/>
    <cellStyle name="Hyperlink" xfId="966" builtinId="8" hidden="1"/>
    <cellStyle name="Hyperlink" xfId="968" builtinId="8" hidden="1"/>
    <cellStyle name="Hyperlink" xfId="970" builtinId="8" hidden="1"/>
    <cellStyle name="Hyperlink" xfId="972" builtinId="8" hidden="1"/>
    <cellStyle name="Hyperlink" xfId="974" builtinId="8" hidden="1"/>
    <cellStyle name="Hyperlink" xfId="976" builtinId="8" hidden="1"/>
    <cellStyle name="Hyperlink" xfId="978" builtinId="8" hidden="1"/>
    <cellStyle name="Hyperlink" xfId="980" builtinId="8" hidden="1"/>
    <cellStyle name="Hyperlink" xfId="982" builtinId="8" hidden="1"/>
    <cellStyle name="Hyperlink" xfId="984" builtinId="8" hidden="1"/>
    <cellStyle name="Hyperlink" xfId="986" builtinId="8" hidden="1"/>
    <cellStyle name="Hyperlink" xfId="988" builtinId="8" hidden="1"/>
    <cellStyle name="Hyperlink" xfId="990" builtinId="8" hidden="1"/>
    <cellStyle name="Hyperlink" xfId="992" builtinId="8" hidden="1"/>
    <cellStyle name="Hyperlink" xfId="994" builtinId="8" hidden="1"/>
    <cellStyle name="Hyperlink" xfId="996" builtinId="8" hidden="1"/>
    <cellStyle name="Hyperlink" xfId="998" builtinId="8" hidden="1"/>
    <cellStyle name="Hyperlink" xfId="1000" builtinId="8" hidden="1"/>
    <cellStyle name="Hyperlink" xfId="1002" builtinId="8" hidden="1"/>
    <cellStyle name="Hyperlink" xfId="1004" builtinId="8" hidden="1"/>
    <cellStyle name="Hyperlink" xfId="1006" builtinId="8" hidden="1"/>
    <cellStyle name="Hyperlink" xfId="1008" builtinId="8" hidden="1"/>
    <cellStyle name="Hyperlink" xfId="1010" builtinId="8" hidden="1"/>
    <cellStyle name="Hyperlink" xfId="1012" builtinId="8" hidden="1"/>
    <cellStyle name="Hyperlink" xfId="1014" builtinId="8" hidden="1"/>
    <cellStyle name="Hyperlink" xfId="1016" builtinId="8" hidden="1"/>
    <cellStyle name="Hyperlink" xfId="1018" builtinId="8" hidden="1"/>
    <cellStyle name="Hyperlink" xfId="1020" builtinId="8" hidden="1"/>
    <cellStyle name="Hyperlink" xfId="1022" builtinId="8" hidden="1"/>
    <cellStyle name="Hyperlink" xfId="1024" builtinId="8" hidden="1"/>
    <cellStyle name="Hyperlink" xfId="1026" builtinId="8" hidden="1"/>
    <cellStyle name="Hyperlink" xfId="1028" builtinId="8" hidden="1"/>
    <cellStyle name="Hyperlink" xfId="1030" builtinId="8" hidden="1"/>
    <cellStyle name="Hyperlink" xfId="1032" builtinId="8" hidden="1"/>
    <cellStyle name="Hyperlink" xfId="1034" builtinId="8" hidden="1"/>
    <cellStyle name="Hyperlink" xfId="1036" builtinId="8" hidden="1"/>
    <cellStyle name="Hyperlink" xfId="1038" builtinId="8" hidden="1"/>
    <cellStyle name="Hyperlink" xfId="1040" builtinId="8" hidden="1"/>
    <cellStyle name="Hyperlink" xfId="1042" builtinId="8" hidden="1"/>
    <cellStyle name="Hyperlink" xfId="1044" builtinId="8" hidden="1"/>
    <cellStyle name="Hyperlink" xfId="1046" builtinId="8" hidden="1"/>
    <cellStyle name="Hyperlink" xfId="1048" builtinId="8" hidden="1"/>
    <cellStyle name="Hyperlink" xfId="1050" builtinId="8" hidden="1"/>
    <cellStyle name="Hyperlink" xfId="1052" builtinId="8" hidden="1"/>
    <cellStyle name="Hyperlink" xfId="1054" builtinId="8" hidden="1"/>
    <cellStyle name="Hyperlink" xfId="1056" builtinId="8" hidden="1"/>
    <cellStyle name="Hyperlink" xfId="1058" builtinId="8" hidden="1"/>
    <cellStyle name="Hyperlink" xfId="1060" builtinId="8" hidden="1"/>
    <cellStyle name="Hyperlink" xfId="1062" builtinId="8" hidden="1"/>
    <cellStyle name="Hyperlink" xfId="1064" builtinId="8" hidden="1"/>
    <cellStyle name="Hyperlink" xfId="1066" builtinId="8" hidden="1"/>
    <cellStyle name="Hyperlink" xfId="1068" builtinId="8" hidden="1"/>
    <cellStyle name="Hyperlink" xfId="1070" builtinId="8" hidden="1"/>
    <cellStyle name="Hyperlink" xfId="1072" builtinId="8" hidden="1"/>
    <cellStyle name="Hyperlink" xfId="1074" builtinId="8" hidden="1"/>
    <cellStyle name="Hyperlink" xfId="1076" builtinId="8" hidden="1"/>
    <cellStyle name="Hyperlink" xfId="1078" builtinId="8" hidden="1"/>
    <cellStyle name="Hyperlink" xfId="1080" builtinId="8" hidden="1"/>
    <cellStyle name="Hyperlink" xfId="1082" builtinId="8" hidden="1"/>
    <cellStyle name="Hyperlink" xfId="1084" builtinId="8" hidden="1"/>
    <cellStyle name="Hyperlink" xfId="1086" builtinId="8" hidden="1"/>
    <cellStyle name="Hyperlink" xfId="1088" builtinId="8" hidden="1"/>
    <cellStyle name="Hyperlink" xfId="1090" builtinId="8" hidden="1"/>
    <cellStyle name="Hyperlink" xfId="1092" builtinId="8" hidden="1"/>
    <cellStyle name="Hyperlink" xfId="1094" builtinId="8" hidden="1"/>
    <cellStyle name="Hyperlink" xfId="1096" builtinId="8" hidden="1"/>
    <cellStyle name="Hyperlink" xfId="1098" builtinId="8" hidden="1"/>
    <cellStyle name="Hyperlink" xfId="1100" builtinId="8" hidden="1"/>
    <cellStyle name="Hyperlink" xfId="1102" builtinId="8" hidden="1"/>
    <cellStyle name="Hyperlink" xfId="1104" builtinId="8" hidden="1"/>
    <cellStyle name="Hyperlink" xfId="1106" builtinId="8" hidden="1"/>
    <cellStyle name="Hyperlink" xfId="1108" builtinId="8" hidden="1"/>
    <cellStyle name="Hyperlink" xfId="1110" builtinId="8" hidden="1"/>
    <cellStyle name="Hyperlink" xfId="1112" builtinId="8" hidden="1"/>
    <cellStyle name="Hyperlink" xfId="1114" builtinId="8" hidden="1"/>
    <cellStyle name="Hyperlink" xfId="1116" builtinId="8" hidden="1"/>
    <cellStyle name="Hyperlink" xfId="1118" builtinId="8" hidden="1"/>
    <cellStyle name="Hyperlink" xfId="1120" builtinId="8" hidden="1"/>
    <cellStyle name="Hyperlink" xfId="1122" builtinId="8" hidden="1"/>
    <cellStyle name="Hyperlink" xfId="1124" builtinId="8" hidden="1"/>
    <cellStyle name="Hyperlink" xfId="1126" builtinId="8" hidden="1"/>
    <cellStyle name="Hyperlink" xfId="1128" builtinId="8" hidden="1"/>
    <cellStyle name="Hyperlink" xfId="1130" builtinId="8" hidden="1"/>
    <cellStyle name="Hyperlink" xfId="1132" builtinId="8" hidden="1"/>
    <cellStyle name="Hyperlink" xfId="1134" builtinId="8" hidden="1"/>
    <cellStyle name="Hyperlink" xfId="1136" builtinId="8" hidden="1"/>
    <cellStyle name="Hyperlink" xfId="1138" builtinId="8" hidden="1"/>
    <cellStyle name="Hyperlink" xfId="1140" builtinId="8" hidden="1"/>
    <cellStyle name="Hyperlink" xfId="1142" builtinId="8" hidden="1"/>
    <cellStyle name="Hyperlink" xfId="1144" builtinId="8" hidden="1"/>
    <cellStyle name="Hyperlink" xfId="1146" builtinId="8" hidden="1"/>
    <cellStyle name="Hyperlink" xfId="1148" builtinId="8" hidden="1"/>
    <cellStyle name="Hyperlink" xfId="1150" builtinId="8" hidden="1"/>
    <cellStyle name="Hyperlink" xfId="1152" builtinId="8" hidden="1"/>
    <cellStyle name="Hyperlink" xfId="1154" builtinId="8" hidden="1"/>
    <cellStyle name="Hyperlink" xfId="1156" builtinId="8" hidden="1"/>
    <cellStyle name="Hyperlink" xfId="1158" builtinId="8" hidden="1"/>
    <cellStyle name="Hyperlink" xfId="1160" builtinId="8" hidden="1"/>
    <cellStyle name="Hyperlink" xfId="1162" builtinId="8" hidden="1"/>
    <cellStyle name="Hyperlink" xfId="1164" builtinId="8" hidden="1"/>
    <cellStyle name="Hyperlink" xfId="1166" builtinId="8" hidden="1"/>
    <cellStyle name="Hyperlink" xfId="1168" builtinId="8" hidden="1"/>
    <cellStyle name="Hyperlink" xfId="1170" builtinId="8" hidden="1"/>
    <cellStyle name="Hyperlink" xfId="1172" builtinId="8" hidden="1"/>
    <cellStyle name="Hyperlink" xfId="1174" builtinId="8" hidden="1"/>
    <cellStyle name="Hyperlink" xfId="1176" builtinId="8" hidden="1"/>
    <cellStyle name="Hyperlink" xfId="1178" builtinId="8" hidden="1"/>
    <cellStyle name="Hyperlink" xfId="1180" builtinId="8" hidden="1"/>
    <cellStyle name="Hyperlink" xfId="1182" builtinId="8" hidden="1"/>
    <cellStyle name="Hyperlink" xfId="1184" builtinId="8" hidden="1"/>
    <cellStyle name="Hyperlink" xfId="1186" builtinId="8" hidden="1"/>
    <cellStyle name="Hyperlink" xfId="1188" builtinId="8" hidden="1"/>
    <cellStyle name="Hyperlink" xfId="1190" builtinId="8" hidden="1"/>
    <cellStyle name="Hyperlink" xfId="1192" builtinId="8" hidden="1"/>
    <cellStyle name="Hyperlink" xfId="1194" builtinId="8" hidden="1"/>
    <cellStyle name="Hyperlink" xfId="1196" builtinId="8" hidden="1"/>
    <cellStyle name="Hyperlink" xfId="1198" builtinId="8" hidden="1"/>
    <cellStyle name="Hyperlink" xfId="1200" builtinId="8" hidden="1"/>
    <cellStyle name="Hyperlink" xfId="1202" builtinId="8" hidden="1"/>
    <cellStyle name="Hyperlink" xfId="1204" builtinId="8" hidden="1"/>
    <cellStyle name="Hyperlink" xfId="1206" builtinId="8" hidden="1"/>
    <cellStyle name="Hyperlink" xfId="1208" builtinId="8" hidden="1"/>
    <cellStyle name="Hyperlink" xfId="1210" builtinId="8" hidden="1"/>
    <cellStyle name="Hyperlink" xfId="1212" builtinId="8" hidden="1"/>
    <cellStyle name="Hyperlink" xfId="1214" builtinId="8" hidden="1"/>
    <cellStyle name="Hyperlink" xfId="1216" builtinId="8" hidden="1"/>
    <cellStyle name="Hyperlink" xfId="1218" builtinId="8" hidden="1"/>
    <cellStyle name="Hyperlink" xfId="1220" builtinId="8" hidden="1"/>
    <cellStyle name="Hyperlink" xfId="1222" builtinId="8" hidden="1"/>
    <cellStyle name="Hyperlink" xfId="1224" builtinId="8" hidden="1"/>
    <cellStyle name="Hyperlink" xfId="1226" builtinId="8" hidden="1"/>
    <cellStyle name="Hyperlink" xfId="1228" builtinId="8" hidden="1"/>
    <cellStyle name="Hyperlink" xfId="1230" builtinId="8" hidden="1"/>
    <cellStyle name="Hyperlink" xfId="1232" builtinId="8" hidden="1"/>
    <cellStyle name="Hyperlink" xfId="1234" builtinId="8" hidden="1"/>
    <cellStyle name="Hyperlink" xfId="1236" builtinId="8" hidden="1"/>
    <cellStyle name="Hyperlink" xfId="1238" builtinId="8" hidden="1"/>
    <cellStyle name="Hyperlink" xfId="1240" builtinId="8" hidden="1"/>
    <cellStyle name="Hyperlink" xfId="1242" builtinId="8" hidden="1"/>
    <cellStyle name="Hyperlink" xfId="1244" builtinId="8" hidden="1"/>
    <cellStyle name="Hyperlink" xfId="1246" builtinId="8" hidden="1"/>
    <cellStyle name="Hyperlink" xfId="1248" builtinId="8" hidden="1"/>
    <cellStyle name="Hyperlink" xfId="1250" builtinId="8" hidden="1"/>
    <cellStyle name="Hyperlink" xfId="1252" builtinId="8" hidden="1"/>
    <cellStyle name="Hyperlink" xfId="1254" builtinId="8" hidden="1"/>
    <cellStyle name="Hyperlink" xfId="1256" builtinId="8" hidden="1"/>
    <cellStyle name="Hyperlink" xfId="1258" builtinId="8" hidden="1"/>
    <cellStyle name="Hyperlink" xfId="1260" builtinId="8" hidden="1"/>
    <cellStyle name="Hyperlink" xfId="1262" builtinId="8" hidden="1"/>
    <cellStyle name="Hyperlink" xfId="1264" builtinId="8" hidden="1"/>
    <cellStyle name="Hyperlink" xfId="1266" builtinId="8" hidden="1"/>
    <cellStyle name="Hyperlink" xfId="1268" builtinId="8" hidden="1"/>
    <cellStyle name="Hyperlink" xfId="1270" builtinId="8" hidden="1"/>
    <cellStyle name="Hyperlink" xfId="1272" builtinId="8" hidden="1"/>
    <cellStyle name="Hyperlink" xfId="1274" builtinId="8" hidden="1"/>
    <cellStyle name="Hyperlink" xfId="1276" builtinId="8" hidden="1"/>
    <cellStyle name="Hyperlink" xfId="1278" builtinId="8" hidden="1"/>
    <cellStyle name="Hyperlink" xfId="1280" builtinId="8" hidden="1"/>
    <cellStyle name="Hyperlink" xfId="1282" builtinId="8" hidden="1"/>
    <cellStyle name="Hyperlink" xfId="1284" builtinId="8" hidden="1"/>
    <cellStyle name="Hyperlink" xfId="1286" builtinId="8" hidden="1"/>
    <cellStyle name="Hyperlink" xfId="1288" builtinId="8" hidden="1"/>
    <cellStyle name="Hyperlink" xfId="1290" builtinId="8" hidden="1"/>
    <cellStyle name="Hyperlink" xfId="1292" builtinId="8" hidden="1"/>
    <cellStyle name="Hyperlink" xfId="1294" builtinId="8" hidden="1"/>
    <cellStyle name="Hyperlink" xfId="1296" builtinId="8" hidden="1"/>
    <cellStyle name="Hyperlink" xfId="1298" builtinId="8" hidden="1"/>
    <cellStyle name="Hyperlink" xfId="1300" builtinId="8" hidden="1"/>
    <cellStyle name="Hyperlink" xfId="1302" builtinId="8" hidden="1"/>
    <cellStyle name="Hyperlink" xfId="1304" builtinId="8" hidden="1"/>
    <cellStyle name="Hyperlink" xfId="1306" builtinId="8" hidden="1"/>
    <cellStyle name="Hyperlink" xfId="1308" builtinId="8" hidden="1"/>
    <cellStyle name="Hyperlink" xfId="1310" builtinId="8" hidden="1"/>
    <cellStyle name="Hyperlink" xfId="1312" builtinId="8" hidden="1"/>
    <cellStyle name="Hyperlink" xfId="1314" builtinId="8" hidden="1"/>
    <cellStyle name="Hyperlink" xfId="1316" builtinId="8" hidden="1"/>
    <cellStyle name="Hyperlink" xfId="1318" builtinId="8" hidden="1"/>
    <cellStyle name="Hyperlink" xfId="1320" builtinId="8" hidden="1"/>
    <cellStyle name="Hyperlink" xfId="1322" builtinId="8" hidden="1"/>
    <cellStyle name="Hyperlink" xfId="1324" builtinId="8" hidden="1"/>
    <cellStyle name="Hyperlink" xfId="1326" builtinId="8" hidden="1"/>
    <cellStyle name="Hyperlink" xfId="1328" builtinId="8" hidden="1"/>
    <cellStyle name="Hyperlink" xfId="1330" builtinId="8" hidden="1"/>
    <cellStyle name="Hyperlink" xfId="1332" builtinId="8" hidden="1"/>
    <cellStyle name="Hyperlink" xfId="1334" builtinId="8" hidden="1"/>
    <cellStyle name="Hyperlink" xfId="1336" builtinId="8" hidden="1"/>
    <cellStyle name="Hyperlink" xfId="1338" builtinId="8" hidden="1"/>
    <cellStyle name="Hyperlink" xfId="1340" builtinId="8" hidden="1"/>
    <cellStyle name="Hyperlink" xfId="1342" builtinId="8" hidden="1"/>
    <cellStyle name="Hyperlink" xfId="1344" builtinId="8" hidden="1"/>
    <cellStyle name="Hyperlink" xfId="1346" builtinId="8" hidden="1"/>
    <cellStyle name="Hyperlink" xfId="1348" builtinId="8" hidden="1"/>
    <cellStyle name="Hyperlink" xfId="1350" builtinId="8" hidden="1"/>
    <cellStyle name="Hyperlink" xfId="1352" builtinId="8" hidden="1"/>
    <cellStyle name="Hyperlink" xfId="1354" builtinId="8" hidden="1"/>
    <cellStyle name="Hyperlink" xfId="1356" builtinId="8" hidden="1"/>
    <cellStyle name="Hyperlink" xfId="1358" builtinId="8" hidden="1"/>
    <cellStyle name="Hyperlink" xfId="1360" builtinId="8" hidden="1"/>
    <cellStyle name="Hyperlink" xfId="1362" builtinId="8" hidden="1"/>
    <cellStyle name="Hyperlink" xfId="1364" builtinId="8" hidden="1"/>
    <cellStyle name="Hyperlink" xfId="1366" builtinId="8" hidden="1"/>
    <cellStyle name="Hyperlink" xfId="1368" builtinId="8" hidden="1"/>
    <cellStyle name="Hyperlink" xfId="1370" builtinId="8" hidden="1"/>
    <cellStyle name="Hyperlink" xfId="1372" builtinId="8" hidden="1"/>
    <cellStyle name="Hyperlink" xfId="1374" builtinId="8" hidden="1"/>
    <cellStyle name="Hyperlink" xfId="1376" builtinId="8" hidden="1"/>
    <cellStyle name="Hyperlink" xfId="1378" builtinId="8" hidden="1"/>
    <cellStyle name="Hyperlink" xfId="1380" builtinId="8" hidden="1"/>
    <cellStyle name="Hyperlink" xfId="1382" builtinId="8" hidden="1"/>
    <cellStyle name="Hyperlink" xfId="1384" builtinId="8" hidden="1"/>
    <cellStyle name="Hyperlink" xfId="1386" builtinId="8" hidden="1"/>
    <cellStyle name="Hyperlink" xfId="1388" builtinId="8" hidden="1"/>
    <cellStyle name="Hyperlink" xfId="1390" builtinId="8" hidden="1"/>
    <cellStyle name="Hyperlink" xfId="1392" builtinId="8" hidden="1"/>
    <cellStyle name="Hyperlink" xfId="1394" builtinId="8" hidden="1"/>
    <cellStyle name="Hyperlink" xfId="1396" builtinId="8" hidden="1"/>
    <cellStyle name="Hyperlink" xfId="1398" builtinId="8" hidden="1"/>
    <cellStyle name="Hyperlink" xfId="1400" builtinId="8" hidden="1"/>
    <cellStyle name="Hyperlink" xfId="1402" builtinId="8" hidden="1"/>
    <cellStyle name="Hyperlink" xfId="1404" builtinId="8" hidden="1"/>
    <cellStyle name="Hyperlink" xfId="1406" builtinId="8" hidden="1"/>
    <cellStyle name="Hyperlink" xfId="1408" builtinId="8" hidden="1"/>
    <cellStyle name="Hyperlink" xfId="1410" builtinId="8" hidden="1"/>
    <cellStyle name="Hyperlink" xfId="1412" builtinId="8" hidden="1"/>
    <cellStyle name="Hyperlink" xfId="1414" builtinId="8" hidden="1"/>
    <cellStyle name="Hyperlink" xfId="1416" builtinId="8" hidden="1"/>
    <cellStyle name="Hyperlink" xfId="1418" builtinId="8" hidden="1"/>
    <cellStyle name="Hyperlink" xfId="1420" builtinId="8" hidden="1"/>
    <cellStyle name="Hyperlink" xfId="1422" builtinId="8" hidden="1"/>
    <cellStyle name="Hyperlink" xfId="1424" builtinId="8" hidden="1"/>
    <cellStyle name="Hyperlink" xfId="1426" builtinId="8" hidden="1"/>
    <cellStyle name="Hyperlink" xfId="1428" builtinId="8" hidden="1"/>
    <cellStyle name="Hyperlink" xfId="1430" builtinId="8" hidden="1"/>
    <cellStyle name="Hyperlink" xfId="1432" builtinId="8" hidden="1"/>
    <cellStyle name="Hyperlink" xfId="1434" builtinId="8" hidden="1"/>
    <cellStyle name="Hyperlink" xfId="1436" builtinId="8" hidden="1"/>
    <cellStyle name="Hyperlink" xfId="1438" builtinId="8" hidden="1"/>
    <cellStyle name="Hyperlink" xfId="1440" builtinId="8" hidden="1"/>
    <cellStyle name="Hyperlink" xfId="1442" builtinId="8" hidden="1"/>
    <cellStyle name="Hyperlink" xfId="1444" builtinId="8" hidden="1"/>
    <cellStyle name="Hyperlink" xfId="1446" builtinId="8" hidden="1"/>
    <cellStyle name="Hyperlink" xfId="1448" builtinId="8" hidden="1"/>
    <cellStyle name="Hyperlink" xfId="1450" builtinId="8" hidden="1"/>
    <cellStyle name="Hyperlink" xfId="1452" builtinId="8" hidden="1"/>
    <cellStyle name="Hyperlink" xfId="1454" builtinId="8" hidden="1"/>
    <cellStyle name="Hyperlink" xfId="1456" builtinId="8" hidden="1"/>
    <cellStyle name="Hyperlink" xfId="1458" builtinId="8" hidden="1"/>
    <cellStyle name="Hyperlink" xfId="1460" builtinId="8" hidden="1"/>
    <cellStyle name="Hyperlink" xfId="1462" builtinId="8" hidden="1"/>
    <cellStyle name="Hyperlink" xfId="1464" builtinId="8" hidden="1"/>
    <cellStyle name="Hyperlink" xfId="1466" builtinId="8" hidden="1"/>
    <cellStyle name="Hyperlink" xfId="1468" builtinId="8" hidden="1"/>
    <cellStyle name="Hyperlink" xfId="1470" builtinId="8" hidden="1"/>
    <cellStyle name="Hyperlink" xfId="1472" builtinId="8" hidden="1"/>
    <cellStyle name="Hyperlink" xfId="1474" builtinId="8" hidden="1"/>
    <cellStyle name="Hyperlink" xfId="1476" builtinId="8" hidden="1"/>
    <cellStyle name="Hyperlink" xfId="1478" builtinId="8" hidden="1"/>
    <cellStyle name="Hyperlink" xfId="1480" builtinId="8" hidden="1"/>
    <cellStyle name="Hyperlink" xfId="1482" builtinId="8" hidden="1"/>
    <cellStyle name="Hyperlink" xfId="1484" builtinId="8" hidden="1"/>
    <cellStyle name="Hyperlink" xfId="1486" builtinId="8" hidden="1"/>
    <cellStyle name="Hyperlink" xfId="1488" builtinId="8" hidden="1"/>
    <cellStyle name="Hyperlink" xfId="1490" builtinId="8" hidden="1"/>
    <cellStyle name="Hyperlink" xfId="1492" builtinId="8" hidden="1"/>
    <cellStyle name="Hyperlink" xfId="1494" builtinId="8" hidden="1"/>
    <cellStyle name="Hyperlink" xfId="1496" builtinId="8" hidden="1"/>
    <cellStyle name="Hyperlink" xfId="1498" builtinId="8" hidden="1"/>
    <cellStyle name="Hyperlink" xfId="1500" builtinId="8" hidden="1"/>
    <cellStyle name="Hyperlink" xfId="1502" builtinId="8" hidden="1"/>
    <cellStyle name="Hyperlink" xfId="1504" builtinId="8" hidden="1"/>
    <cellStyle name="Hyperlink" xfId="1506" builtinId="8" hidden="1"/>
    <cellStyle name="Hyperlink" xfId="1508" builtinId="8" hidden="1"/>
    <cellStyle name="Hyperlink" xfId="1510" builtinId="8" hidden="1"/>
    <cellStyle name="Hyperlink" xfId="1512" builtinId="8" hidden="1"/>
    <cellStyle name="Hyperlink" xfId="1514" builtinId="8" hidden="1"/>
    <cellStyle name="Hyperlink" xfId="1516" builtinId="8" hidden="1"/>
    <cellStyle name="Hyperlink" xfId="1518" builtinId="8" hidden="1"/>
    <cellStyle name="Hyperlink" xfId="1520" builtinId="8" hidden="1"/>
    <cellStyle name="Hyperlink" xfId="1522" builtinId="8" hidden="1"/>
    <cellStyle name="Hyperlink" xfId="1524" builtinId="8" hidden="1"/>
    <cellStyle name="Hyperlink" xfId="1526" builtinId="8" hidden="1"/>
    <cellStyle name="Hyperlink" xfId="1528" builtinId="8" hidden="1"/>
    <cellStyle name="Hyperlink" xfId="1530" builtinId="8" hidden="1"/>
    <cellStyle name="Hyperlink" xfId="1532" builtinId="8" hidden="1"/>
    <cellStyle name="Hyperlink" xfId="1534" builtinId="8" hidden="1"/>
    <cellStyle name="Hyperlink" xfId="1536" builtinId="8" hidden="1"/>
    <cellStyle name="Hyperlink" xfId="1538" builtinId="8" hidden="1"/>
    <cellStyle name="Hyperlink" xfId="1540" builtinId="8" hidden="1"/>
    <cellStyle name="Hyperlink" xfId="1542" builtinId="8" hidden="1"/>
    <cellStyle name="Hyperlink" xfId="1544" builtinId="8" hidden="1"/>
    <cellStyle name="Hyperlink" xfId="1546" builtinId="8" hidden="1"/>
    <cellStyle name="Hyperlink" xfId="1548" builtinId="8" hidden="1"/>
    <cellStyle name="Hyperlink" xfId="1550" builtinId="8" hidden="1"/>
    <cellStyle name="Hyperlink" xfId="1552" builtinId="8" hidden="1"/>
    <cellStyle name="Hyperlink" xfId="1554" builtinId="8" hidden="1"/>
    <cellStyle name="Hyperlink" xfId="1556" builtinId="8" hidden="1"/>
    <cellStyle name="Hyperlink" xfId="1558" builtinId="8" hidden="1"/>
    <cellStyle name="Hyperlink" xfId="1560" builtinId="8" hidden="1"/>
    <cellStyle name="Hyperlink" xfId="1562" builtinId="8" hidden="1"/>
    <cellStyle name="Hyperlink" xfId="1564" builtinId="8" hidden="1"/>
    <cellStyle name="Hyperlink" xfId="1566" builtinId="8" hidden="1"/>
    <cellStyle name="Hyperlink" xfId="1568" builtinId="8" hidden="1"/>
    <cellStyle name="Hyperlink" xfId="1570" builtinId="8" hidden="1"/>
    <cellStyle name="Hyperlink" xfId="1572" builtinId="8" hidden="1"/>
    <cellStyle name="Hyperlink" xfId="1574" builtinId="8" hidden="1"/>
    <cellStyle name="Hyperlink" xfId="1576" builtinId="8" hidden="1"/>
    <cellStyle name="Hyperlink" xfId="1578" builtinId="8" hidden="1"/>
    <cellStyle name="Hyperlink" xfId="1580" builtinId="8" hidden="1"/>
    <cellStyle name="Hyperlink" xfId="1582" builtinId="8" hidden="1"/>
    <cellStyle name="Hyperlink" xfId="1584" builtinId="8" hidden="1"/>
    <cellStyle name="Hyperlink" xfId="1586" builtinId="8" hidden="1"/>
    <cellStyle name="Hyperlink" xfId="1588" builtinId="8" hidden="1"/>
    <cellStyle name="Hyperlink" xfId="1590" builtinId="8" hidden="1"/>
    <cellStyle name="Hyperlink" xfId="1592" builtinId="8" hidden="1"/>
    <cellStyle name="Hyperlink" xfId="1594" builtinId="8" hidden="1"/>
    <cellStyle name="Hyperlink" xfId="1596" builtinId="8" hidden="1"/>
    <cellStyle name="Hyperlink" xfId="1598" builtinId="8" hidden="1"/>
    <cellStyle name="Hyperlink" xfId="1600" builtinId="8" hidden="1"/>
    <cellStyle name="Hyperlink" xfId="1602" builtinId="8" hidden="1"/>
    <cellStyle name="Hyperlink" xfId="1604" builtinId="8" hidden="1"/>
    <cellStyle name="Hyperlink" xfId="1606" builtinId="8" hidden="1"/>
    <cellStyle name="Hyperlink" xfId="1608" builtinId="8" hidden="1"/>
    <cellStyle name="Hyperlink" xfId="1610" builtinId="8" hidden="1"/>
    <cellStyle name="Hyperlink" xfId="1612" builtinId="8" hidden="1"/>
    <cellStyle name="Hyperlink" xfId="1614" builtinId="8" hidden="1"/>
    <cellStyle name="Hyperlink" xfId="1616" builtinId="8" hidden="1"/>
    <cellStyle name="Hyperlink" xfId="1618" builtinId="8" hidden="1"/>
    <cellStyle name="Hyperlink" xfId="1620" builtinId="8" hidden="1"/>
    <cellStyle name="Hyperlink" xfId="1622" builtinId="8" hidden="1"/>
    <cellStyle name="Hyperlink" xfId="1624" builtinId="8" hidden="1"/>
    <cellStyle name="Hyperlink" xfId="1626" builtinId="8" hidden="1"/>
    <cellStyle name="Hyperlink" xfId="1628" builtinId="8" hidden="1"/>
    <cellStyle name="Hyperlink" xfId="1630" builtinId="8" hidden="1"/>
    <cellStyle name="Hyperlink" xfId="1632" builtinId="8" hidden="1"/>
    <cellStyle name="Hyperlink" xfId="1634" builtinId="8" hidden="1"/>
    <cellStyle name="Hyperlink" xfId="1636" builtinId="8" hidden="1"/>
    <cellStyle name="Hyperlink" xfId="1638" builtinId="8" hidden="1"/>
    <cellStyle name="Hyperlink" xfId="1640" builtinId="8" hidden="1"/>
    <cellStyle name="Hyperlink" xfId="1642" builtinId="8" hidden="1"/>
    <cellStyle name="Hyperlink" xfId="1644" builtinId="8" hidden="1"/>
    <cellStyle name="Hyperlink" xfId="1646" builtinId="8" hidden="1"/>
    <cellStyle name="Hyperlink" xfId="1648" builtinId="8" hidden="1"/>
    <cellStyle name="Hyperlink" xfId="1650" builtinId="8" hidden="1"/>
    <cellStyle name="Hyperlink" xfId="1652" builtinId="8" hidden="1"/>
    <cellStyle name="Hyperlink" xfId="1654" builtinId="8" hidden="1"/>
    <cellStyle name="Hyperlink" xfId="1656" builtinId="8" hidden="1"/>
    <cellStyle name="Hyperlink" xfId="1658" builtinId="8" hidden="1"/>
    <cellStyle name="Hyperlink" xfId="1660" builtinId="8" hidden="1"/>
    <cellStyle name="Hyperlink" xfId="1662" builtinId="8" hidden="1"/>
    <cellStyle name="Hyperlink" xfId="1664" builtinId="8" hidden="1"/>
    <cellStyle name="Hyperlink" xfId="1666" builtinId="8" hidden="1"/>
    <cellStyle name="Hyperlink" xfId="1668" builtinId="8" hidden="1"/>
    <cellStyle name="Hyperlink" xfId="1670" builtinId="8" hidden="1"/>
    <cellStyle name="Hyperlink" xfId="1672" builtinId="8" hidden="1"/>
    <cellStyle name="Hyperlink" xfId="1674" builtinId="8" hidden="1"/>
    <cellStyle name="Hyperlink" xfId="1676" builtinId="8" hidden="1"/>
    <cellStyle name="Hyperlink" xfId="1678" builtinId="8" hidden="1"/>
    <cellStyle name="Hyperlink" xfId="1680" builtinId="8" hidden="1"/>
    <cellStyle name="Hyperlink" xfId="1682" builtinId="8" hidden="1"/>
    <cellStyle name="Hyperlink" xfId="1684" builtinId="8" hidden="1"/>
    <cellStyle name="Hyperlink" xfId="1686" builtinId="8" hidden="1"/>
    <cellStyle name="Hyperlink" xfId="1688" builtinId="8" hidden="1"/>
    <cellStyle name="Hyperlink" xfId="1690" builtinId="8" hidden="1"/>
    <cellStyle name="Hyperlink" xfId="1692" builtinId="8" hidden="1"/>
    <cellStyle name="Hyperlink" xfId="1694" builtinId="8" hidden="1"/>
    <cellStyle name="Hyperlink" xfId="1696" builtinId="8" hidden="1"/>
    <cellStyle name="Hyperlink" xfId="1698" builtinId="8" hidden="1"/>
    <cellStyle name="Hyperlink" xfId="1700" builtinId="8" hidden="1"/>
    <cellStyle name="Hyperlink" xfId="1702" builtinId="8" hidden="1"/>
    <cellStyle name="Hyperlink" xfId="1704" builtinId="8" hidden="1"/>
    <cellStyle name="Hyperlink" xfId="1706" builtinId="8" hidden="1"/>
    <cellStyle name="Hyperlink" xfId="1708" builtinId="8" hidden="1"/>
    <cellStyle name="Hyperlink" xfId="1710" builtinId="8" hidden="1"/>
    <cellStyle name="Hyperlink" xfId="1712" builtinId="8" hidden="1"/>
    <cellStyle name="Hyperlink" xfId="1714" builtinId="8" hidden="1"/>
    <cellStyle name="Hyperlink" xfId="1716" builtinId="8" hidden="1"/>
    <cellStyle name="Hyperlink" xfId="1718" builtinId="8" hidden="1"/>
    <cellStyle name="Hyperlink" xfId="1720" builtinId="8" hidden="1"/>
    <cellStyle name="Hyperlink" xfId="1722" builtinId="8" hidden="1"/>
    <cellStyle name="Hyperlink" xfId="1724" builtinId="8" hidden="1"/>
    <cellStyle name="Hyperlink" xfId="1726" builtinId="8" hidden="1"/>
    <cellStyle name="Hyperlink" xfId="1728" builtinId="8" hidden="1"/>
    <cellStyle name="Hyperlink" xfId="1730" builtinId="8" hidden="1"/>
    <cellStyle name="Hyperlink" xfId="1732" builtinId="8" hidden="1"/>
    <cellStyle name="Hyperlink" xfId="1734" builtinId="8" hidden="1"/>
    <cellStyle name="Hyperlink" xfId="1736" builtinId="8" hidden="1"/>
    <cellStyle name="Hyperlink" xfId="1738" builtinId="8" hidden="1"/>
    <cellStyle name="Hyperlink" xfId="1740" builtinId="8" hidden="1"/>
    <cellStyle name="Hyperlink" xfId="1742" builtinId="8" hidden="1"/>
    <cellStyle name="Hyperlink" xfId="1744" builtinId="8" hidden="1"/>
    <cellStyle name="Hyperlink" xfId="1746" builtinId="8" hidden="1"/>
    <cellStyle name="Hyperlink" xfId="1748" builtinId="8" hidden="1"/>
    <cellStyle name="Hyperlink" xfId="1750" builtinId="8" hidden="1"/>
    <cellStyle name="Hyperlink" xfId="1752" builtinId="8" hidden="1"/>
    <cellStyle name="Hyperlink" xfId="1754" builtinId="8" hidden="1"/>
    <cellStyle name="Hyperlink" xfId="1756" builtinId="8" hidden="1"/>
    <cellStyle name="Hyperlink" xfId="1758" builtinId="8" hidden="1"/>
    <cellStyle name="Hyperlink" xfId="1760" builtinId="8" hidden="1"/>
    <cellStyle name="Hyperlink" xfId="1762" builtinId="8" hidden="1"/>
    <cellStyle name="Hyperlink" xfId="1764" builtinId="8" hidden="1"/>
    <cellStyle name="Hyperlink" xfId="1766" builtinId="8" hidden="1"/>
    <cellStyle name="Hyperlink" xfId="1768" builtinId="8" hidden="1"/>
    <cellStyle name="Hyperlink" xfId="1770" builtinId="8" hidden="1"/>
    <cellStyle name="Hyperlink" xfId="1772" builtinId="8" hidden="1"/>
    <cellStyle name="Hyperlink" xfId="1774" builtinId="8" hidden="1"/>
    <cellStyle name="Hyperlink" xfId="1776" builtinId="8" hidden="1"/>
    <cellStyle name="Hyperlink" xfId="1778" builtinId="8" hidden="1"/>
    <cellStyle name="Hyperlink" xfId="1780" builtinId="8" hidden="1"/>
    <cellStyle name="Hyperlink" xfId="1782" builtinId="8" hidden="1"/>
    <cellStyle name="Hyperlink" xfId="1784" builtinId="8" hidden="1"/>
    <cellStyle name="Hyperlink" xfId="1786" builtinId="8" hidden="1"/>
    <cellStyle name="Hyperlink" xfId="1788" builtinId="8" hidden="1"/>
    <cellStyle name="Hyperlink" xfId="1790" builtinId="8" hidden="1"/>
    <cellStyle name="Hyperlink" xfId="1792" builtinId="8" hidden="1"/>
    <cellStyle name="Hyperlink" xfId="1794" builtinId="8" hidden="1"/>
    <cellStyle name="Hyperlink" xfId="1796" builtinId="8" hidden="1"/>
    <cellStyle name="Hyperlink" xfId="1798" builtinId="8" hidden="1"/>
    <cellStyle name="Hyperlink" xfId="1800" builtinId="8" hidden="1"/>
    <cellStyle name="Hyperlink" xfId="1802" builtinId="8" hidden="1"/>
    <cellStyle name="Hyperlink" xfId="1804" builtinId="8" hidden="1"/>
    <cellStyle name="Hyperlink" xfId="1806" builtinId="8" hidden="1"/>
    <cellStyle name="Hyperlink" xfId="1808" builtinId="8" hidden="1"/>
    <cellStyle name="Hyperlink" xfId="1810" builtinId="8" hidden="1"/>
    <cellStyle name="Hyperlink" xfId="1812" builtinId="8" hidden="1"/>
    <cellStyle name="Hyperlink" xfId="1814" builtinId="8" hidden="1"/>
    <cellStyle name="Hyperlink" xfId="1816" builtinId="8" hidden="1"/>
    <cellStyle name="Hyperlink" xfId="1818" builtinId="8" hidden="1"/>
    <cellStyle name="Hyperlink" xfId="1820" builtinId="8" hidden="1"/>
    <cellStyle name="Hyperlink" xfId="1822" builtinId="8" hidden="1"/>
    <cellStyle name="Hyperlink" xfId="1824" builtinId="8" hidden="1"/>
    <cellStyle name="Hyperlink" xfId="1826" builtinId="8" hidden="1"/>
    <cellStyle name="Hyperlink" xfId="1828" builtinId="8" hidden="1"/>
    <cellStyle name="Hyperlink" xfId="1830" builtinId="8" hidden="1"/>
    <cellStyle name="Hyperlink" xfId="1832" builtinId="8" hidden="1"/>
    <cellStyle name="Hyperlink" xfId="1834" builtinId="8" hidden="1"/>
    <cellStyle name="Hyperlink" xfId="1836" builtinId="8" hidden="1"/>
    <cellStyle name="Hyperlink" xfId="1838" builtinId="8" hidden="1"/>
    <cellStyle name="Hyperlink" xfId="1840" builtinId="8" hidden="1"/>
    <cellStyle name="Hyperlink" xfId="1842" builtinId="8" hidden="1"/>
    <cellStyle name="Hyperlink" xfId="1844" builtinId="8" hidden="1"/>
    <cellStyle name="Hyperlink" xfId="1846" builtinId="8" hidden="1"/>
    <cellStyle name="Hyperlink" xfId="1848" builtinId="8" hidden="1"/>
    <cellStyle name="Hyperlink" xfId="1850" builtinId="8" hidden="1"/>
    <cellStyle name="Hyperlink" xfId="1852" builtinId="8" hidden="1"/>
    <cellStyle name="Hyperlink" xfId="1854" builtinId="8" hidden="1"/>
    <cellStyle name="Hyperlink" xfId="1856" builtinId="8" hidden="1"/>
    <cellStyle name="Hyperlink" xfId="1858" builtinId="8" hidden="1"/>
    <cellStyle name="Hyperlink" xfId="1860" builtinId="8" hidden="1"/>
    <cellStyle name="Hyperlink" xfId="1862" builtinId="8" hidden="1"/>
    <cellStyle name="Hyperlink" xfId="1864" builtinId="8" hidden="1"/>
    <cellStyle name="Hyperlink" xfId="1866" builtinId="8" hidden="1"/>
    <cellStyle name="Hyperlink" xfId="1868" builtinId="8" hidden="1"/>
    <cellStyle name="Hyperlink" xfId="1870" builtinId="8" hidden="1"/>
    <cellStyle name="Hyperlink" xfId="1872" builtinId="8" hidden="1"/>
    <cellStyle name="Hyperlink" xfId="1874" builtinId="8" hidden="1"/>
    <cellStyle name="Hyperlink" xfId="1876" builtinId="8" hidden="1"/>
    <cellStyle name="Hyperlink" xfId="1878" builtinId="8" hidden="1"/>
    <cellStyle name="Hyperlink" xfId="1880" builtinId="8" hidden="1"/>
    <cellStyle name="Hyperlink" xfId="1882" builtinId="8" hidden="1"/>
    <cellStyle name="Hyperlink" xfId="1884" builtinId="8" hidden="1"/>
    <cellStyle name="Hyperlink" xfId="1886" builtinId="8" hidden="1"/>
    <cellStyle name="Hyperlink" xfId="1888" builtinId="8" hidden="1"/>
    <cellStyle name="Hyperlink" xfId="1890" builtinId="8" hidden="1"/>
    <cellStyle name="Hyperlink" xfId="1892" builtinId="8" hidden="1"/>
    <cellStyle name="Hyperlink" xfId="1894" builtinId="8" hidden="1"/>
    <cellStyle name="Hyperlink" xfId="1896" builtinId="8" hidden="1"/>
    <cellStyle name="Hyperlink" xfId="1898" builtinId="8" hidden="1"/>
    <cellStyle name="Hyperlink" xfId="1900" builtinId="8" hidden="1"/>
    <cellStyle name="Hyperlink" xfId="1902" builtinId="8" hidden="1"/>
    <cellStyle name="Hyperlink" xfId="1904" builtinId="8" hidden="1"/>
    <cellStyle name="Hyperlink" xfId="1906" builtinId="8" hidden="1"/>
    <cellStyle name="Hyperlink" xfId="1908" builtinId="8" hidden="1"/>
    <cellStyle name="Hyperlink" xfId="1910" builtinId="8" hidden="1"/>
    <cellStyle name="Hyperlink" xfId="1912" builtinId="8" hidden="1"/>
    <cellStyle name="Hyperlink" xfId="1914" builtinId="8" hidden="1"/>
    <cellStyle name="Hyperlink" xfId="1916" builtinId="8" hidden="1"/>
    <cellStyle name="Hyperlink" xfId="1918" builtinId="8" hidden="1"/>
    <cellStyle name="Hyperlink" xfId="1920" builtinId="8" hidden="1"/>
    <cellStyle name="Hyperlink" xfId="1922" builtinId="8" hidden="1"/>
    <cellStyle name="Hyperlink" xfId="1924" builtinId="8" hidden="1"/>
    <cellStyle name="Hyperlink" xfId="1926" builtinId="8" hidden="1"/>
    <cellStyle name="Hyperlink" xfId="1928" builtinId="8" hidden="1"/>
    <cellStyle name="Hyperlink" xfId="1930" builtinId="8" hidden="1"/>
    <cellStyle name="Hyperlink" xfId="1932" builtinId="8" hidden="1"/>
    <cellStyle name="Hyperlink" xfId="1934" builtinId="8" hidden="1"/>
    <cellStyle name="Hyperlink" xfId="1936" builtinId="8" hidden="1"/>
    <cellStyle name="Hyperlink" xfId="1938" builtinId="8" hidden="1"/>
    <cellStyle name="Hyperlink" xfId="1940" builtinId="8" hidden="1"/>
    <cellStyle name="Hyperlink" xfId="1942" builtinId="8" hidden="1"/>
    <cellStyle name="Hyperlink" xfId="1944" builtinId="8" hidden="1"/>
    <cellStyle name="Hyperlink" xfId="1946" builtinId="8" hidden="1"/>
    <cellStyle name="Hyperlink" xfId="1948" builtinId="8" hidden="1"/>
    <cellStyle name="Hyperlink" xfId="1950" builtinId="8" hidden="1"/>
    <cellStyle name="Hyperlink" xfId="1952" builtinId="8" hidden="1"/>
    <cellStyle name="Hyperlink" xfId="1954" builtinId="8" hidden="1"/>
    <cellStyle name="Hyperlink" xfId="1956" builtinId="8" hidden="1"/>
    <cellStyle name="Hyperlink" xfId="1958" builtinId="8" hidden="1"/>
    <cellStyle name="Hyperlink" xfId="1960" builtinId="8" hidden="1"/>
    <cellStyle name="Hyperlink" xfId="1962" builtinId="8" hidden="1"/>
    <cellStyle name="Hyperlink" xfId="1964" builtinId="8" hidden="1"/>
    <cellStyle name="Hyperlink" xfId="1966" builtinId="8" hidden="1"/>
    <cellStyle name="Hyperlink" xfId="1968" builtinId="8" hidden="1"/>
    <cellStyle name="Hyperlink" xfId="1970" builtinId="8" hidden="1"/>
    <cellStyle name="Hyperlink" xfId="1972" builtinId="8" hidden="1"/>
    <cellStyle name="Hyperlink" xfId="1974" builtinId="8" hidden="1"/>
    <cellStyle name="Hyperlink" xfId="1976" builtinId="8" hidden="1"/>
    <cellStyle name="Hyperlink" xfId="1978" builtinId="8" hidden="1"/>
    <cellStyle name="Hyperlink" xfId="1980" builtinId="8" hidden="1"/>
    <cellStyle name="Hyperlink" xfId="1982" builtinId="8" hidden="1"/>
    <cellStyle name="Hyperlink" xfId="1984" builtinId="8" hidden="1"/>
    <cellStyle name="Hyperlink" xfId="1986" builtinId="8" hidden="1"/>
    <cellStyle name="Hyperlink" xfId="1988" builtinId="8" hidden="1"/>
    <cellStyle name="Hyperlink" xfId="1990" builtinId="8" hidden="1"/>
    <cellStyle name="Hyperlink" xfId="1992" builtinId="8" hidden="1"/>
    <cellStyle name="Hyperlink" xfId="1994" builtinId="8" hidden="1"/>
    <cellStyle name="Hyperlink" xfId="1996" builtinId="8" hidden="1"/>
    <cellStyle name="Hyperlink" xfId="1998" builtinId="8" hidden="1"/>
    <cellStyle name="Hyperlink" xfId="2000" builtinId="8" hidden="1"/>
    <cellStyle name="Hyperlink" xfId="2002" builtinId="8" hidden="1"/>
    <cellStyle name="Hyperlink" xfId="2004" builtinId="8" hidden="1"/>
    <cellStyle name="Hyperlink" xfId="2006" builtinId="8" hidden="1"/>
    <cellStyle name="Hyperlink" xfId="2008" builtinId="8" hidden="1"/>
    <cellStyle name="Hyperlink" xfId="2010" builtinId="8" hidden="1"/>
    <cellStyle name="Hyperlink" xfId="2012" builtinId="8" hidden="1"/>
    <cellStyle name="Hyperlink" xfId="2014" builtinId="8" hidden="1"/>
    <cellStyle name="Hyperlink" xfId="2016" builtinId="8" hidden="1"/>
    <cellStyle name="Hyperlink" xfId="2018" builtinId="8" hidden="1"/>
    <cellStyle name="Hyperlink" xfId="2020" builtinId="8" hidden="1"/>
    <cellStyle name="Hyperlink" xfId="2022" builtinId="8" hidden="1"/>
    <cellStyle name="Hyperlink" xfId="2024" builtinId="8" hidden="1"/>
    <cellStyle name="Hyperlink" xfId="2026" builtinId="8" hidden="1"/>
    <cellStyle name="Hyperlink" xfId="2028" builtinId="8" hidden="1"/>
    <cellStyle name="Hyperlink" xfId="2030" builtinId="8" hidden="1"/>
    <cellStyle name="Hyperlink" xfId="2032" builtinId="8" hidden="1"/>
    <cellStyle name="Hyperlink" xfId="2034" builtinId="8" hidden="1"/>
    <cellStyle name="Hyperlink" xfId="2036" builtinId="8" hidden="1"/>
    <cellStyle name="Hyperlink" xfId="2038" builtinId="8" hidden="1"/>
    <cellStyle name="Hyperlink" xfId="2040" builtinId="8" hidden="1"/>
    <cellStyle name="Hyperlink" xfId="2042" builtinId="8" hidden="1"/>
    <cellStyle name="Hyperlink" xfId="2044" builtinId="8" hidden="1"/>
    <cellStyle name="Hyperlink" xfId="2046" builtinId="8" hidden="1"/>
    <cellStyle name="Hyperlink" xfId="2048" builtinId="8" hidden="1"/>
    <cellStyle name="Hyperlink" xfId="2050" builtinId="8" hidden="1"/>
    <cellStyle name="Hyperlink" xfId="2052" builtinId="8" hidden="1"/>
    <cellStyle name="Hyperlink" xfId="2054" builtinId="8" hidden="1"/>
    <cellStyle name="Hyperlink" xfId="2056" builtinId="8" hidden="1"/>
    <cellStyle name="Hyperlink" xfId="2058" builtinId="8" hidden="1"/>
    <cellStyle name="Hyperlink" xfId="2060" builtinId="8" hidden="1"/>
    <cellStyle name="Hyperlink" xfId="2062" builtinId="8" hidden="1"/>
    <cellStyle name="Hyperlink" xfId="2064" builtinId="8" hidden="1"/>
    <cellStyle name="Hyperlink" xfId="2066" builtinId="8" hidden="1"/>
    <cellStyle name="Hyperlink" xfId="2068" builtinId="8" hidden="1"/>
    <cellStyle name="Hyperlink" xfId="2070" builtinId="8" hidden="1"/>
    <cellStyle name="Hyperlink" xfId="2072" builtinId="8" hidden="1"/>
    <cellStyle name="Hyperlink" xfId="2074" builtinId="8" hidden="1"/>
    <cellStyle name="Hyperlink" xfId="2076" builtinId="8" hidden="1"/>
    <cellStyle name="Hyperlink" xfId="2078" builtinId="8" hidden="1"/>
    <cellStyle name="Hyperlink" xfId="2080" builtinId="8" hidden="1"/>
    <cellStyle name="Hyperlink" xfId="2082" builtinId="8" hidden="1"/>
    <cellStyle name="Hyperlink" xfId="2084" builtinId="8" hidden="1"/>
    <cellStyle name="Hyperlink" xfId="2086" builtinId="8" hidden="1"/>
    <cellStyle name="Hyperlink" xfId="2088" builtinId="8" hidden="1"/>
    <cellStyle name="Hyperlink" xfId="2090" builtinId="8" hidden="1"/>
    <cellStyle name="Hyperlink" xfId="2092" builtinId="8" hidden="1"/>
    <cellStyle name="Hyperlink" xfId="2094" builtinId="8" hidden="1"/>
    <cellStyle name="Hyperlink" xfId="2096" builtinId="8" hidden="1"/>
    <cellStyle name="Hyperlink" xfId="2098" builtinId="8" hidden="1"/>
    <cellStyle name="Hyperlink" xfId="2100" builtinId="8" hidden="1"/>
    <cellStyle name="Hyperlink" xfId="2102" builtinId="8" hidden="1"/>
    <cellStyle name="Hyperlink" xfId="2104" builtinId="8" hidden="1"/>
    <cellStyle name="Hyperlink" xfId="2106" builtinId="8" hidden="1"/>
    <cellStyle name="Hyperlink" xfId="2108" builtinId="8" hidden="1"/>
    <cellStyle name="Hyperlink" xfId="2110" builtinId="8" hidden="1"/>
    <cellStyle name="Hyperlink" xfId="2112" builtinId="8" hidden="1"/>
    <cellStyle name="Hyperlink" xfId="2114" builtinId="8" hidden="1"/>
    <cellStyle name="Hyperlink" xfId="2116" builtinId="8" hidden="1"/>
    <cellStyle name="Hyperlink" xfId="2118" builtinId="8" hidden="1"/>
    <cellStyle name="Hyperlink" xfId="2120" builtinId="8" hidden="1"/>
    <cellStyle name="Hyperlink" xfId="2122" builtinId="8" hidden="1"/>
    <cellStyle name="Hyperlink" xfId="2124" builtinId="8" hidden="1"/>
    <cellStyle name="Hyperlink" xfId="2126" builtinId="8" hidden="1"/>
    <cellStyle name="Hyperlink" xfId="2128" builtinId="8" hidden="1"/>
    <cellStyle name="Hyperlink" xfId="2130" builtinId="8" hidden="1"/>
    <cellStyle name="Hyperlink" xfId="2132" builtinId="8" hidden="1"/>
    <cellStyle name="Hyperlink" xfId="2134" builtinId="8" hidden="1"/>
    <cellStyle name="Hyperlink" xfId="2136" builtinId="8" hidden="1"/>
    <cellStyle name="Hyperlink" xfId="2138" builtinId="8" hidden="1"/>
    <cellStyle name="Hyperlink" xfId="2140" builtinId="8" hidden="1"/>
    <cellStyle name="Hyperlink" xfId="2142" builtinId="8" hidden="1"/>
    <cellStyle name="Hyperlink" xfId="2144" builtinId="8" hidden="1"/>
    <cellStyle name="Hyperlink" xfId="2146" builtinId="8" hidden="1"/>
    <cellStyle name="Hyperlink" xfId="2148" builtinId="8" hidden="1"/>
    <cellStyle name="Hyperlink" xfId="2150" builtinId="8" hidden="1"/>
    <cellStyle name="Hyperlink" xfId="2152" builtinId="8" hidden="1"/>
    <cellStyle name="Hyperlink" xfId="2154" builtinId="8" hidden="1"/>
    <cellStyle name="Hyperlink" xfId="2156" builtinId="8" hidden="1"/>
    <cellStyle name="Hyperlink" xfId="2158" builtinId="8" hidden="1"/>
    <cellStyle name="Hyperlink" xfId="2160" builtinId="8" hidden="1"/>
    <cellStyle name="Hyperlink" xfId="2162" builtinId="8" hidden="1"/>
    <cellStyle name="Hyperlink" xfId="2164" builtinId="8" hidden="1"/>
    <cellStyle name="Hyperlink" xfId="2166" builtinId="8" hidden="1"/>
    <cellStyle name="Hyperlink" xfId="2168" builtinId="8" hidden="1"/>
    <cellStyle name="Hyperlink" xfId="2170" builtinId="8" hidden="1"/>
    <cellStyle name="Hyperlink" xfId="2172" builtinId="8" hidden="1"/>
    <cellStyle name="Hyperlink" xfId="2174" builtinId="8" hidden="1"/>
    <cellStyle name="Hyperlink" xfId="2176" builtinId="8" hidden="1"/>
    <cellStyle name="Hyperlink" xfId="2178" builtinId="8" hidden="1"/>
    <cellStyle name="Hyperlink" xfId="2180" builtinId="8" hidden="1"/>
    <cellStyle name="Hyperlink" xfId="2182" builtinId="8" hidden="1"/>
    <cellStyle name="Hyperlink" xfId="2184" builtinId="8" hidden="1"/>
    <cellStyle name="Hyperlink" xfId="2186" builtinId="8" hidden="1"/>
    <cellStyle name="Hyperlink" xfId="2188" builtinId="8" hidden="1"/>
    <cellStyle name="Hyperlink" xfId="2190" builtinId="8" hidden="1"/>
    <cellStyle name="Hyperlink" xfId="2192" builtinId="8" hidden="1"/>
    <cellStyle name="Hyperlink" xfId="2194" builtinId="8" hidden="1"/>
    <cellStyle name="Hyperlink" xfId="2196" builtinId="8" hidden="1"/>
    <cellStyle name="Hyperlink" xfId="2198" builtinId="8" hidden="1"/>
    <cellStyle name="Hyperlink" xfId="2200" builtinId="8" hidden="1"/>
    <cellStyle name="Hyperlink" xfId="2202" builtinId="8" hidden="1"/>
    <cellStyle name="Hyperlink" xfId="2204" builtinId="8" hidden="1"/>
    <cellStyle name="Hyperlink" xfId="2206" builtinId="8" hidden="1"/>
    <cellStyle name="Hyperlink" xfId="2208" builtinId="8" hidden="1"/>
    <cellStyle name="Hyperlink" xfId="2210" builtinId="8" hidden="1"/>
    <cellStyle name="Hyperlink" xfId="2212" builtinId="8" hidden="1"/>
    <cellStyle name="Hyperlink" xfId="2214" builtinId="8" hidden="1"/>
    <cellStyle name="Hyperlink" xfId="2216" builtinId="8" hidden="1"/>
    <cellStyle name="Hyperlink" xfId="2218" builtinId="8" hidden="1"/>
    <cellStyle name="Hyperlink" xfId="2220" builtinId="8" hidden="1"/>
    <cellStyle name="Hyperlink" xfId="2222" builtinId="8" hidden="1"/>
    <cellStyle name="Hyperlink" xfId="2224" builtinId="8" hidden="1"/>
    <cellStyle name="Hyperlink" xfId="2226" builtinId="8" hidden="1"/>
    <cellStyle name="Hyperlink" xfId="2228" builtinId="8" hidden="1"/>
    <cellStyle name="Hyperlink" xfId="2230" builtinId="8" hidden="1"/>
    <cellStyle name="Hyperlink" xfId="2232" builtinId="8" hidden="1"/>
    <cellStyle name="Hyperlink" xfId="2234" builtinId="8" hidden="1"/>
    <cellStyle name="Hyperlink" xfId="2236" builtinId="8" hidden="1"/>
    <cellStyle name="Hyperlink" xfId="2238" builtinId="8" hidden="1"/>
    <cellStyle name="Hyperlink" xfId="2240" builtinId="8" hidden="1"/>
    <cellStyle name="Hyperlink" xfId="2242" builtinId="8" hidden="1"/>
    <cellStyle name="Hyperlink" xfId="2244" builtinId="8" hidden="1"/>
    <cellStyle name="Hyperlink" xfId="2246" builtinId="8" hidden="1"/>
    <cellStyle name="Hyperlink" xfId="2248" builtinId="8" hidden="1"/>
    <cellStyle name="Hyperlink" xfId="2250" builtinId="8" hidden="1"/>
    <cellStyle name="Hyperlink" xfId="2252" builtinId="8" hidden="1"/>
    <cellStyle name="Hyperlink" xfId="2254" builtinId="8" hidden="1"/>
    <cellStyle name="Hyperlink" xfId="2256" builtinId="8" hidden="1"/>
    <cellStyle name="Hyperlink" xfId="2258" builtinId="8" hidden="1"/>
    <cellStyle name="Hyperlink" xfId="2260" builtinId="8" hidden="1"/>
    <cellStyle name="Hyperlink" xfId="2262" builtinId="8" hidden="1"/>
    <cellStyle name="Hyperlink" xfId="2264" builtinId="8" hidden="1"/>
    <cellStyle name="Hyperlink" xfId="2266" builtinId="8" hidden="1"/>
    <cellStyle name="Hyperlink" xfId="2268" builtinId="8" hidden="1"/>
    <cellStyle name="Hyperlink" xfId="2270" builtinId="8" hidden="1"/>
    <cellStyle name="Hyperlink" xfId="2272" builtinId="8" hidden="1"/>
    <cellStyle name="Hyperlink" xfId="2274" builtinId="8" hidden="1"/>
    <cellStyle name="Hyperlink" xfId="2276" builtinId="8" hidden="1"/>
    <cellStyle name="Hyperlink" xfId="2278" builtinId="8" hidden="1"/>
    <cellStyle name="Hyperlink" xfId="2280" builtinId="8" hidden="1"/>
    <cellStyle name="Hyperlink" xfId="2282" builtinId="8" hidden="1"/>
    <cellStyle name="Hyperlink" xfId="2284" builtinId="8" hidden="1"/>
    <cellStyle name="Hyperlink" xfId="2286" builtinId="8" hidden="1"/>
    <cellStyle name="Hyperlink" xfId="2288" builtinId="8" hidden="1"/>
    <cellStyle name="Hyperlink" xfId="2290" builtinId="8" hidden="1"/>
    <cellStyle name="Hyperlink" xfId="2292" builtinId="8" hidden="1"/>
    <cellStyle name="Hyperlink" xfId="2294" builtinId="8" hidden="1"/>
    <cellStyle name="Hyperlink" xfId="2296" builtinId="8" hidden="1"/>
    <cellStyle name="Hyperlink" xfId="2298" builtinId="8" hidden="1"/>
    <cellStyle name="Hyperlink" xfId="2300" builtinId="8" hidden="1"/>
    <cellStyle name="Hyperlink" xfId="2302" builtinId="8" hidden="1"/>
    <cellStyle name="Hyperlink" xfId="2304" builtinId="8" hidden="1"/>
    <cellStyle name="Hyperlink" xfId="2306" builtinId="8" hidden="1"/>
    <cellStyle name="Hyperlink" xfId="2308" builtinId="8" hidden="1"/>
    <cellStyle name="Hyperlink" xfId="2310" builtinId="8" hidden="1"/>
    <cellStyle name="Hyperlink" xfId="2312" builtinId="8" hidden="1"/>
    <cellStyle name="Hyperlink" xfId="2314" builtinId="8" hidden="1"/>
    <cellStyle name="Hyperlink" xfId="2316" builtinId="8" hidden="1"/>
    <cellStyle name="Hyperlink" xfId="2318" builtinId="8" hidden="1"/>
    <cellStyle name="Hyperlink" xfId="2320" builtinId="8" hidden="1"/>
    <cellStyle name="Hyperlink" xfId="2322" builtinId="8" hidden="1"/>
    <cellStyle name="Hyperlink" xfId="2324" builtinId="8" hidden="1"/>
    <cellStyle name="Hyperlink" xfId="2326" builtinId="8" hidden="1"/>
    <cellStyle name="Hyperlink" xfId="2328" builtinId="8" hidden="1"/>
    <cellStyle name="Hyperlink" xfId="2330" builtinId="8" hidden="1"/>
    <cellStyle name="Hyperlink" xfId="2332" builtinId="8" hidden="1"/>
    <cellStyle name="Hyperlink" xfId="2334" builtinId="8" hidden="1"/>
    <cellStyle name="Hyperlink" xfId="2336" builtinId="8" hidden="1"/>
    <cellStyle name="Hyperlink" xfId="2338" builtinId="8" hidden="1"/>
    <cellStyle name="Hyperlink" xfId="2340" builtinId="8" hidden="1"/>
    <cellStyle name="Hyperlink" xfId="2342" builtinId="8" hidden="1"/>
    <cellStyle name="Hyperlink" xfId="2344" builtinId="8" hidden="1"/>
    <cellStyle name="Hyperlink" xfId="2346" builtinId="8" hidden="1"/>
    <cellStyle name="Hyperlink" xfId="2348" builtinId="8" hidden="1"/>
    <cellStyle name="Hyperlink" xfId="2350" builtinId="8" hidden="1"/>
    <cellStyle name="Hyperlink" xfId="2352" builtinId="8" hidden="1"/>
    <cellStyle name="Hyperlink" xfId="2354" builtinId="8" hidden="1"/>
    <cellStyle name="Hyperlink" xfId="2356" builtinId="8" hidden="1"/>
    <cellStyle name="Hyperlink" xfId="2358" builtinId="8" hidden="1"/>
    <cellStyle name="Hyperlink" xfId="2360" builtinId="8" hidden="1"/>
    <cellStyle name="Hyperlink" xfId="2362" builtinId="8" hidden="1"/>
    <cellStyle name="Hyperlink" xfId="2364" builtinId="8" hidden="1"/>
    <cellStyle name="Hyperlink" xfId="2366" builtinId="8" hidden="1"/>
    <cellStyle name="Hyperlink" xfId="2368" builtinId="8" hidden="1"/>
    <cellStyle name="Hyperlink" xfId="2370" builtinId="8" hidden="1"/>
    <cellStyle name="Hyperlink" xfId="2372" builtinId="8" hidden="1"/>
    <cellStyle name="Hyperlink" xfId="2374" builtinId="8" hidden="1"/>
    <cellStyle name="Hyperlink" xfId="2376" builtinId="8" hidden="1"/>
    <cellStyle name="Hyperlink" xfId="2378" builtinId="8" hidden="1"/>
    <cellStyle name="Hyperlink" xfId="2380" builtinId="8" hidden="1"/>
    <cellStyle name="Hyperlink" xfId="2382" builtinId="8" hidden="1"/>
    <cellStyle name="Hyperlink" xfId="2384" builtinId="8" hidden="1"/>
    <cellStyle name="Hyperlink" xfId="2386" builtinId="8" hidden="1"/>
    <cellStyle name="Hyperlink" xfId="2388" builtinId="8" hidden="1"/>
    <cellStyle name="Hyperlink" xfId="2390" builtinId="8" hidden="1"/>
    <cellStyle name="Hyperlink" xfId="2392" builtinId="8" hidden="1"/>
    <cellStyle name="Hyperlink" xfId="2394" builtinId="8" hidden="1"/>
    <cellStyle name="Hyperlink" xfId="2396" builtinId="8" hidden="1"/>
    <cellStyle name="Hyperlink" xfId="2398" builtinId="8" hidden="1"/>
    <cellStyle name="Hyperlink" xfId="2400" builtinId="8" hidden="1"/>
    <cellStyle name="Hyperlink" xfId="2402" builtinId="8" hidden="1"/>
    <cellStyle name="Hyperlink" xfId="2404" builtinId="8" hidden="1"/>
    <cellStyle name="Hyperlink" xfId="2406" builtinId="8" hidden="1"/>
    <cellStyle name="Hyperlink" xfId="2408" builtinId="8" hidden="1"/>
    <cellStyle name="Hyperlink" xfId="2410" builtinId="8" hidden="1"/>
    <cellStyle name="Hyperlink" xfId="2412" builtinId="8" hidden="1"/>
    <cellStyle name="Hyperlink" xfId="2414" builtinId="8" hidden="1"/>
    <cellStyle name="Hyperlink" xfId="2416" builtinId="8" hidden="1"/>
    <cellStyle name="Hyperlink" xfId="2418" builtinId="8" hidden="1"/>
    <cellStyle name="Hyperlink" xfId="2420" builtinId="8" hidden="1"/>
    <cellStyle name="Hyperlink" xfId="2422" builtinId="8" hidden="1"/>
    <cellStyle name="Hyperlink" xfId="2424" builtinId="8" hidden="1"/>
    <cellStyle name="Hyperlink" xfId="2426" builtinId="8" hidden="1"/>
    <cellStyle name="Hyperlink" xfId="2428" builtinId="8" hidden="1"/>
    <cellStyle name="Hyperlink" xfId="2430" builtinId="8" hidden="1"/>
    <cellStyle name="Hyperlink" xfId="2432" builtinId="8" hidden="1"/>
    <cellStyle name="Hyperlink" xfId="2434" builtinId="8" hidden="1"/>
    <cellStyle name="Hyperlink" xfId="2436" builtinId="8" hidden="1"/>
    <cellStyle name="Hyperlink" xfId="2438" builtinId="8" hidden="1"/>
    <cellStyle name="Hyperlink" xfId="2440" builtinId="8" hidden="1"/>
    <cellStyle name="Hyperlink" xfId="2442" builtinId="8" hidden="1"/>
    <cellStyle name="Hyperlink" xfId="2444" builtinId="8" hidden="1"/>
    <cellStyle name="Hyperlink" xfId="2446" builtinId="8" hidden="1"/>
    <cellStyle name="Hyperlink" xfId="2448" builtinId="8" hidden="1"/>
    <cellStyle name="Hyperlink" xfId="2450" builtinId="8" hidden="1"/>
    <cellStyle name="Hyperlink" xfId="2452" builtinId="8" hidden="1"/>
    <cellStyle name="Hyperlink" xfId="2454" builtinId="8" hidden="1"/>
    <cellStyle name="Hyperlink" xfId="2456" builtinId="8" hidden="1"/>
    <cellStyle name="Hyperlink" xfId="2458" builtinId="8" hidden="1"/>
    <cellStyle name="Hyperlink" xfId="2460" builtinId="8" hidden="1"/>
    <cellStyle name="Hyperlink" xfId="2462" builtinId="8" hidden="1"/>
    <cellStyle name="Hyperlink" xfId="2464" builtinId="8" hidden="1"/>
    <cellStyle name="Hyperlink" xfId="2466" builtinId="8" hidden="1"/>
    <cellStyle name="Hyperlink" xfId="2468" builtinId="8" hidden="1"/>
    <cellStyle name="Hyperlink" xfId="2470" builtinId="8" hidden="1"/>
    <cellStyle name="Hyperlink" xfId="2472" builtinId="8" hidden="1"/>
    <cellStyle name="Hyperlink" xfId="2474" builtinId="8" hidden="1"/>
    <cellStyle name="Hyperlink" xfId="2476" builtinId="8" hidden="1"/>
    <cellStyle name="Hyperlink" xfId="2478" builtinId="8" hidden="1"/>
    <cellStyle name="Hyperlink" xfId="2480" builtinId="8" hidden="1"/>
    <cellStyle name="Hyperlink" xfId="2482" builtinId="8" hidden="1"/>
    <cellStyle name="Hyperlink" xfId="2484" builtinId="8" hidden="1"/>
    <cellStyle name="Hyperlink" xfId="2486" builtinId="8" hidden="1"/>
    <cellStyle name="Hyperlink" xfId="2488" builtinId="8" hidden="1"/>
    <cellStyle name="Hyperlink" xfId="2490" builtinId="8" hidden="1"/>
    <cellStyle name="Hyperlink" xfId="2492" builtinId="8" hidden="1"/>
    <cellStyle name="Hyperlink" xfId="2494" builtinId="8" hidden="1"/>
    <cellStyle name="Hyperlink" xfId="2496" builtinId="8" hidden="1"/>
    <cellStyle name="Hyperlink" xfId="2498" builtinId="8" hidden="1"/>
    <cellStyle name="Hyperlink" xfId="2500" builtinId="8" hidden="1"/>
    <cellStyle name="Hyperlink" xfId="2502" builtinId="8" hidden="1"/>
    <cellStyle name="Hyperlink" xfId="2504" builtinId="8" hidden="1"/>
    <cellStyle name="Hyperlink" xfId="2506" builtinId="8" hidden="1"/>
    <cellStyle name="Hyperlink" xfId="2508" builtinId="8" hidden="1"/>
    <cellStyle name="Hyperlink" xfId="2510" builtinId="8" hidden="1"/>
    <cellStyle name="Hyperlink" xfId="2512" builtinId="8" hidden="1"/>
    <cellStyle name="Hyperlink" xfId="2514" builtinId="8" hidden="1"/>
    <cellStyle name="Hyperlink" xfId="2516" builtinId="8" hidden="1"/>
    <cellStyle name="Hyperlink" xfId="2518" builtinId="8" hidden="1"/>
    <cellStyle name="Hyperlink" xfId="2520" builtinId="8" hidden="1"/>
    <cellStyle name="Hyperlink" xfId="2522" builtinId="8" hidden="1"/>
    <cellStyle name="Hyperlink" xfId="2524" builtinId="8" hidden="1"/>
    <cellStyle name="Hyperlink" xfId="2526" builtinId="8" hidden="1"/>
    <cellStyle name="Hyperlink" xfId="2528" builtinId="8" hidden="1"/>
    <cellStyle name="Hyperlink" xfId="2530" builtinId="8" hidden="1"/>
    <cellStyle name="Hyperlink" xfId="2532" builtinId="8" hidden="1"/>
    <cellStyle name="Hyperlink" xfId="2534" builtinId="8" hidden="1"/>
    <cellStyle name="Hyperlink" xfId="2536" builtinId="8" hidden="1"/>
    <cellStyle name="Hyperlink" xfId="2538" builtinId="8" hidden="1"/>
    <cellStyle name="Hyperlink" xfId="2540" builtinId="8" hidden="1"/>
    <cellStyle name="Hyperlink" xfId="2542" builtinId="8" hidden="1"/>
    <cellStyle name="Hyperlink" xfId="2544" builtinId="8" hidden="1"/>
    <cellStyle name="Hyperlink" xfId="2546" builtinId="8" hidden="1"/>
    <cellStyle name="Hyperlink" xfId="2548" builtinId="8" hidden="1"/>
    <cellStyle name="Hyperlink" xfId="2550" builtinId="8" hidden="1"/>
    <cellStyle name="Hyperlink" xfId="2552" builtinId="8" hidden="1"/>
    <cellStyle name="Hyperlink" xfId="2554" builtinId="8" hidden="1"/>
    <cellStyle name="Hyperlink" xfId="2556" builtinId="8" hidden="1"/>
    <cellStyle name="Hyperlink" xfId="2558" builtinId="8" hidden="1"/>
    <cellStyle name="Hyperlink" xfId="2560" builtinId="8" hidden="1"/>
    <cellStyle name="Hyperlink" xfId="2562" builtinId="8" hidden="1"/>
    <cellStyle name="Hyperlink" xfId="2564" builtinId="8" hidden="1"/>
    <cellStyle name="Hyperlink" xfId="2566" builtinId="8" hidden="1"/>
    <cellStyle name="Hyperlink" xfId="2568" builtinId="8" hidden="1"/>
    <cellStyle name="Hyperlink" xfId="2570" builtinId="8" hidden="1"/>
    <cellStyle name="Hyperlink" xfId="2572" builtinId="8" hidden="1"/>
    <cellStyle name="Hyperlink" xfId="2574" builtinId="8" hidden="1"/>
    <cellStyle name="Hyperlink" xfId="2576" builtinId="8" hidden="1"/>
    <cellStyle name="Hyperlink" xfId="2578" builtinId="8" hidden="1"/>
    <cellStyle name="Hyperlink" xfId="2580" builtinId="8" hidden="1"/>
    <cellStyle name="Hyperlink" xfId="2582" builtinId="8" hidden="1"/>
    <cellStyle name="Hyperlink" xfId="2584" builtinId="8" hidden="1"/>
    <cellStyle name="Hyperlink" xfId="2586" builtinId="8" hidden="1"/>
    <cellStyle name="Hyperlink" xfId="2588" builtinId="8" hidden="1"/>
    <cellStyle name="Hyperlink" xfId="2590" builtinId="8" hidden="1"/>
    <cellStyle name="Hyperlink" xfId="2592" builtinId="8" hidden="1"/>
    <cellStyle name="Hyperlink" xfId="2594" builtinId="8" hidden="1"/>
    <cellStyle name="Hyperlink" xfId="2596" builtinId="8" hidden="1"/>
    <cellStyle name="Hyperlink" xfId="2598" builtinId="8" hidden="1"/>
    <cellStyle name="Hyperlink" xfId="2600" builtinId="8" hidden="1"/>
    <cellStyle name="Hyperlink" xfId="2602" builtinId="8" hidden="1"/>
    <cellStyle name="Hyperlink" xfId="2604" builtinId="8" hidden="1"/>
    <cellStyle name="Hyperlink" xfId="2606" builtinId="8" hidden="1"/>
    <cellStyle name="Hyperlink" xfId="2608" builtinId="8" hidden="1"/>
    <cellStyle name="Hyperlink" xfId="2610" builtinId="8" hidden="1"/>
    <cellStyle name="Hyperlink" xfId="2612" builtinId="8" hidden="1"/>
    <cellStyle name="Hyperlink" xfId="2614" builtinId="8" hidden="1"/>
    <cellStyle name="Hyperlink" xfId="2616" builtinId="8" hidden="1"/>
    <cellStyle name="Hyperlink" xfId="2618" builtinId="8" hidden="1"/>
    <cellStyle name="Hyperlink" xfId="2620" builtinId="8" hidden="1"/>
    <cellStyle name="Hyperlink" xfId="2622" builtinId="8" hidden="1"/>
    <cellStyle name="Hyperlink" xfId="2624" builtinId="8" hidden="1"/>
    <cellStyle name="Hyperlink" xfId="2626" builtinId="8" hidden="1"/>
    <cellStyle name="Hyperlink" xfId="2628" builtinId="8" hidden="1"/>
    <cellStyle name="Hyperlink" xfId="2630" builtinId="8" hidden="1"/>
    <cellStyle name="Hyperlink" xfId="2632" builtinId="8" hidden="1"/>
    <cellStyle name="Hyperlink" xfId="2634" builtinId="8" hidden="1"/>
    <cellStyle name="Hyperlink" xfId="2636" builtinId="8" hidden="1"/>
    <cellStyle name="Hyperlink" xfId="2638" builtinId="8" hidden="1"/>
    <cellStyle name="Hyperlink" xfId="2640" builtinId="8" hidden="1"/>
    <cellStyle name="Hyperlink" xfId="2642" builtinId="8" hidden="1"/>
    <cellStyle name="Hyperlink" xfId="2644" builtinId="8" hidden="1"/>
    <cellStyle name="Hyperlink" xfId="2646" builtinId="8" hidden="1"/>
    <cellStyle name="Hyperlink" xfId="2648" builtinId="8" hidden="1"/>
    <cellStyle name="Hyperlink" xfId="2650" builtinId="8" hidden="1"/>
    <cellStyle name="Hyperlink" xfId="2652" builtinId="8" hidden="1"/>
    <cellStyle name="Hyperlink" xfId="2654" builtinId="8" hidden="1"/>
    <cellStyle name="Hyperlink" xfId="2656" builtinId="8" hidden="1"/>
    <cellStyle name="Hyperlink" xfId="2658" builtinId="8" hidden="1"/>
    <cellStyle name="Hyperlink" xfId="2660" builtinId="8" hidden="1"/>
    <cellStyle name="Hyperlink" xfId="2662" builtinId="8" hidden="1"/>
    <cellStyle name="Hyperlink" xfId="2664" builtinId="8" hidden="1"/>
    <cellStyle name="Hyperlink" xfId="2666" builtinId="8" hidden="1"/>
    <cellStyle name="Hyperlink" xfId="2668" builtinId="8" hidden="1"/>
    <cellStyle name="Hyperlink" xfId="2670" builtinId="8" hidden="1"/>
    <cellStyle name="Hyperlink" xfId="2672" builtinId="8" hidden="1"/>
    <cellStyle name="Hyperlink" xfId="2674" builtinId="8" hidden="1"/>
    <cellStyle name="Hyperlink" xfId="2676" builtinId="8" hidden="1"/>
    <cellStyle name="Hyperlink" xfId="2678" builtinId="8" hidden="1"/>
    <cellStyle name="Hyperlink" xfId="2680" builtinId="8" hidden="1"/>
    <cellStyle name="Hyperlink" xfId="2682" builtinId="8" hidden="1"/>
    <cellStyle name="Hyperlink" xfId="2684" builtinId="8" hidden="1"/>
    <cellStyle name="Hyperlink" xfId="2686" builtinId="8" hidden="1"/>
    <cellStyle name="Hyperlink" xfId="2688" builtinId="8" hidden="1"/>
    <cellStyle name="Hyperlink" xfId="2690" builtinId="8" hidden="1"/>
    <cellStyle name="Hyperlink" xfId="2692" builtinId="8" hidden="1"/>
    <cellStyle name="Hyperlink" xfId="2694" builtinId="8" hidden="1"/>
    <cellStyle name="Hyperlink" xfId="2696" builtinId="8" hidden="1"/>
    <cellStyle name="Hyperlink" xfId="2698" builtinId="8" hidden="1"/>
    <cellStyle name="Hyperlink" xfId="2700" builtinId="8" hidden="1"/>
    <cellStyle name="Hyperlink" xfId="2702" builtinId="8" hidden="1"/>
    <cellStyle name="Hyperlink" xfId="2704" builtinId="8" hidden="1"/>
    <cellStyle name="Hyperlink" xfId="2706" builtinId="8" hidden="1"/>
    <cellStyle name="Hyperlink" xfId="2708" builtinId="8" hidden="1"/>
    <cellStyle name="Hyperlink" xfId="2710" builtinId="8" hidden="1"/>
    <cellStyle name="Hyperlink" xfId="2712" builtinId="8" hidden="1"/>
    <cellStyle name="Hyperlink" xfId="2714" builtinId="8" hidden="1"/>
    <cellStyle name="Hyperlink" xfId="2716" builtinId="8" hidden="1"/>
    <cellStyle name="Hyperlink" xfId="2718" builtinId="8" hidden="1"/>
    <cellStyle name="Hyperlink" xfId="2720" builtinId="8" hidden="1"/>
    <cellStyle name="Hyperlink" xfId="2722" builtinId="8" hidden="1"/>
    <cellStyle name="Hyperlink" xfId="2724" builtinId="8" hidden="1"/>
    <cellStyle name="Hyperlink" xfId="2726" builtinId="8" hidden="1"/>
    <cellStyle name="Hyperlink" xfId="2728" builtinId="8" hidden="1"/>
    <cellStyle name="Hyperlink" xfId="2730" builtinId="8" hidden="1"/>
    <cellStyle name="Hyperlink" xfId="2732" builtinId="8" hidden="1"/>
    <cellStyle name="Hyperlink" xfId="2734" builtinId="8" hidden="1"/>
    <cellStyle name="Hyperlink" xfId="2736" builtinId="8" hidden="1"/>
    <cellStyle name="Hyperlink" xfId="2738" builtinId="8" hidden="1"/>
    <cellStyle name="Hyperlink" xfId="2740" builtinId="8" hidden="1"/>
    <cellStyle name="Hyperlink" xfId="2742" builtinId="8" hidden="1"/>
    <cellStyle name="Hyperlink" xfId="2744" builtinId="8" hidden="1"/>
    <cellStyle name="Hyperlink" xfId="2746" builtinId="8" hidden="1"/>
    <cellStyle name="Hyperlink" xfId="2748" builtinId="8" hidden="1"/>
    <cellStyle name="Hyperlink" xfId="2750" builtinId="8" hidden="1"/>
    <cellStyle name="Hyperlink" xfId="2752" builtinId="8" hidden="1"/>
    <cellStyle name="Hyperlink" xfId="2754" builtinId="8" hidden="1"/>
    <cellStyle name="Hyperlink" xfId="2756" builtinId="8" hidden="1"/>
    <cellStyle name="Hyperlink" xfId="2758" builtinId="8" hidden="1"/>
    <cellStyle name="Hyperlink" xfId="2760" builtinId="8" hidden="1"/>
    <cellStyle name="Hyperlink" xfId="2762" builtinId="8" hidden="1"/>
    <cellStyle name="Hyperlink" xfId="2764" builtinId="8" hidden="1"/>
    <cellStyle name="Hyperlink" xfId="2766" builtinId="8" hidden="1"/>
    <cellStyle name="Hyperlink" xfId="2768" builtinId="8" hidden="1"/>
    <cellStyle name="Hyperlink" xfId="2770" builtinId="8" hidden="1"/>
    <cellStyle name="Hyperlink" xfId="2772" builtinId="8" hidden="1"/>
    <cellStyle name="Hyperlink" xfId="2774" builtinId="8" hidden="1"/>
    <cellStyle name="Hyperlink" xfId="2776" builtinId="8" hidden="1"/>
    <cellStyle name="Hyperlink" xfId="2778" builtinId="8" hidden="1"/>
    <cellStyle name="Hyperlink" xfId="2780" builtinId="8" hidden="1"/>
    <cellStyle name="Hyperlink" xfId="2782" builtinId="8" hidden="1"/>
    <cellStyle name="Normal" xfId="0" builtinId="0"/>
    <cellStyle name="Normal 2" xfId="2"/>
  </cellStyles>
  <dxfs count="0"/>
  <tableStyles count="0" defaultTableStyle="TableStyleMedium2"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externalLink" Target="externalLinks/externalLink1.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s>
</file>

<file path=xl/drawings/drawing1.xml><?xml version="1.0" encoding="utf-8"?>
<xdr:wsDr xmlns:xdr="http://schemas.openxmlformats.org/drawingml/2006/spreadsheetDrawing" xmlns:a="http://schemas.openxmlformats.org/drawingml/2006/main">
  <xdr:twoCellAnchor>
    <xdr:from>
      <xdr:col>0</xdr:col>
      <xdr:colOff>207551</xdr:colOff>
      <xdr:row>0</xdr:row>
      <xdr:rowOff>114301</xdr:rowOff>
    </xdr:from>
    <xdr:to>
      <xdr:col>3</xdr:col>
      <xdr:colOff>88900</xdr:colOff>
      <xdr:row>32</xdr:row>
      <xdr:rowOff>165101</xdr:rowOff>
    </xdr:to>
    <xdr:sp macro="" textlink="">
      <xdr:nvSpPr>
        <xdr:cNvPr id="2" name="Text Box 6">
          <a:extLst>
            <a:ext uri="{FF2B5EF4-FFF2-40B4-BE49-F238E27FC236}">
              <a16:creationId xmlns:a16="http://schemas.microsoft.com/office/drawing/2014/main" id="{00000000-0008-0000-3D00-000002000000}"/>
            </a:ext>
          </a:extLst>
        </xdr:cNvPr>
        <xdr:cNvSpPr txBox="1">
          <a:spLocks noChangeArrowheads="1"/>
        </xdr:cNvSpPr>
      </xdr:nvSpPr>
      <xdr:spPr bwMode="auto">
        <a:xfrm>
          <a:off x="207551" y="114301"/>
          <a:ext cx="2357849" cy="5842000"/>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0">
            <a:defRPr sz="1000"/>
          </a:pPr>
          <a:r>
            <a:rPr lang="en-US" sz="1800" b="1" i="0" u="none" strike="noStrike" baseline="0">
              <a:solidFill>
                <a:srgbClr val="000000"/>
              </a:solidFill>
              <a:latin typeface="Calibri"/>
              <a:ea typeface="Calibri"/>
              <a:cs typeface="Calibri"/>
            </a:rPr>
            <a:t>UNIT CODES FOR QUANTITY</a:t>
          </a:r>
        </a:p>
        <a:p>
          <a:pPr algn="l" rtl="0">
            <a:defRPr sz="1000"/>
          </a:pPr>
          <a:r>
            <a:rPr lang="en-US" sz="1200" b="0" i="0" u="none" strike="noStrike" baseline="0">
              <a:solidFill>
                <a:srgbClr val="000000"/>
              </a:solidFill>
              <a:latin typeface="Calibri"/>
              <a:ea typeface="Calibri"/>
              <a:cs typeface="Calibri"/>
            </a:rPr>
            <a:t>1 = kg</a:t>
          </a:r>
        </a:p>
        <a:p>
          <a:pPr algn="l" rtl="0">
            <a:defRPr sz="1000"/>
          </a:pPr>
          <a:r>
            <a:rPr lang="en-US" sz="1200" b="0" i="0" u="none" strike="noStrike" baseline="0">
              <a:solidFill>
                <a:srgbClr val="000000"/>
              </a:solidFill>
              <a:latin typeface="Calibri"/>
              <a:ea typeface="Calibri"/>
              <a:cs typeface="Calibri"/>
            </a:rPr>
            <a:t>2 = 25 Kg sack</a:t>
          </a:r>
        </a:p>
        <a:p>
          <a:pPr algn="l" rtl="0">
            <a:defRPr sz="1000"/>
          </a:pPr>
          <a:r>
            <a:rPr lang="en-US" sz="1200" b="0" i="0" u="none" strike="noStrike" baseline="0">
              <a:solidFill>
                <a:srgbClr val="000000"/>
              </a:solidFill>
              <a:latin typeface="Calibri"/>
              <a:ea typeface="Calibri"/>
              <a:cs typeface="Calibri"/>
            </a:rPr>
            <a:t>3 = 50 Kg sack</a:t>
          </a:r>
        </a:p>
        <a:p>
          <a:pPr algn="l" rtl="0">
            <a:defRPr sz="1000"/>
          </a:pPr>
          <a:r>
            <a:rPr lang="en-US" sz="1200" b="0" i="0" u="none" strike="noStrike" baseline="0">
              <a:solidFill>
                <a:srgbClr val="000000"/>
              </a:solidFill>
              <a:latin typeface="Calibri"/>
              <a:ea typeface="Calibri"/>
              <a:cs typeface="Calibri"/>
            </a:rPr>
            <a:t>4 = 100 Kg sack</a:t>
          </a:r>
        </a:p>
        <a:p>
          <a:pPr algn="l" rtl="0">
            <a:defRPr sz="1000"/>
          </a:pPr>
          <a:r>
            <a:rPr lang="en-US" sz="1200" b="0" i="0" u="none" strike="noStrike" baseline="0">
              <a:solidFill>
                <a:srgbClr val="000000"/>
              </a:solidFill>
              <a:latin typeface="Calibri"/>
              <a:ea typeface="Calibri"/>
              <a:cs typeface="Calibri"/>
            </a:rPr>
            <a:t>5 = grams</a:t>
          </a:r>
        </a:p>
        <a:p>
          <a:pPr algn="l" rtl="0">
            <a:defRPr sz="1000"/>
          </a:pPr>
          <a:r>
            <a:rPr lang="en-US" sz="1200" b="0" i="0" u="none" strike="noStrike" baseline="0">
              <a:solidFill>
                <a:srgbClr val="000000"/>
              </a:solidFill>
              <a:latin typeface="Calibri"/>
              <a:ea typeface="Calibri"/>
              <a:cs typeface="Calibri"/>
            </a:rPr>
            <a:t>6 = tons</a:t>
          </a:r>
        </a:p>
        <a:p>
          <a:pPr algn="l" rtl="0">
            <a:defRPr sz="1000"/>
          </a:pPr>
          <a:r>
            <a:rPr lang="en-US" sz="1200" b="0" i="0" u="none" strike="noStrike" baseline="0">
              <a:solidFill>
                <a:srgbClr val="000000"/>
              </a:solidFill>
              <a:latin typeface="Calibri"/>
              <a:ea typeface="Calibri"/>
              <a:cs typeface="Calibri"/>
            </a:rPr>
            <a:t>7 = ml</a:t>
          </a:r>
        </a:p>
        <a:p>
          <a:pPr algn="l" rtl="0">
            <a:defRPr sz="1000"/>
          </a:pPr>
          <a:r>
            <a:rPr lang="en-US" sz="1200" b="0" i="0" u="none" strike="noStrike" baseline="0">
              <a:solidFill>
                <a:srgbClr val="000000"/>
              </a:solidFill>
              <a:latin typeface="Calibri"/>
              <a:ea typeface="Calibri"/>
              <a:cs typeface="Calibri"/>
            </a:rPr>
            <a:t>8 = liters</a:t>
          </a:r>
        </a:p>
        <a:p>
          <a:pPr algn="l" rtl="0">
            <a:defRPr sz="1000"/>
          </a:pPr>
          <a:r>
            <a:rPr lang="en-US" sz="1200" b="0" i="0" u="none" strike="noStrike" baseline="0">
              <a:solidFill>
                <a:srgbClr val="000000"/>
              </a:solidFill>
              <a:latin typeface="Calibri"/>
              <a:ea typeface="Calibri"/>
              <a:cs typeface="Calibri"/>
            </a:rPr>
            <a:t>9 =  </a:t>
          </a:r>
          <a:r>
            <a:rPr lang="en-US" sz="1200" b="0" i="1" u="none" strike="noStrike" baseline="0">
              <a:solidFill>
                <a:srgbClr val="000000"/>
              </a:solidFill>
              <a:latin typeface="Calibri"/>
              <a:ea typeface="Calibri"/>
              <a:cs typeface="Calibri"/>
            </a:rPr>
            <a:t>5 ml Ikiyiko</a:t>
          </a:r>
        </a:p>
        <a:p>
          <a:pPr algn="l" rtl="0">
            <a:defRPr sz="1000"/>
          </a:pPr>
          <a:r>
            <a:rPr lang="en-US" sz="1200" b="0" i="0" u="none" strike="noStrike" baseline="0">
              <a:solidFill>
                <a:srgbClr val="000000"/>
              </a:solidFill>
              <a:latin typeface="Calibri"/>
              <a:ea typeface="Calibri"/>
              <a:cs typeface="Calibri"/>
            </a:rPr>
            <a:t>10 = </a:t>
          </a:r>
          <a:r>
            <a:rPr lang="en-US" sz="1200" b="0" i="1" u="none" strike="noStrike" baseline="0">
              <a:solidFill>
                <a:srgbClr val="000000"/>
              </a:solidFill>
              <a:latin typeface="Calibri"/>
              <a:ea typeface="Calibri"/>
              <a:cs typeface="Calibri"/>
            </a:rPr>
            <a:t>10 ml Ikiyiko</a:t>
          </a:r>
        </a:p>
        <a:p>
          <a:pPr algn="l" rtl="0">
            <a:defRPr sz="1000"/>
          </a:pPr>
          <a:r>
            <a:rPr lang="en-US" sz="1200" b="0" i="0" u="none" strike="noStrike" baseline="0">
              <a:solidFill>
                <a:srgbClr val="000000"/>
              </a:solidFill>
              <a:latin typeface="Calibri"/>
              <a:ea typeface="Calibri"/>
              <a:cs typeface="Calibri"/>
            </a:rPr>
            <a:t>11 =  Wheelbarrow: </a:t>
          </a:r>
          <a:r>
            <a:rPr lang="en-US" sz="1200" b="0" i="1" u="none" strike="noStrike" baseline="0">
              <a:solidFill>
                <a:srgbClr val="000000"/>
              </a:solidFill>
              <a:latin typeface="Calibri"/>
              <a:ea typeface="Calibri"/>
              <a:cs typeface="Calibri"/>
            </a:rPr>
            <a:t>Ingorofani</a:t>
          </a:r>
        </a:p>
        <a:p>
          <a:pPr algn="l" rtl="0">
            <a:defRPr sz="1000"/>
          </a:pPr>
          <a:r>
            <a:rPr lang="en-US" sz="1200" b="0" i="0" u="none" strike="noStrike" baseline="0">
              <a:solidFill>
                <a:srgbClr val="000000"/>
              </a:solidFill>
              <a:latin typeface="Calibri"/>
              <a:ea typeface="Calibri"/>
              <a:cs typeface="Calibri"/>
            </a:rPr>
            <a:t>12  = Oxcarts : </a:t>
          </a:r>
          <a:r>
            <a:rPr lang="en-US" sz="1200" b="0" i="1" u="none" strike="noStrike" baseline="0">
              <a:solidFill>
                <a:srgbClr val="000000"/>
              </a:solidFill>
              <a:latin typeface="Calibri"/>
              <a:ea typeface="Calibri"/>
              <a:cs typeface="Calibri"/>
            </a:rPr>
            <a:t>Amasuka akururwa níinka cg indogobe</a:t>
          </a:r>
          <a:endParaRPr lang="en-US" sz="1400" b="0" i="0" u="none" strike="noStrike" baseline="0">
            <a:latin typeface="Calibri"/>
            <a:ea typeface="Calibri"/>
            <a:cs typeface="Calibri"/>
          </a:endParaRPr>
        </a:p>
        <a:p>
          <a:pPr algn="l" rtl="0">
            <a:defRPr sz="1000"/>
          </a:pPr>
          <a:r>
            <a:rPr lang="en-US" sz="1200" b="0" i="0" u="none" strike="noStrike" baseline="0">
              <a:solidFill>
                <a:srgbClr val="000000"/>
              </a:solidFill>
              <a:latin typeface="Calibri"/>
              <a:ea typeface="Calibri"/>
              <a:cs typeface="Calibri"/>
            </a:rPr>
            <a:t>13 = </a:t>
          </a:r>
          <a:r>
            <a:rPr lang="en-US" sz="1200" b="0" i="1" u="none" strike="noStrike" baseline="0">
              <a:solidFill>
                <a:srgbClr val="000000"/>
              </a:solidFill>
              <a:latin typeface="Calibri"/>
              <a:ea typeface="Calibri"/>
              <a:cs typeface="Calibri"/>
            </a:rPr>
            <a:t>Mironko/Ingemeri (1.5 kg)</a:t>
          </a:r>
        </a:p>
        <a:p>
          <a:pPr algn="l" rtl="0">
            <a:defRPr sz="1000"/>
          </a:pPr>
          <a:r>
            <a:rPr lang="en-US" sz="1200" b="0" i="0" u="none" strike="noStrike" baseline="0">
              <a:solidFill>
                <a:srgbClr val="000000"/>
              </a:solidFill>
              <a:latin typeface="Calibri"/>
              <a:ea typeface="Calibri"/>
              <a:cs typeface="Calibri"/>
            </a:rPr>
            <a:t>14= Bucket (2.5kg): </a:t>
          </a:r>
          <a:r>
            <a:rPr lang="en-US" sz="1200" b="0" i="1" u="none" strike="noStrike" baseline="0">
              <a:solidFill>
                <a:srgbClr val="000000"/>
              </a:solidFill>
              <a:latin typeface="Calibri"/>
              <a:ea typeface="Calibri"/>
              <a:cs typeface="Calibri"/>
            </a:rPr>
            <a:t>Imbegeti (2.5kg)</a:t>
          </a:r>
          <a:endParaRPr lang="en-US" sz="1200" b="0" i="0" u="none" strike="noStrike" baseline="0">
            <a:solidFill>
              <a:srgbClr val="000000"/>
            </a:solidFill>
            <a:latin typeface="Times New Roman"/>
            <a:ea typeface="Times New Roman"/>
            <a:cs typeface="Times New Roman"/>
          </a:endParaRPr>
        </a:p>
        <a:p>
          <a:pPr algn="l" rtl="0">
            <a:defRPr sz="1000"/>
          </a:pPr>
          <a:r>
            <a:rPr lang="en-US" sz="1200" b="0" i="0" u="none" strike="noStrike" baseline="0">
              <a:solidFill>
                <a:srgbClr val="000000"/>
              </a:solidFill>
              <a:latin typeface="Calibri"/>
              <a:ea typeface="Calibri"/>
              <a:cs typeface="Calibri"/>
            </a:rPr>
            <a:t>15  = Bucket (5 kg): </a:t>
          </a:r>
          <a:r>
            <a:rPr lang="en-US" sz="1200" b="0" i="1" u="none" strike="noStrike" baseline="0">
              <a:solidFill>
                <a:srgbClr val="000000"/>
              </a:solidFill>
              <a:latin typeface="Calibri"/>
              <a:ea typeface="Calibri"/>
              <a:cs typeface="Calibri"/>
            </a:rPr>
            <a:t>Imbegeti (5kg)</a:t>
          </a:r>
        </a:p>
        <a:p>
          <a:pPr algn="l" rtl="0">
            <a:defRPr sz="1000"/>
          </a:pPr>
          <a:r>
            <a:rPr lang="en-US" sz="1200" b="0" i="0" u="none" strike="noStrike" baseline="0">
              <a:solidFill>
                <a:srgbClr val="000000"/>
              </a:solidFill>
              <a:latin typeface="Calibri"/>
              <a:ea typeface="Calibri"/>
              <a:cs typeface="Calibri"/>
            </a:rPr>
            <a:t>16  = 10 kg basket: </a:t>
          </a:r>
          <a:r>
            <a:rPr lang="en-US" sz="1200" b="0" i="1" u="none" strike="noStrike" baseline="0">
              <a:solidFill>
                <a:srgbClr val="000000"/>
              </a:solidFill>
              <a:latin typeface="Calibri"/>
              <a:ea typeface="Calibri"/>
              <a:cs typeface="Calibri"/>
            </a:rPr>
            <a:t>10 kg Agatebo</a:t>
          </a:r>
        </a:p>
        <a:p>
          <a:pPr algn="l" rtl="0">
            <a:defRPr sz="1000"/>
          </a:pPr>
          <a:r>
            <a:rPr lang="en-US" sz="1400" b="0" i="0" u="none" strike="noStrike" baseline="0">
              <a:latin typeface="Calibri"/>
              <a:ea typeface="Calibri"/>
              <a:cs typeface="Calibri"/>
            </a:rPr>
            <a:t>17= 15 kg basket: </a:t>
          </a:r>
          <a:r>
            <a:rPr lang="en-US" sz="1200" b="0" i="1" u="none" strike="noStrike" baseline="0">
              <a:solidFill>
                <a:srgbClr val="000000"/>
              </a:solidFill>
              <a:latin typeface="Calibri"/>
              <a:ea typeface="Calibri"/>
              <a:cs typeface="Calibri"/>
            </a:rPr>
            <a:t>15 kg Agatebo</a:t>
          </a:r>
        </a:p>
        <a:p>
          <a:pPr algn="l" rtl="0">
            <a:defRPr sz="1000"/>
          </a:pPr>
          <a:r>
            <a:rPr lang="en-US" sz="1200" b="0" i="0" u="none" strike="noStrike" baseline="0">
              <a:solidFill>
                <a:srgbClr val="000000"/>
              </a:solidFill>
              <a:latin typeface="Calibri"/>
              <a:ea typeface="Calibri"/>
              <a:cs typeface="Calibri"/>
            </a:rPr>
            <a:t>18= Cuttings:  </a:t>
          </a:r>
          <a:r>
            <a:rPr lang="en-US" sz="1200" b="0" i="1" u="none" strike="noStrike" baseline="0">
              <a:solidFill>
                <a:srgbClr val="000000"/>
              </a:solidFill>
              <a:latin typeface="Calibri"/>
              <a:ea typeface="Calibri"/>
              <a:cs typeface="Calibri"/>
            </a:rPr>
            <a:t>Ingeri</a:t>
          </a:r>
        </a:p>
        <a:p>
          <a:pPr algn="l" rtl="0">
            <a:defRPr sz="1000"/>
          </a:pPr>
          <a:r>
            <a:rPr lang="en-US" sz="1200" b="0" i="0" u="none" strike="noStrike" baseline="0">
              <a:solidFill>
                <a:srgbClr val="000000"/>
              </a:solidFill>
              <a:latin typeface="Calibri"/>
              <a:ea typeface="Calibri"/>
              <a:cs typeface="Calibri"/>
            </a:rPr>
            <a:t>19= Pieces : </a:t>
          </a:r>
          <a:r>
            <a:rPr lang="en-US" sz="1200" b="0" i="1" u="none" strike="noStrike" baseline="0">
              <a:solidFill>
                <a:srgbClr val="000000"/>
              </a:solidFill>
              <a:latin typeface="Calibri"/>
              <a:ea typeface="Calibri"/>
              <a:cs typeface="Calibri"/>
            </a:rPr>
            <a:t>Nyakamwe</a:t>
          </a:r>
        </a:p>
        <a:p>
          <a:pPr algn="l" rtl="0">
            <a:defRPr sz="1000"/>
          </a:pPr>
          <a:r>
            <a:rPr lang="en-US" sz="1200" b="0" i="0" u="none" strike="noStrike" baseline="0">
              <a:solidFill>
                <a:srgbClr val="000000"/>
              </a:solidFill>
              <a:latin typeface="Calibri"/>
              <a:ea typeface="Calibri"/>
              <a:cs typeface="Calibri"/>
            </a:rPr>
            <a:t>20= Bundle:  </a:t>
          </a:r>
          <a:r>
            <a:rPr lang="en-US" sz="1200" b="0" i="1" u="none" strike="noStrike" baseline="0">
              <a:solidFill>
                <a:srgbClr val="000000"/>
              </a:solidFill>
              <a:latin typeface="Calibri"/>
              <a:ea typeface="Calibri"/>
              <a:cs typeface="Calibri"/>
            </a:rPr>
            <a:t>Umufungo</a:t>
          </a:r>
        </a:p>
        <a:p>
          <a:pPr algn="l" rtl="0">
            <a:defRPr sz="1000"/>
          </a:pPr>
          <a:r>
            <a:rPr lang="en-US" sz="1200" b="0" i="0" u="none" strike="noStrike" baseline="0">
              <a:solidFill>
                <a:srgbClr val="000000"/>
              </a:solidFill>
              <a:latin typeface="Calibri"/>
              <a:ea typeface="Calibri"/>
              <a:cs typeface="Calibri"/>
            </a:rPr>
            <a:t>21= Basin : </a:t>
          </a:r>
          <a:r>
            <a:rPr lang="en-US" sz="1200" b="0" i="1" u="none" strike="noStrike" baseline="0">
              <a:solidFill>
                <a:srgbClr val="000000"/>
              </a:solidFill>
              <a:latin typeface="Calibri"/>
              <a:ea typeface="Calibri"/>
              <a:cs typeface="Calibri"/>
            </a:rPr>
            <a:t>Ibase (15kg)</a:t>
          </a:r>
        </a:p>
        <a:p>
          <a:pPr algn="l" rtl="0">
            <a:defRPr sz="1000"/>
          </a:pPr>
          <a:r>
            <a:rPr lang="en-US" sz="1200" b="0" i="0" u="none" strike="noStrike" baseline="0">
              <a:solidFill>
                <a:srgbClr val="000000"/>
              </a:solidFill>
              <a:latin typeface="Calibri"/>
              <a:ea typeface="Calibri"/>
              <a:cs typeface="Calibri"/>
            </a:rPr>
            <a:t>23 = loaves</a:t>
          </a:r>
        </a:p>
        <a:p>
          <a:pPr algn="l" rtl="0">
            <a:defRPr sz="1000"/>
          </a:pPr>
          <a:r>
            <a:rPr lang="en-US" sz="1200" b="0" i="0" u="none" strike="noStrike" baseline="0">
              <a:solidFill>
                <a:srgbClr val="000000"/>
              </a:solidFill>
              <a:latin typeface="Calibri"/>
              <a:ea typeface="Calibri"/>
              <a:cs typeface="Calibri"/>
            </a:rPr>
            <a:t>24 = trays (24 eggs)</a:t>
          </a:r>
        </a:p>
        <a:p>
          <a:pPr algn="l" rtl="0">
            <a:defRPr sz="1000"/>
          </a:pPr>
          <a:r>
            <a:rPr lang="en-US" sz="1200" b="0" i="0" u="none" strike="noStrike" baseline="0">
              <a:solidFill>
                <a:srgbClr val="000000"/>
              </a:solidFill>
              <a:latin typeface="Calibri"/>
              <a:ea typeface="Calibri"/>
              <a:cs typeface="Calibri"/>
            </a:rPr>
            <a:t>25 = agakoroboyi (10 ml)</a:t>
          </a:r>
        </a:p>
        <a:p>
          <a:pPr algn="l" rtl="0">
            <a:defRPr sz="1000"/>
          </a:pPr>
          <a:endParaRPr lang="en-US" sz="1100" b="0" i="0" u="none" strike="noStrike" baseline="0">
            <a:solidFill>
              <a:srgbClr val="000000"/>
            </a:solidFill>
            <a:latin typeface="Calibri"/>
            <a:ea typeface="Calibri"/>
            <a:cs typeface="Calibri"/>
          </a:endParaRPr>
        </a:p>
      </xdr:txBody>
    </xdr:sp>
    <xdr:clientData/>
  </xdr:twoCellAnchor>
  <xdr:twoCellAnchor>
    <xdr:from>
      <xdr:col>3</xdr:col>
      <xdr:colOff>260546</xdr:colOff>
      <xdr:row>20</xdr:row>
      <xdr:rowOff>75415</xdr:rowOff>
    </xdr:from>
    <xdr:to>
      <xdr:col>6</xdr:col>
      <xdr:colOff>635000</xdr:colOff>
      <xdr:row>25</xdr:row>
      <xdr:rowOff>50800</xdr:rowOff>
    </xdr:to>
    <xdr:sp macro="" textlink="">
      <xdr:nvSpPr>
        <xdr:cNvPr id="3" name="Text Box 7">
          <a:extLst>
            <a:ext uri="{FF2B5EF4-FFF2-40B4-BE49-F238E27FC236}">
              <a16:creationId xmlns:a16="http://schemas.microsoft.com/office/drawing/2014/main" id="{00000000-0008-0000-3D00-000003000000}"/>
            </a:ext>
          </a:extLst>
        </xdr:cNvPr>
        <xdr:cNvSpPr txBox="1">
          <a:spLocks noChangeArrowheads="1"/>
        </xdr:cNvSpPr>
      </xdr:nvSpPr>
      <xdr:spPr bwMode="auto">
        <a:xfrm>
          <a:off x="4222946" y="3733015"/>
          <a:ext cx="3003354" cy="864385"/>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0">
            <a:lnSpc>
              <a:spcPts val="1600"/>
            </a:lnSpc>
            <a:defRPr sz="1000"/>
          </a:pPr>
          <a:r>
            <a:rPr lang="en-US" sz="1800" b="1" i="0" u="none" strike="noStrike" baseline="0">
              <a:solidFill>
                <a:srgbClr val="000000"/>
              </a:solidFill>
              <a:latin typeface="Cambria"/>
              <a:ea typeface="Cambria"/>
              <a:cs typeface="Cambria"/>
            </a:rPr>
            <a:t>UNIT CODES FOR AREA</a:t>
          </a:r>
        </a:p>
        <a:p>
          <a:pPr algn="l" rtl="0">
            <a:lnSpc>
              <a:spcPts val="800"/>
            </a:lnSpc>
            <a:defRPr sz="1000"/>
          </a:pPr>
          <a:r>
            <a:rPr lang="en-US" sz="1000" b="1" i="0" u="none" strike="noStrike" baseline="0">
              <a:solidFill>
                <a:srgbClr val="000000"/>
              </a:solidFill>
              <a:latin typeface="Cambria"/>
              <a:ea typeface="Cambria"/>
              <a:cs typeface="Cambria"/>
            </a:rPr>
            <a:t>1	hectares</a:t>
          </a:r>
        </a:p>
        <a:p>
          <a:pPr algn="l" rtl="0">
            <a:lnSpc>
              <a:spcPts val="800"/>
            </a:lnSpc>
            <a:defRPr sz="1000"/>
          </a:pPr>
          <a:r>
            <a:rPr lang="en-US" sz="1000" b="1" i="0" u="none" strike="noStrike" baseline="0">
              <a:solidFill>
                <a:srgbClr val="000000"/>
              </a:solidFill>
              <a:latin typeface="Cambria"/>
              <a:ea typeface="Cambria"/>
              <a:cs typeface="Cambria"/>
            </a:rPr>
            <a:t>2	ares</a:t>
          </a:r>
        </a:p>
        <a:p>
          <a:pPr algn="l" rtl="0">
            <a:lnSpc>
              <a:spcPts val="900"/>
            </a:lnSpc>
            <a:defRPr sz="1000"/>
          </a:pPr>
          <a:r>
            <a:rPr lang="en-US" sz="1000" b="1" i="0" u="none" strike="noStrike" baseline="0">
              <a:solidFill>
                <a:srgbClr val="000000"/>
              </a:solidFill>
              <a:latin typeface="Cambria"/>
              <a:ea typeface="Cambria"/>
              <a:cs typeface="Cambria"/>
            </a:rPr>
            <a:t>4	square meters (metero kare)</a:t>
          </a:r>
        </a:p>
        <a:p>
          <a:pPr algn="l" rtl="0">
            <a:lnSpc>
              <a:spcPts val="900"/>
            </a:lnSpc>
            <a:defRPr sz="1000"/>
          </a:pPr>
          <a:r>
            <a:rPr lang="en-US" sz="1000" b="1" i="0" u="none" strike="noStrike" baseline="0">
              <a:solidFill>
                <a:srgbClr val="000000"/>
              </a:solidFill>
              <a:latin typeface="Cambria"/>
              <a:ea typeface="Cambria"/>
              <a:cs typeface="Cambria"/>
            </a:rPr>
            <a:t>5	mudugudu (6 ares)</a:t>
          </a:r>
        </a:p>
      </xdr:txBody>
    </xdr:sp>
    <xdr:clientData/>
  </xdr:twoCellAnchor>
  <xdr:twoCellAnchor>
    <xdr:from>
      <xdr:col>0</xdr:col>
      <xdr:colOff>11641</xdr:colOff>
      <xdr:row>34</xdr:row>
      <xdr:rowOff>4546</xdr:rowOff>
    </xdr:from>
    <xdr:to>
      <xdr:col>1</xdr:col>
      <xdr:colOff>1010651</xdr:colOff>
      <xdr:row>64</xdr:row>
      <xdr:rowOff>38100</xdr:rowOff>
    </xdr:to>
    <xdr:sp macro="" textlink="">
      <xdr:nvSpPr>
        <xdr:cNvPr id="4" name="Text Box 8">
          <a:extLst>
            <a:ext uri="{FF2B5EF4-FFF2-40B4-BE49-F238E27FC236}">
              <a16:creationId xmlns:a16="http://schemas.microsoft.com/office/drawing/2014/main" id="{00000000-0008-0000-3D00-000004000000}"/>
            </a:ext>
          </a:extLst>
        </xdr:cNvPr>
        <xdr:cNvSpPr txBox="1">
          <a:spLocks noChangeArrowheads="1"/>
        </xdr:cNvSpPr>
      </xdr:nvSpPr>
      <xdr:spPr bwMode="auto">
        <a:xfrm>
          <a:off x="11641" y="6227546"/>
          <a:ext cx="1824510" cy="5367554"/>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0">
            <a:defRPr sz="1000"/>
          </a:pPr>
          <a:r>
            <a:rPr lang="en-US" sz="1200" b="1" i="1" u="none" strike="noStrike" baseline="0">
              <a:solidFill>
                <a:srgbClr val="000000"/>
              </a:solidFill>
              <a:latin typeface="Calibri"/>
              <a:ea typeface="Calibri"/>
              <a:cs typeface="Calibri"/>
            </a:rPr>
            <a:t>STAPLE FOOD</a:t>
          </a:r>
        </a:p>
        <a:p>
          <a:pPr algn="l" rtl="0">
            <a:defRPr sz="1000"/>
          </a:pPr>
          <a:r>
            <a:rPr lang="en-US" sz="1200" b="0" i="0" u="none" strike="noStrike" baseline="0">
              <a:solidFill>
                <a:srgbClr val="000000"/>
              </a:solidFill>
              <a:latin typeface="Calibri"/>
              <a:ea typeface="Calibri"/>
              <a:cs typeface="Calibri"/>
            </a:rPr>
            <a:t>75 Maize: </a:t>
          </a:r>
          <a:r>
            <a:rPr lang="en-US" sz="1200" b="0" i="1" u="none" strike="noStrike" baseline="0">
              <a:solidFill>
                <a:srgbClr val="000000"/>
              </a:solidFill>
              <a:latin typeface="Calibri"/>
              <a:ea typeface="Calibri"/>
              <a:cs typeface="Calibri"/>
            </a:rPr>
            <a:t>Ibigori</a:t>
          </a:r>
        </a:p>
        <a:p>
          <a:pPr algn="l" rtl="0">
            <a:defRPr sz="1000"/>
          </a:pPr>
          <a:r>
            <a:rPr lang="en-US" sz="1200" b="0" i="0" u="none" strike="noStrike" baseline="0">
              <a:solidFill>
                <a:srgbClr val="000000"/>
              </a:solidFill>
              <a:latin typeface="Calibri"/>
              <a:ea typeface="Calibri"/>
              <a:cs typeface="Calibri"/>
            </a:rPr>
            <a:t>02 Wheat: </a:t>
          </a:r>
          <a:r>
            <a:rPr lang="en-US" sz="1200" b="0" i="1" u="none" strike="noStrike" baseline="0">
              <a:solidFill>
                <a:srgbClr val="000000"/>
              </a:solidFill>
              <a:latin typeface="Calibri"/>
              <a:ea typeface="Calibri"/>
              <a:cs typeface="Calibri"/>
            </a:rPr>
            <a:t>Ingano</a:t>
          </a:r>
          <a:endParaRPr lang="en-US" sz="1200" b="0" i="0" u="none" strike="noStrike" baseline="0">
            <a:solidFill>
              <a:srgbClr val="000000"/>
            </a:solidFill>
            <a:latin typeface="Times New Roman"/>
            <a:ea typeface="Times New Roman"/>
            <a:cs typeface="Times New Roman"/>
          </a:endParaRPr>
        </a:p>
        <a:p>
          <a:pPr algn="l" rtl="0">
            <a:defRPr sz="1000"/>
          </a:pPr>
          <a:r>
            <a:rPr lang="en-US" sz="1200" b="0" i="0" u="none" strike="noStrike" baseline="0">
              <a:solidFill>
                <a:srgbClr val="000000"/>
              </a:solidFill>
              <a:latin typeface="Calibri"/>
              <a:ea typeface="Calibri"/>
              <a:cs typeface="Calibri"/>
            </a:rPr>
            <a:t>03 Rice: </a:t>
          </a:r>
          <a:r>
            <a:rPr lang="en-US" sz="1200" b="0" i="1" u="none" strike="noStrike" baseline="0">
              <a:solidFill>
                <a:srgbClr val="000000"/>
              </a:solidFill>
              <a:latin typeface="Calibri"/>
              <a:ea typeface="Calibri"/>
              <a:cs typeface="Calibri"/>
            </a:rPr>
            <a:t>Umuceri</a:t>
          </a:r>
        </a:p>
        <a:p>
          <a:pPr algn="l" rtl="0">
            <a:defRPr sz="1000"/>
          </a:pPr>
          <a:r>
            <a:rPr lang="en-US" sz="1200" b="0" i="0" u="none" strike="noStrike" baseline="0">
              <a:solidFill>
                <a:srgbClr val="000000"/>
              </a:solidFill>
              <a:latin typeface="Calibri"/>
              <a:ea typeface="Calibri"/>
              <a:cs typeface="Calibri"/>
            </a:rPr>
            <a:t>04 Sorghum: </a:t>
          </a:r>
          <a:r>
            <a:rPr lang="en-US" sz="1200" b="0" i="1" u="none" strike="noStrike" baseline="0">
              <a:solidFill>
                <a:srgbClr val="000000"/>
              </a:solidFill>
              <a:latin typeface="Calibri"/>
              <a:ea typeface="Calibri"/>
              <a:cs typeface="Calibri"/>
            </a:rPr>
            <a:t>Amasaka</a:t>
          </a:r>
        </a:p>
        <a:p>
          <a:pPr algn="l" rtl="0">
            <a:defRPr sz="1000"/>
          </a:pPr>
          <a:r>
            <a:rPr lang="en-US" sz="1200" b="0" i="0" u="none" strike="noStrike" baseline="0">
              <a:solidFill>
                <a:srgbClr val="000000"/>
              </a:solidFill>
              <a:latin typeface="Calibri"/>
              <a:ea typeface="Calibri"/>
              <a:cs typeface="Calibri"/>
            </a:rPr>
            <a:t>05 Irish Potatoes: </a:t>
          </a:r>
          <a:r>
            <a:rPr lang="en-US" sz="1200" b="0" i="1" u="none" strike="noStrike" baseline="0">
              <a:solidFill>
                <a:srgbClr val="000000"/>
              </a:solidFill>
              <a:latin typeface="Calibri"/>
              <a:ea typeface="Calibri"/>
              <a:cs typeface="Calibri"/>
            </a:rPr>
            <a:t>Ibirayi</a:t>
          </a:r>
        </a:p>
        <a:p>
          <a:pPr algn="l" rtl="0">
            <a:defRPr sz="1000"/>
          </a:pPr>
          <a:r>
            <a:rPr lang="en-US" sz="1200" b="0" i="0" u="none" strike="noStrike" baseline="0">
              <a:solidFill>
                <a:srgbClr val="000000"/>
              </a:solidFill>
              <a:latin typeface="Calibri"/>
              <a:ea typeface="Calibri"/>
              <a:cs typeface="Calibri"/>
            </a:rPr>
            <a:t>06 Sweet Potatoes: </a:t>
          </a:r>
          <a:r>
            <a:rPr lang="en-US" sz="1200" b="0" i="1" u="none" strike="noStrike" baseline="0">
              <a:solidFill>
                <a:srgbClr val="000000"/>
              </a:solidFill>
              <a:latin typeface="Calibri"/>
              <a:ea typeface="Calibri"/>
              <a:cs typeface="Calibri"/>
            </a:rPr>
            <a:t>Ibijumba</a:t>
          </a:r>
          <a:endParaRPr lang="en-US" sz="1200" b="0" i="1" u="none" strike="noStrike" baseline="0">
            <a:solidFill>
              <a:srgbClr val="000000"/>
            </a:solidFill>
            <a:latin typeface="Times New Roman"/>
            <a:ea typeface="Times New Roman"/>
            <a:cs typeface="Times New Roman"/>
          </a:endParaRPr>
        </a:p>
        <a:p>
          <a:pPr algn="l" rtl="0">
            <a:defRPr sz="1000"/>
          </a:pPr>
          <a:r>
            <a:rPr lang="en-US" sz="1200" b="0" i="0" u="none" strike="noStrike" baseline="0">
              <a:solidFill>
                <a:srgbClr val="000000"/>
              </a:solidFill>
              <a:latin typeface="Calibri"/>
              <a:ea typeface="Calibri"/>
              <a:cs typeface="Calibri"/>
            </a:rPr>
            <a:t>07 Talo: </a:t>
          </a:r>
          <a:r>
            <a:rPr lang="en-US" sz="1200" b="0" i="1" u="none" strike="noStrike" baseline="0">
              <a:solidFill>
                <a:srgbClr val="000000"/>
              </a:solidFill>
              <a:latin typeface="Calibri"/>
              <a:ea typeface="Calibri"/>
              <a:cs typeface="Calibri"/>
            </a:rPr>
            <a:t>Amateke</a:t>
          </a:r>
        </a:p>
        <a:p>
          <a:pPr algn="l" rtl="0">
            <a:lnSpc>
              <a:spcPts val="1400"/>
            </a:lnSpc>
            <a:defRPr sz="1000"/>
          </a:pPr>
          <a:r>
            <a:rPr lang="en-US" sz="1200" b="0" i="0" u="none" strike="noStrike" baseline="0">
              <a:solidFill>
                <a:srgbClr val="000000"/>
              </a:solidFill>
              <a:latin typeface="Calibri"/>
              <a:ea typeface="Calibri"/>
              <a:cs typeface="Calibri"/>
            </a:rPr>
            <a:t>08 Yam</a:t>
          </a:r>
          <a:r>
            <a:rPr lang="en-US" sz="1200" b="0" i="1" u="none" strike="noStrike" baseline="0">
              <a:solidFill>
                <a:srgbClr val="000000"/>
              </a:solidFill>
              <a:latin typeface="Calibri"/>
              <a:ea typeface="Calibri"/>
              <a:cs typeface="Calibri"/>
            </a:rPr>
            <a:t>: Ibikoro</a:t>
          </a:r>
        </a:p>
        <a:p>
          <a:pPr algn="l" rtl="0">
            <a:defRPr sz="1000"/>
          </a:pPr>
          <a:r>
            <a:rPr lang="en-US" sz="1200" b="0" i="0" u="none" strike="noStrike" baseline="0">
              <a:solidFill>
                <a:srgbClr val="000000"/>
              </a:solidFill>
              <a:latin typeface="Calibri"/>
              <a:ea typeface="Calibri"/>
              <a:cs typeface="Calibri"/>
            </a:rPr>
            <a:t>09 Dry Beans: </a:t>
          </a:r>
          <a:r>
            <a:rPr lang="en-US" sz="1200" b="0" i="1" u="none" strike="noStrike" baseline="0">
              <a:solidFill>
                <a:srgbClr val="000000"/>
              </a:solidFill>
              <a:latin typeface="Calibri"/>
              <a:ea typeface="Calibri"/>
              <a:cs typeface="Calibri"/>
            </a:rPr>
            <a:t>Ibishyimbo Byumye</a:t>
          </a:r>
        </a:p>
        <a:p>
          <a:pPr algn="l" rtl="0">
            <a:defRPr sz="1000"/>
          </a:pPr>
          <a:r>
            <a:rPr lang="en-US" sz="1200" b="0" i="0" u="none" strike="noStrike" baseline="0">
              <a:solidFill>
                <a:srgbClr val="000000"/>
              </a:solidFill>
              <a:latin typeface="Calibri"/>
              <a:ea typeface="Calibri"/>
              <a:cs typeface="Calibri"/>
            </a:rPr>
            <a:t>10 Peas: </a:t>
          </a:r>
          <a:r>
            <a:rPr lang="en-US" sz="1200" b="0" i="1" u="none" strike="noStrike" baseline="0">
              <a:solidFill>
                <a:srgbClr val="000000"/>
              </a:solidFill>
              <a:latin typeface="Calibri"/>
              <a:ea typeface="Calibri"/>
              <a:cs typeface="Calibri"/>
            </a:rPr>
            <a:t>Amashaza</a:t>
          </a:r>
        </a:p>
        <a:p>
          <a:pPr algn="l" rtl="0">
            <a:lnSpc>
              <a:spcPts val="1400"/>
            </a:lnSpc>
            <a:defRPr sz="1000"/>
          </a:pPr>
          <a:r>
            <a:rPr lang="en-US" sz="1200" b="0" i="0" u="none" strike="noStrike" baseline="0">
              <a:solidFill>
                <a:srgbClr val="000000"/>
              </a:solidFill>
              <a:latin typeface="Calibri"/>
              <a:ea typeface="Calibri"/>
              <a:cs typeface="Calibri"/>
            </a:rPr>
            <a:t>11 Soybeans: </a:t>
          </a:r>
          <a:r>
            <a:rPr lang="en-US" sz="1200" b="0" i="1" u="none" strike="noStrike" baseline="0">
              <a:solidFill>
                <a:srgbClr val="000000"/>
              </a:solidFill>
              <a:latin typeface="Calibri"/>
              <a:ea typeface="Calibri"/>
              <a:cs typeface="Calibri"/>
            </a:rPr>
            <a:t>Soya</a:t>
          </a:r>
        </a:p>
        <a:p>
          <a:pPr algn="l" rtl="0">
            <a:defRPr sz="1000"/>
          </a:pPr>
          <a:r>
            <a:rPr lang="en-US" sz="1200" b="0" i="0" u="none" strike="noStrike" baseline="0">
              <a:solidFill>
                <a:srgbClr val="000000"/>
              </a:solidFill>
              <a:latin typeface="Calibri"/>
              <a:ea typeface="Calibri"/>
              <a:cs typeface="Calibri"/>
            </a:rPr>
            <a:t>12 Groundnuts: </a:t>
          </a:r>
          <a:r>
            <a:rPr lang="en-US" sz="1200" b="0" i="1" u="none" strike="noStrike" baseline="0">
              <a:solidFill>
                <a:srgbClr val="000000"/>
              </a:solidFill>
              <a:latin typeface="Calibri"/>
              <a:ea typeface="Calibri"/>
              <a:cs typeface="Calibri"/>
            </a:rPr>
            <a:t>Ubunwobwa   </a:t>
          </a:r>
          <a:endParaRPr lang="en-US" sz="1200" b="0" i="1" u="none" strike="noStrike" baseline="0">
            <a:solidFill>
              <a:srgbClr val="000000"/>
            </a:solidFill>
            <a:latin typeface="Times New Roman"/>
            <a:ea typeface="Times New Roman"/>
            <a:cs typeface="Times New Roman"/>
          </a:endParaRPr>
        </a:p>
        <a:p>
          <a:pPr algn="l" rtl="0">
            <a:lnSpc>
              <a:spcPts val="1400"/>
            </a:lnSpc>
            <a:defRPr sz="1000"/>
          </a:pPr>
          <a:endParaRPr lang="en-US" sz="1200" b="0" i="1" u="none" strike="noStrike" baseline="0">
            <a:solidFill>
              <a:srgbClr val="000000"/>
            </a:solidFill>
            <a:latin typeface="Times New Roman"/>
            <a:ea typeface="Times New Roman"/>
            <a:cs typeface="Times New Roman"/>
          </a:endParaRPr>
        </a:p>
        <a:p>
          <a:pPr algn="l" rtl="0">
            <a:defRPr sz="1000"/>
          </a:pPr>
          <a:r>
            <a:rPr lang="en-US" sz="1100" b="1" i="1" u="none" strike="noStrike" baseline="0">
              <a:solidFill>
                <a:srgbClr val="000000"/>
              </a:solidFill>
              <a:latin typeface="Calibri"/>
              <a:ea typeface="Calibri"/>
              <a:cs typeface="Calibri"/>
            </a:rPr>
            <a:t>VEGETABLES </a:t>
          </a:r>
          <a:endParaRPr lang="en-US" sz="1200" b="0" i="1" u="none" strike="noStrike" baseline="0">
            <a:solidFill>
              <a:srgbClr val="000000"/>
            </a:solidFill>
            <a:latin typeface="Times New Roman"/>
            <a:ea typeface="Times New Roman"/>
            <a:cs typeface="Times New Roman"/>
          </a:endParaRPr>
        </a:p>
        <a:p>
          <a:pPr algn="l" rtl="0">
            <a:lnSpc>
              <a:spcPts val="1400"/>
            </a:lnSpc>
            <a:defRPr sz="1000"/>
          </a:pPr>
          <a:r>
            <a:rPr lang="en-US" sz="1200" b="0" i="0" u="none" strike="noStrike" baseline="0">
              <a:solidFill>
                <a:srgbClr val="000000"/>
              </a:solidFill>
              <a:latin typeface="Calibri"/>
              <a:ea typeface="Calibri"/>
              <a:cs typeface="Calibri"/>
            </a:rPr>
            <a:t>13 Green Beans: </a:t>
          </a:r>
          <a:r>
            <a:rPr lang="en-US" sz="1200" b="0" i="1" u="none" strike="noStrike" baseline="0">
              <a:solidFill>
                <a:srgbClr val="000000"/>
              </a:solidFill>
              <a:latin typeface="Calibri"/>
              <a:ea typeface="Calibri"/>
              <a:cs typeface="Calibri"/>
            </a:rPr>
            <a:t>Imiteja </a:t>
          </a:r>
          <a:endParaRPr lang="en-US" sz="1200" b="0" i="1" u="none" strike="noStrike" baseline="0">
            <a:solidFill>
              <a:srgbClr val="000000"/>
            </a:solidFill>
            <a:latin typeface="Times New Roman"/>
            <a:ea typeface="Times New Roman"/>
            <a:cs typeface="Times New Roman"/>
          </a:endParaRPr>
        </a:p>
        <a:p>
          <a:pPr algn="l" rtl="0">
            <a:lnSpc>
              <a:spcPts val="1400"/>
            </a:lnSpc>
            <a:defRPr sz="1000"/>
          </a:pPr>
          <a:r>
            <a:rPr lang="en-US" sz="1200" b="0" i="0" u="none" strike="noStrike" baseline="0">
              <a:solidFill>
                <a:srgbClr val="000000"/>
              </a:solidFill>
              <a:latin typeface="Calibri"/>
              <a:ea typeface="Calibri"/>
              <a:cs typeface="Calibri"/>
            </a:rPr>
            <a:t>14 Spinach: </a:t>
          </a:r>
          <a:r>
            <a:rPr lang="en-US" sz="1200" b="0" i="1" u="none" strike="noStrike" baseline="0">
              <a:solidFill>
                <a:srgbClr val="000000"/>
              </a:solidFill>
              <a:latin typeface="Calibri"/>
              <a:ea typeface="Calibri"/>
              <a:cs typeface="Calibri"/>
            </a:rPr>
            <a:t>Epinari</a:t>
          </a:r>
          <a:endParaRPr lang="en-US" sz="1200" b="0" i="0" u="none" strike="noStrike" baseline="0">
            <a:solidFill>
              <a:srgbClr val="000000"/>
            </a:solidFill>
            <a:latin typeface="Times New Roman"/>
            <a:ea typeface="Times New Roman"/>
            <a:cs typeface="Times New Roman"/>
          </a:endParaRPr>
        </a:p>
        <a:p>
          <a:pPr algn="l" rtl="0">
            <a:lnSpc>
              <a:spcPts val="1400"/>
            </a:lnSpc>
            <a:defRPr sz="1000"/>
          </a:pPr>
          <a:r>
            <a:rPr lang="en-US" sz="1200" b="0" i="0" u="none" strike="noStrike" baseline="0">
              <a:solidFill>
                <a:srgbClr val="000000"/>
              </a:solidFill>
              <a:latin typeface="Calibri"/>
              <a:ea typeface="Calibri"/>
              <a:cs typeface="Calibri"/>
            </a:rPr>
            <a:t>15 Cabbage: </a:t>
          </a:r>
          <a:r>
            <a:rPr lang="en-US" sz="1200" b="0" i="1" u="none" strike="noStrike" baseline="0">
              <a:solidFill>
                <a:srgbClr val="000000"/>
              </a:solidFill>
              <a:latin typeface="Calibri"/>
              <a:ea typeface="Calibri"/>
              <a:cs typeface="Calibri"/>
            </a:rPr>
            <a:t>Amashu</a:t>
          </a:r>
        </a:p>
        <a:p>
          <a:pPr algn="l" rtl="0">
            <a:lnSpc>
              <a:spcPts val="1400"/>
            </a:lnSpc>
            <a:defRPr sz="1000"/>
          </a:pPr>
          <a:r>
            <a:rPr lang="en-US" sz="1200" b="0" i="0" u="none" strike="noStrike" baseline="0">
              <a:solidFill>
                <a:srgbClr val="000000"/>
              </a:solidFill>
              <a:latin typeface="Calibri"/>
              <a:ea typeface="Calibri"/>
              <a:cs typeface="Calibri"/>
            </a:rPr>
            <a:t>16 Carrots: </a:t>
          </a:r>
          <a:r>
            <a:rPr lang="en-US" sz="1200" b="0" i="1" u="none" strike="noStrike" baseline="0">
              <a:solidFill>
                <a:srgbClr val="000000"/>
              </a:solidFill>
              <a:latin typeface="Calibri"/>
              <a:ea typeface="Calibri"/>
              <a:cs typeface="Calibri"/>
            </a:rPr>
            <a:t>Karoti</a:t>
          </a:r>
        </a:p>
        <a:p>
          <a:pPr algn="l" rtl="0">
            <a:lnSpc>
              <a:spcPts val="1400"/>
            </a:lnSpc>
            <a:defRPr sz="1000"/>
          </a:pPr>
          <a:r>
            <a:rPr lang="en-US" sz="1200" b="0" i="0" u="none" strike="noStrike" baseline="0">
              <a:solidFill>
                <a:srgbClr val="000000"/>
              </a:solidFill>
              <a:latin typeface="Calibri"/>
              <a:ea typeface="Calibri"/>
              <a:cs typeface="Calibri"/>
            </a:rPr>
            <a:t>17 Amaranthus: </a:t>
          </a:r>
          <a:r>
            <a:rPr lang="en-US" sz="1200" b="0" i="1" u="none" strike="noStrike" baseline="0">
              <a:solidFill>
                <a:srgbClr val="000000"/>
              </a:solidFill>
              <a:latin typeface="Calibri"/>
              <a:ea typeface="Calibri"/>
              <a:cs typeface="Calibri"/>
            </a:rPr>
            <a:t>Dodo/Imbwija</a:t>
          </a:r>
          <a:endParaRPr lang="en-US" sz="1200" b="0" i="1" u="none" strike="noStrike" baseline="0">
            <a:solidFill>
              <a:srgbClr val="000000"/>
            </a:solidFill>
            <a:latin typeface="Times New Roman"/>
            <a:ea typeface="Times New Roman"/>
            <a:cs typeface="Times New Roman"/>
          </a:endParaRPr>
        </a:p>
        <a:p>
          <a:pPr algn="l" rtl="0">
            <a:lnSpc>
              <a:spcPts val="1400"/>
            </a:lnSpc>
            <a:defRPr sz="1000"/>
          </a:pPr>
          <a:r>
            <a:rPr lang="en-US" sz="1200" b="0" i="0" u="none" strike="noStrike" baseline="0">
              <a:solidFill>
                <a:srgbClr val="000000"/>
              </a:solidFill>
              <a:latin typeface="Calibri"/>
              <a:ea typeface="Calibri"/>
              <a:cs typeface="Calibri"/>
            </a:rPr>
            <a:t>18 Brocolli: </a:t>
          </a:r>
          <a:r>
            <a:rPr lang="en-US" sz="1200" b="0" i="1" u="none" strike="noStrike" baseline="0">
              <a:solidFill>
                <a:srgbClr val="000000"/>
              </a:solidFill>
              <a:latin typeface="Calibri"/>
              <a:ea typeface="Calibri"/>
              <a:cs typeface="Calibri"/>
            </a:rPr>
            <a:t>Brokoli</a:t>
          </a:r>
        </a:p>
        <a:p>
          <a:pPr algn="l" rtl="0">
            <a:lnSpc>
              <a:spcPts val="1400"/>
            </a:lnSpc>
            <a:defRPr sz="1000"/>
          </a:pPr>
          <a:endParaRPr lang="en-US" sz="1200" b="0" i="0" u="none" strike="noStrike" baseline="0">
            <a:solidFill>
              <a:srgbClr val="000000"/>
            </a:solidFill>
            <a:latin typeface="Times New Roman"/>
            <a:ea typeface="Times New Roman"/>
            <a:cs typeface="Times New Roman"/>
          </a:endParaRPr>
        </a:p>
        <a:p>
          <a:pPr algn="l" rtl="0">
            <a:lnSpc>
              <a:spcPts val="1400"/>
            </a:lnSpc>
            <a:defRPr sz="1000"/>
          </a:pPr>
          <a:endParaRPr lang="en-US" sz="1200" b="0" i="1" u="none" strike="noStrike" baseline="0">
            <a:solidFill>
              <a:srgbClr val="000000"/>
            </a:solidFill>
            <a:latin typeface="Times New Roman"/>
            <a:ea typeface="Times New Roman"/>
            <a:cs typeface="Times New Roman"/>
          </a:endParaRPr>
        </a:p>
        <a:p>
          <a:pPr algn="l" rtl="0">
            <a:lnSpc>
              <a:spcPts val="1400"/>
            </a:lnSpc>
            <a:defRPr sz="1000"/>
          </a:pPr>
          <a:endParaRPr lang="en-US" sz="1200" b="0" i="1" u="none" strike="noStrike" baseline="0">
            <a:solidFill>
              <a:srgbClr val="000000"/>
            </a:solidFill>
            <a:latin typeface="Times New Roman"/>
            <a:ea typeface="Times New Roman"/>
            <a:cs typeface="Times New Roman"/>
          </a:endParaRPr>
        </a:p>
      </xdr:txBody>
    </xdr:sp>
    <xdr:clientData/>
  </xdr:twoCellAnchor>
  <xdr:twoCellAnchor>
    <xdr:from>
      <xdr:col>1</xdr:col>
      <xdr:colOff>1005612</xdr:colOff>
      <xdr:row>34</xdr:row>
      <xdr:rowOff>23989</xdr:rowOff>
    </xdr:from>
    <xdr:to>
      <xdr:col>2</xdr:col>
      <xdr:colOff>2146880</xdr:colOff>
      <xdr:row>54</xdr:row>
      <xdr:rowOff>142584</xdr:rowOff>
    </xdr:to>
    <xdr:sp macro="" textlink="">
      <xdr:nvSpPr>
        <xdr:cNvPr id="5" name="Text Box 9">
          <a:extLst>
            <a:ext uri="{FF2B5EF4-FFF2-40B4-BE49-F238E27FC236}">
              <a16:creationId xmlns:a16="http://schemas.microsoft.com/office/drawing/2014/main" id="{00000000-0008-0000-3D00-000005000000}"/>
            </a:ext>
          </a:extLst>
        </xdr:cNvPr>
        <xdr:cNvSpPr txBox="1">
          <a:spLocks noChangeArrowheads="1"/>
        </xdr:cNvSpPr>
      </xdr:nvSpPr>
      <xdr:spPr bwMode="auto">
        <a:xfrm>
          <a:off x="2161312" y="6246989"/>
          <a:ext cx="2754168" cy="3674595"/>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0">
            <a:defRPr sz="1000"/>
          </a:pPr>
          <a:r>
            <a:rPr lang="en-US" sz="1200" b="0" i="0" u="none" strike="noStrike" baseline="0">
              <a:solidFill>
                <a:srgbClr val="000000"/>
              </a:solidFill>
              <a:latin typeface="Calibri"/>
              <a:ea typeface="Calibri"/>
              <a:cs typeface="Calibri"/>
            </a:rPr>
            <a:t>19 Cauliflower: </a:t>
          </a:r>
          <a:r>
            <a:rPr lang="en-US" sz="1200" b="0" i="1" u="none" strike="noStrike" baseline="0">
              <a:solidFill>
                <a:srgbClr val="000000"/>
              </a:solidFill>
              <a:latin typeface="Calibri"/>
              <a:ea typeface="Calibri"/>
              <a:cs typeface="Calibri"/>
            </a:rPr>
            <a:t>Choufleur</a:t>
          </a:r>
        </a:p>
        <a:p>
          <a:pPr algn="l" rtl="0">
            <a:defRPr sz="1000"/>
          </a:pPr>
          <a:r>
            <a:rPr lang="en-US" sz="1200" b="0" i="0" u="none" strike="noStrike" baseline="0">
              <a:solidFill>
                <a:srgbClr val="000000"/>
              </a:solidFill>
              <a:latin typeface="Calibri"/>
              <a:ea typeface="Calibri"/>
              <a:cs typeface="Calibri"/>
            </a:rPr>
            <a:t>20 Sukumawiki</a:t>
          </a:r>
        </a:p>
        <a:p>
          <a:pPr algn="l" rtl="0">
            <a:defRPr sz="1000"/>
          </a:pPr>
          <a:r>
            <a:rPr lang="en-US" sz="1200" b="0" i="0" u="none" strike="noStrike" baseline="0">
              <a:solidFill>
                <a:srgbClr val="000000"/>
              </a:solidFill>
              <a:latin typeface="Calibri"/>
              <a:ea typeface="Calibri"/>
              <a:cs typeface="Calibri"/>
            </a:rPr>
            <a:t>21 Beet Root: </a:t>
          </a:r>
          <a:r>
            <a:rPr lang="en-US" sz="1200" b="0" i="1" u="none" strike="noStrike" baseline="0">
              <a:solidFill>
                <a:srgbClr val="000000"/>
              </a:solidFill>
              <a:latin typeface="Calibri"/>
              <a:ea typeface="Calibri"/>
              <a:cs typeface="Calibri"/>
            </a:rPr>
            <a:t>Beterave</a:t>
          </a:r>
        </a:p>
        <a:p>
          <a:pPr algn="l" rtl="0">
            <a:defRPr sz="1000"/>
          </a:pPr>
          <a:r>
            <a:rPr lang="en-US" sz="1200" b="0" i="0" u="none" strike="noStrike" baseline="0">
              <a:solidFill>
                <a:srgbClr val="000000"/>
              </a:solidFill>
              <a:latin typeface="Calibri"/>
              <a:ea typeface="Calibri"/>
              <a:cs typeface="Calibri"/>
            </a:rPr>
            <a:t>22 Lettuce: </a:t>
          </a:r>
          <a:r>
            <a:rPr lang="en-US" sz="1200" b="0" i="1" u="none" strike="noStrike" baseline="0">
              <a:solidFill>
                <a:srgbClr val="000000"/>
              </a:solidFill>
              <a:latin typeface="Calibri"/>
              <a:ea typeface="Calibri"/>
              <a:cs typeface="Calibri"/>
            </a:rPr>
            <a:t>Leti </a:t>
          </a:r>
          <a:endParaRPr lang="en-US" sz="1200" b="0" i="0" u="none" strike="noStrike" baseline="0">
            <a:solidFill>
              <a:srgbClr val="000000"/>
            </a:solidFill>
            <a:latin typeface="Times New Roman"/>
            <a:ea typeface="Times New Roman"/>
            <a:cs typeface="Times New Roman"/>
          </a:endParaRPr>
        </a:p>
        <a:p>
          <a:pPr algn="l" rtl="0">
            <a:defRPr sz="1000"/>
          </a:pPr>
          <a:r>
            <a:rPr lang="en-US" sz="1200" b="0" i="0" u="none" strike="noStrike" baseline="0">
              <a:solidFill>
                <a:srgbClr val="000000"/>
              </a:solidFill>
              <a:latin typeface="Calibri"/>
              <a:ea typeface="Calibri"/>
              <a:cs typeface="Calibri"/>
            </a:rPr>
            <a:t>23 Celery: </a:t>
          </a:r>
          <a:r>
            <a:rPr lang="en-US" sz="1200" b="0" i="1" u="none" strike="noStrike" baseline="0">
              <a:solidFill>
                <a:srgbClr val="000000"/>
              </a:solidFill>
              <a:latin typeface="Calibri"/>
              <a:ea typeface="Calibri"/>
              <a:cs typeface="Calibri"/>
            </a:rPr>
            <a:t>Seleri</a:t>
          </a:r>
        </a:p>
        <a:p>
          <a:pPr algn="l" rtl="0">
            <a:defRPr sz="1000"/>
          </a:pPr>
          <a:r>
            <a:rPr lang="en-US" sz="1200" b="0" i="0" u="none" strike="noStrike" baseline="0">
              <a:solidFill>
                <a:srgbClr val="000000"/>
              </a:solidFill>
              <a:latin typeface="Calibri"/>
              <a:ea typeface="Calibri"/>
              <a:cs typeface="Calibri"/>
            </a:rPr>
            <a:t>24 Parsley: </a:t>
          </a:r>
          <a:r>
            <a:rPr lang="en-US" sz="1200" b="0" i="1" u="none" strike="noStrike" baseline="0">
              <a:solidFill>
                <a:srgbClr val="000000"/>
              </a:solidFill>
              <a:latin typeface="Calibri"/>
              <a:ea typeface="Calibri"/>
              <a:cs typeface="Calibri"/>
            </a:rPr>
            <a:t>Perisile</a:t>
          </a:r>
        </a:p>
        <a:p>
          <a:pPr algn="l" rtl="0">
            <a:defRPr sz="1000"/>
          </a:pPr>
          <a:r>
            <a:rPr lang="en-US" sz="1200" b="0" i="0" u="none" strike="noStrike" baseline="0">
              <a:solidFill>
                <a:srgbClr val="000000"/>
              </a:solidFill>
              <a:latin typeface="Calibri"/>
              <a:ea typeface="Calibri"/>
              <a:cs typeface="Calibri"/>
            </a:rPr>
            <a:t>25 Onions: </a:t>
          </a:r>
          <a:r>
            <a:rPr lang="en-US" sz="1200" b="0" i="1" u="none" strike="noStrike" baseline="0">
              <a:solidFill>
                <a:srgbClr val="000000"/>
              </a:solidFill>
              <a:latin typeface="Calibri"/>
              <a:ea typeface="Calibri"/>
              <a:cs typeface="Calibri"/>
            </a:rPr>
            <a:t>Ibitunguru</a:t>
          </a:r>
        </a:p>
        <a:p>
          <a:pPr algn="l" rtl="0">
            <a:defRPr sz="1000"/>
          </a:pPr>
          <a:r>
            <a:rPr lang="en-US" sz="1200" b="0" i="0" u="none" strike="noStrike" baseline="0">
              <a:solidFill>
                <a:srgbClr val="000000"/>
              </a:solidFill>
              <a:latin typeface="Calibri"/>
              <a:ea typeface="Calibri"/>
              <a:cs typeface="Calibri"/>
            </a:rPr>
            <a:t>26 Tomatoes: </a:t>
          </a:r>
          <a:r>
            <a:rPr lang="en-US" sz="1200" b="0" i="1" u="none" strike="noStrike" baseline="0">
              <a:solidFill>
                <a:srgbClr val="000000"/>
              </a:solidFill>
              <a:latin typeface="Calibri"/>
              <a:ea typeface="Calibri"/>
              <a:cs typeface="Calibri"/>
            </a:rPr>
            <a:t>Inyanya</a:t>
          </a:r>
        </a:p>
        <a:p>
          <a:pPr algn="l" rtl="0">
            <a:defRPr sz="1000"/>
          </a:pPr>
          <a:r>
            <a:rPr lang="en-US" sz="1200" b="0" i="1" u="none" strike="noStrike" baseline="0">
              <a:solidFill>
                <a:srgbClr val="000000"/>
              </a:solidFill>
              <a:latin typeface="Calibri"/>
              <a:ea typeface="Calibri"/>
              <a:cs typeface="Calibri"/>
            </a:rPr>
            <a:t>27 </a:t>
          </a:r>
          <a:r>
            <a:rPr lang="en-US" sz="1200" b="0" i="0" u="none" strike="noStrike" baseline="0">
              <a:solidFill>
                <a:srgbClr val="000000"/>
              </a:solidFill>
              <a:latin typeface="Calibri"/>
              <a:ea typeface="Calibri"/>
              <a:cs typeface="Calibri"/>
            </a:rPr>
            <a:t>Sweet Pepper: </a:t>
          </a:r>
          <a:r>
            <a:rPr lang="en-US" sz="1200" b="0" i="1" u="none" strike="noStrike" baseline="0">
              <a:solidFill>
                <a:srgbClr val="000000"/>
              </a:solidFill>
              <a:latin typeface="Calibri"/>
              <a:ea typeface="Calibri"/>
              <a:cs typeface="Calibri"/>
            </a:rPr>
            <a:t>Poivron</a:t>
          </a:r>
        </a:p>
        <a:p>
          <a:pPr algn="l" rtl="0">
            <a:defRPr sz="1000"/>
          </a:pPr>
          <a:r>
            <a:rPr lang="en-US" sz="1200" b="0" i="1" u="none" strike="noStrike" baseline="0">
              <a:solidFill>
                <a:srgbClr val="000000"/>
              </a:solidFill>
              <a:latin typeface="Calibri"/>
              <a:ea typeface="Calibri"/>
              <a:cs typeface="Calibri"/>
            </a:rPr>
            <a:t>28 </a:t>
          </a:r>
          <a:r>
            <a:rPr lang="en-US" sz="1200" b="0" i="0" u="none" strike="noStrike" baseline="0">
              <a:solidFill>
                <a:srgbClr val="000000"/>
              </a:solidFill>
              <a:latin typeface="Calibri"/>
              <a:ea typeface="Calibri"/>
              <a:cs typeface="Calibri"/>
            </a:rPr>
            <a:t>Eggplant: </a:t>
          </a:r>
          <a:r>
            <a:rPr lang="en-US" sz="1200" b="0" i="1" u="none" strike="noStrike" baseline="0">
              <a:solidFill>
                <a:srgbClr val="000000"/>
              </a:solidFill>
              <a:latin typeface="Calibri"/>
              <a:ea typeface="Calibri"/>
              <a:cs typeface="Calibri"/>
            </a:rPr>
            <a:t>Intoryi</a:t>
          </a:r>
        </a:p>
        <a:p>
          <a:pPr algn="l" rtl="0">
            <a:defRPr sz="1000"/>
          </a:pPr>
          <a:r>
            <a:rPr lang="en-US" sz="1200" b="0" i="1" u="none" strike="noStrike" baseline="0">
              <a:solidFill>
                <a:srgbClr val="000000"/>
              </a:solidFill>
              <a:latin typeface="Calibri"/>
              <a:ea typeface="Calibri"/>
              <a:cs typeface="Calibri"/>
            </a:rPr>
            <a:t>29 </a:t>
          </a:r>
          <a:r>
            <a:rPr lang="en-US" sz="1200" b="0" i="0" u="none" strike="noStrike" baseline="0">
              <a:solidFill>
                <a:srgbClr val="000000"/>
              </a:solidFill>
              <a:latin typeface="Calibri"/>
              <a:ea typeface="Calibri"/>
              <a:cs typeface="Calibri"/>
            </a:rPr>
            <a:t>Pumpkin: </a:t>
          </a:r>
          <a:r>
            <a:rPr lang="en-US" sz="1200" b="0" i="1" u="none" strike="noStrike" baseline="0">
              <a:solidFill>
                <a:srgbClr val="000000"/>
              </a:solidFill>
              <a:latin typeface="Calibri"/>
              <a:ea typeface="Calibri"/>
              <a:cs typeface="Calibri"/>
            </a:rPr>
            <a:t>Ibihaza</a:t>
          </a:r>
        </a:p>
        <a:p>
          <a:pPr algn="l" rtl="0">
            <a:defRPr sz="1000"/>
          </a:pPr>
          <a:r>
            <a:rPr lang="en-US" sz="1200" b="0" i="0" u="none" strike="noStrike" baseline="0">
              <a:solidFill>
                <a:srgbClr val="000000"/>
              </a:solidFill>
              <a:latin typeface="Calibri"/>
              <a:ea typeface="Calibri"/>
              <a:cs typeface="Calibri"/>
            </a:rPr>
            <a:t>30 Pepper: </a:t>
          </a:r>
          <a:r>
            <a:rPr lang="en-US" sz="1200" b="0" i="1" u="none" strike="noStrike" baseline="0">
              <a:solidFill>
                <a:srgbClr val="000000"/>
              </a:solidFill>
              <a:latin typeface="Calibri"/>
              <a:ea typeface="Calibri"/>
              <a:cs typeface="Calibri"/>
            </a:rPr>
            <a:t>Urusenda</a:t>
          </a:r>
        </a:p>
        <a:p>
          <a:pPr algn="l" rtl="0">
            <a:defRPr sz="1000"/>
          </a:pPr>
          <a:r>
            <a:rPr lang="en-US" sz="1200" b="0" i="0" u="none" strike="noStrike" baseline="0">
              <a:solidFill>
                <a:srgbClr val="000000"/>
              </a:solidFill>
              <a:latin typeface="Calibri"/>
              <a:ea typeface="Calibri"/>
              <a:cs typeface="Calibri"/>
            </a:rPr>
            <a:t>31 Chillies: </a:t>
          </a:r>
          <a:r>
            <a:rPr lang="en-US" sz="1200" b="0" i="1" u="none" strike="noStrike" baseline="0">
              <a:solidFill>
                <a:srgbClr val="000000"/>
              </a:solidFill>
              <a:latin typeface="Calibri"/>
              <a:ea typeface="Calibri"/>
              <a:cs typeface="Calibri"/>
            </a:rPr>
            <a:t>Insenda</a:t>
          </a:r>
          <a:endParaRPr lang="en-US" sz="1200" b="0" i="0" u="none" strike="noStrike" baseline="0">
            <a:solidFill>
              <a:srgbClr val="000000"/>
            </a:solidFill>
            <a:latin typeface="Times New Roman"/>
            <a:ea typeface="Times New Roman"/>
            <a:cs typeface="Times New Roman"/>
          </a:endParaRPr>
        </a:p>
        <a:p>
          <a:pPr algn="l" rtl="0">
            <a:defRPr sz="1000"/>
          </a:pPr>
          <a:r>
            <a:rPr lang="en-US" sz="1200" b="0" i="1" u="none" strike="noStrike" baseline="0">
              <a:solidFill>
                <a:srgbClr val="000000"/>
              </a:solidFill>
              <a:latin typeface="Calibri"/>
              <a:ea typeface="Calibri"/>
              <a:cs typeface="Calibri"/>
            </a:rPr>
            <a:t>32</a:t>
          </a:r>
          <a:r>
            <a:rPr lang="en-US" sz="1200" b="0" i="0" u="none" strike="noStrike" baseline="0">
              <a:solidFill>
                <a:srgbClr val="000000"/>
              </a:solidFill>
              <a:latin typeface="Calibri"/>
              <a:ea typeface="Calibri"/>
              <a:cs typeface="Calibri"/>
            </a:rPr>
            <a:t> Lemon: </a:t>
          </a:r>
          <a:r>
            <a:rPr lang="en-US" sz="1200" b="0" i="1" u="none" strike="noStrike" baseline="0">
              <a:solidFill>
                <a:srgbClr val="000000"/>
              </a:solidFill>
              <a:latin typeface="Calibri"/>
              <a:ea typeface="Calibri"/>
              <a:cs typeface="Calibri"/>
            </a:rPr>
            <a:t>Indimu</a:t>
          </a:r>
        </a:p>
        <a:p>
          <a:pPr algn="l" rtl="0">
            <a:defRPr sz="1000"/>
          </a:pPr>
          <a:r>
            <a:rPr lang="en-US" sz="1200" b="0" i="0" u="none" strike="noStrike" baseline="0">
              <a:solidFill>
                <a:srgbClr val="000000"/>
              </a:solidFill>
              <a:latin typeface="Calibri"/>
              <a:ea typeface="Calibri"/>
              <a:cs typeface="Calibri"/>
            </a:rPr>
            <a:t>33 Ginger: tangawizi</a:t>
          </a:r>
          <a:endParaRPr lang="en-US" sz="1200" b="0" i="1" u="none" strike="noStrike" baseline="0">
            <a:solidFill>
              <a:srgbClr val="000000"/>
            </a:solidFill>
            <a:latin typeface="Times New Roman"/>
            <a:ea typeface="Times New Roman"/>
            <a:cs typeface="Times New Roman"/>
          </a:endParaRPr>
        </a:p>
        <a:p>
          <a:pPr algn="l" rtl="0">
            <a:defRPr sz="1000"/>
          </a:pPr>
          <a:r>
            <a:rPr lang="en-US" sz="1200" b="0" i="0" u="none" strike="noStrike" baseline="0">
              <a:solidFill>
                <a:srgbClr val="000000"/>
              </a:solidFill>
              <a:latin typeface="Calibri"/>
              <a:ea typeface="Calibri"/>
              <a:cs typeface="Calibri"/>
            </a:rPr>
            <a:t>34 Garlic: </a:t>
          </a:r>
          <a:r>
            <a:rPr lang="en-US" sz="1200" b="0" i="1" u="none" strike="noStrike" baseline="0">
              <a:solidFill>
                <a:srgbClr val="000000"/>
              </a:solidFill>
              <a:latin typeface="Calibri"/>
              <a:ea typeface="Calibri"/>
              <a:cs typeface="Calibri"/>
            </a:rPr>
            <a:t>Tungulu Sumu</a:t>
          </a:r>
          <a:endParaRPr lang="en-US" sz="1200" b="0" i="1" u="none" strike="noStrike" baseline="0">
            <a:solidFill>
              <a:srgbClr val="000000"/>
            </a:solidFill>
            <a:latin typeface="Times New Roman"/>
            <a:ea typeface="Times New Roman"/>
            <a:cs typeface="Times New Roman"/>
          </a:endParaRPr>
        </a:p>
        <a:p>
          <a:pPr algn="l" rtl="0">
            <a:defRPr sz="1000"/>
          </a:pPr>
          <a:endParaRPr lang="en-US" sz="1200" b="0" i="0" u="none" strike="noStrike" baseline="0">
            <a:solidFill>
              <a:srgbClr val="000000"/>
            </a:solidFill>
            <a:latin typeface="Times New Roman"/>
            <a:ea typeface="Times New Roman"/>
            <a:cs typeface="Times New Roman"/>
          </a:endParaRPr>
        </a:p>
        <a:p>
          <a:pPr algn="l" rtl="0">
            <a:defRPr sz="1000"/>
          </a:pPr>
          <a:endParaRPr lang="en-US" sz="1200" b="0" i="0" u="none" strike="noStrike" baseline="0">
            <a:solidFill>
              <a:srgbClr val="000000"/>
            </a:solidFill>
            <a:latin typeface="Times New Roman"/>
            <a:ea typeface="Times New Roman"/>
            <a:cs typeface="Times New Roman"/>
          </a:endParaRPr>
        </a:p>
        <a:p>
          <a:pPr algn="l" rtl="0">
            <a:defRPr sz="1000"/>
          </a:pPr>
          <a:endParaRPr lang="en-US" sz="1100" b="0" i="0" u="none" strike="noStrike" baseline="0">
            <a:solidFill>
              <a:srgbClr val="000000"/>
            </a:solidFill>
            <a:latin typeface="Times New Roman"/>
            <a:ea typeface="Times New Roman"/>
            <a:cs typeface="Times New Roman"/>
          </a:endParaRPr>
        </a:p>
        <a:p>
          <a:pPr algn="l" rtl="0">
            <a:defRPr sz="1000"/>
          </a:pPr>
          <a:endParaRPr lang="en-US" sz="1100" b="0" i="0" u="none" strike="noStrike" baseline="0">
            <a:solidFill>
              <a:srgbClr val="000000"/>
            </a:solidFill>
            <a:latin typeface="Times New Roman"/>
            <a:ea typeface="Times New Roman"/>
            <a:cs typeface="Times New Roman"/>
          </a:endParaRPr>
        </a:p>
      </xdr:txBody>
    </xdr:sp>
    <xdr:clientData/>
  </xdr:twoCellAnchor>
  <xdr:twoCellAnchor>
    <xdr:from>
      <xdr:col>2</xdr:col>
      <xdr:colOff>2189026</xdr:colOff>
      <xdr:row>34</xdr:row>
      <xdr:rowOff>23989</xdr:rowOff>
    </xdr:from>
    <xdr:to>
      <xdr:col>4</xdr:col>
      <xdr:colOff>397110</xdr:colOff>
      <xdr:row>49</xdr:row>
      <xdr:rowOff>142514</xdr:rowOff>
    </xdr:to>
    <xdr:sp macro="" textlink="">
      <xdr:nvSpPr>
        <xdr:cNvPr id="6" name="Text Box 10">
          <a:extLst>
            <a:ext uri="{FF2B5EF4-FFF2-40B4-BE49-F238E27FC236}">
              <a16:creationId xmlns:a16="http://schemas.microsoft.com/office/drawing/2014/main" id="{00000000-0008-0000-3D00-000006000000}"/>
            </a:ext>
          </a:extLst>
        </xdr:cNvPr>
        <xdr:cNvSpPr txBox="1">
          <a:spLocks noChangeArrowheads="1"/>
        </xdr:cNvSpPr>
      </xdr:nvSpPr>
      <xdr:spPr bwMode="auto">
        <a:xfrm>
          <a:off x="4957626" y="6246989"/>
          <a:ext cx="1370384" cy="2785525"/>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0">
            <a:lnSpc>
              <a:spcPts val="1400"/>
            </a:lnSpc>
            <a:defRPr sz="1000"/>
          </a:pPr>
          <a:r>
            <a:rPr lang="en-US" sz="1200" b="1" i="1" u="none" strike="noStrike" baseline="0">
              <a:solidFill>
                <a:srgbClr val="000000"/>
              </a:solidFill>
              <a:latin typeface="Calibri"/>
              <a:ea typeface="Calibri"/>
              <a:cs typeface="Calibri"/>
            </a:rPr>
            <a:t>FRUITS </a:t>
          </a:r>
        </a:p>
        <a:p>
          <a:pPr algn="l" rtl="0">
            <a:lnSpc>
              <a:spcPts val="1400"/>
            </a:lnSpc>
            <a:defRPr sz="1000"/>
          </a:pPr>
          <a:r>
            <a:rPr lang="en-US" sz="1200" b="0" i="0" u="none" strike="noStrike" baseline="0">
              <a:solidFill>
                <a:srgbClr val="000000"/>
              </a:solidFill>
              <a:latin typeface="Calibri"/>
              <a:ea typeface="Calibri"/>
              <a:cs typeface="Calibri"/>
            </a:rPr>
            <a:t>35 Mandarine: </a:t>
          </a:r>
          <a:r>
            <a:rPr lang="en-US" sz="1200" b="0" i="1" u="none" strike="noStrike" baseline="0">
              <a:solidFill>
                <a:srgbClr val="000000"/>
              </a:solidFill>
              <a:latin typeface="Calibri"/>
              <a:ea typeface="Calibri"/>
              <a:cs typeface="Calibri"/>
            </a:rPr>
            <a:t>Mandarine </a:t>
          </a:r>
        </a:p>
        <a:p>
          <a:pPr algn="l" rtl="0">
            <a:lnSpc>
              <a:spcPts val="1400"/>
            </a:lnSpc>
            <a:defRPr sz="1000"/>
          </a:pPr>
          <a:r>
            <a:rPr lang="en-US" sz="1200" b="0" i="0" u="none" strike="noStrike" baseline="0">
              <a:solidFill>
                <a:srgbClr val="000000"/>
              </a:solidFill>
              <a:latin typeface="Calibri"/>
              <a:ea typeface="Calibri"/>
              <a:cs typeface="Calibri"/>
            </a:rPr>
            <a:t>36 Watermelon: </a:t>
          </a:r>
          <a:r>
            <a:rPr lang="en-US" sz="1200" b="0" i="1" u="none" strike="noStrike" baseline="0">
              <a:solidFill>
                <a:srgbClr val="000000"/>
              </a:solidFill>
              <a:latin typeface="Calibri"/>
              <a:ea typeface="Calibri"/>
              <a:cs typeface="Calibri"/>
            </a:rPr>
            <a:t>Watermelon</a:t>
          </a:r>
        </a:p>
        <a:p>
          <a:pPr algn="l" rtl="0">
            <a:lnSpc>
              <a:spcPts val="1400"/>
            </a:lnSpc>
            <a:defRPr sz="1000"/>
          </a:pPr>
          <a:r>
            <a:rPr lang="en-US" sz="1200" b="0" i="0" u="none" strike="noStrike" baseline="0">
              <a:solidFill>
                <a:srgbClr val="000000"/>
              </a:solidFill>
              <a:latin typeface="Calibri"/>
              <a:ea typeface="Calibri"/>
              <a:cs typeface="Calibri"/>
            </a:rPr>
            <a:t>37 Strawberry: </a:t>
          </a:r>
          <a:r>
            <a:rPr lang="en-US" sz="1200" b="0" i="1" u="none" strike="noStrike" baseline="0">
              <a:solidFill>
                <a:srgbClr val="000000"/>
              </a:solidFill>
              <a:latin typeface="Calibri"/>
              <a:ea typeface="Calibri"/>
              <a:cs typeface="Calibri"/>
            </a:rPr>
            <a:t>Inkeri</a:t>
          </a:r>
        </a:p>
        <a:p>
          <a:pPr algn="l" rtl="0">
            <a:lnSpc>
              <a:spcPts val="1400"/>
            </a:lnSpc>
            <a:defRPr sz="1000"/>
          </a:pPr>
          <a:endParaRPr lang="en-US" sz="1200" b="0" i="0" u="none" strike="noStrike" baseline="0">
            <a:solidFill>
              <a:srgbClr val="000000"/>
            </a:solidFill>
            <a:latin typeface="Times New Roman"/>
            <a:ea typeface="Times New Roman"/>
            <a:cs typeface="Times New Roman"/>
          </a:endParaRPr>
        </a:p>
        <a:p>
          <a:pPr algn="l" rtl="0">
            <a:lnSpc>
              <a:spcPts val="1400"/>
            </a:lnSpc>
            <a:defRPr sz="1000"/>
          </a:pPr>
          <a:r>
            <a:rPr lang="en-US" sz="1200" b="1" i="1" u="none" strike="noStrike" baseline="0">
              <a:solidFill>
                <a:srgbClr val="000000"/>
              </a:solidFill>
              <a:latin typeface="Calibri"/>
              <a:ea typeface="Calibri"/>
              <a:cs typeface="Calibri"/>
            </a:rPr>
            <a:t>FODDER </a:t>
          </a:r>
        </a:p>
        <a:p>
          <a:pPr algn="l" rtl="0">
            <a:lnSpc>
              <a:spcPts val="1400"/>
            </a:lnSpc>
            <a:defRPr sz="1000"/>
          </a:pPr>
          <a:r>
            <a:rPr lang="en-US" sz="1200" b="0" i="0" u="none" strike="noStrike" baseline="0">
              <a:solidFill>
                <a:srgbClr val="000000"/>
              </a:solidFill>
              <a:latin typeface="Calibri"/>
              <a:ea typeface="Calibri"/>
              <a:cs typeface="Calibri"/>
            </a:rPr>
            <a:t>38 Elephant Grasses: </a:t>
          </a:r>
          <a:r>
            <a:rPr lang="en-US" sz="1200" b="0" i="1" u="none" strike="noStrike" baseline="0">
              <a:solidFill>
                <a:srgbClr val="000000"/>
              </a:solidFill>
              <a:latin typeface="Calibri"/>
              <a:ea typeface="Calibri"/>
              <a:cs typeface="Calibri"/>
            </a:rPr>
            <a:t>Imbingo</a:t>
          </a:r>
        </a:p>
        <a:p>
          <a:pPr algn="l" rtl="0">
            <a:lnSpc>
              <a:spcPts val="1400"/>
            </a:lnSpc>
            <a:defRPr sz="1000"/>
          </a:pPr>
          <a:endParaRPr lang="en-US" sz="1200" b="0" i="0" u="none" strike="noStrike" baseline="0">
            <a:latin typeface="Calibri"/>
            <a:ea typeface="Calibri"/>
            <a:cs typeface="Calibri"/>
          </a:endParaRPr>
        </a:p>
        <a:p>
          <a:pPr algn="l" rtl="0">
            <a:lnSpc>
              <a:spcPts val="1300"/>
            </a:lnSpc>
            <a:defRPr sz="1000"/>
          </a:pPr>
          <a:r>
            <a:rPr lang="en-US" sz="1200" b="0" i="0" u="none" strike="noStrike" baseline="0">
              <a:solidFill>
                <a:srgbClr val="000000"/>
              </a:solidFill>
              <a:latin typeface="Calibri"/>
              <a:ea typeface="Calibri"/>
              <a:cs typeface="Calibri"/>
            </a:rPr>
            <a:t>39 Other: </a:t>
          </a:r>
          <a:r>
            <a:rPr lang="en-US" sz="1200" b="0" i="1" u="none" strike="noStrike" baseline="0">
              <a:solidFill>
                <a:srgbClr val="000000"/>
              </a:solidFill>
              <a:latin typeface="Calibri"/>
              <a:ea typeface="Calibri"/>
              <a:cs typeface="Calibri"/>
            </a:rPr>
            <a:t>Ikindi </a:t>
          </a:r>
          <a:endParaRPr lang="en-US" sz="1200" b="0" i="0" u="none" strike="noStrike" baseline="0">
            <a:solidFill>
              <a:srgbClr val="000000"/>
            </a:solidFill>
            <a:latin typeface="Times New Roman"/>
            <a:ea typeface="Times New Roman"/>
            <a:cs typeface="Times New Roman"/>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E/C/Users/cindysobieski/Dropbox/GAFSP%20Rwanda/Phase%201C/Phase%201C%20Baseline%20Survey/Phase%201C%20Questionnaire/Baseline%20Phase%201C_Final_V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ucture"/>
      <sheetName val="settings"/>
      <sheetName val="survey"/>
      <sheetName val="choices"/>
      <sheetName val="A ID"/>
      <sheetName val="B1 HH Roster"/>
      <sheetName val="D Plot Roster (all seasons)"/>
      <sheetName val="E  P1 Crops (14A)"/>
      <sheetName val="E P3 Inputs (14A)"/>
      <sheetName val="C Extension (13A)"/>
      <sheetName val="E  P1 Crops (13A)"/>
      <sheetName val="E P2 Irrigation (13A)"/>
      <sheetName val="E P3 Inputs (13A)"/>
      <sheetName val="E P4 Labor (13A)"/>
      <sheetName val="E P5 Post-Har (13A)"/>
      <sheetName val="F Compost (13A)"/>
      <sheetName val="L Labor (13A)"/>
      <sheetName val="C Extension (13B)"/>
      <sheetName val="E  P1 Crops (13B)"/>
      <sheetName val="E P2 Irrigation (13B)"/>
      <sheetName val="E P3 Inputs (13B)"/>
      <sheetName val="E P4 Labor (13B)"/>
      <sheetName val="E P5 Post-Har (13B)"/>
      <sheetName val="F Compost (13B)"/>
      <sheetName val="L Labor (13B)"/>
      <sheetName val="Season C production"/>
      <sheetName val="Irrigation (C)"/>
      <sheetName val="H Technologies"/>
      <sheetName val="I farmer organizations"/>
      <sheetName val="J livestock &amp; assets"/>
      <sheetName val="K housing"/>
      <sheetName val="N rural finance "/>
      <sheetName val="O credit"/>
      <sheetName val="P Food Sec (HHS)"/>
      <sheetName val="Q food exp &amp; HFCS"/>
      <sheetName val="R Food Sec (HHFP)"/>
      <sheetName val="S Food Sec (WDDS)"/>
      <sheetName val="U Code list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ow r="14">
          <cell r="C14" t="str">
            <v>Ibirayi, Ubugali, Ibivunde n’ibindi bikomoka ku binyamizi</v>
          </cell>
        </row>
        <row r="16">
          <cell r="C16" t="str">
            <v>Ibihaza, Karoti, Amadegede cyangwa ibijumba bigira ibara rya oranje imbere + izindi mboga zikungahaye kuri vitamini A zikunda kuboneka mu gace batuyemo (twavuga ibirungo)</v>
          </cell>
        </row>
        <row r="18">
          <cell r="C18" t="str">
            <v>Mboga z’amababi mabisi yijimye harimo izo mu gasozi + imboga z’amababi zikungahaye kuri vitamini A zikunda kuboneka aho batuye nka dodo, ibibabi by’imyumbati, kale, epinari</v>
          </cell>
        </row>
        <row r="20">
          <cell r="C20" t="str">
            <v>Izindi mboga (twavuga nk’ itomati, ibitunguru, intoryi) + izindi mboga ziboneka mu gace batuyemo</v>
          </cell>
        </row>
        <row r="22">
          <cell r="C22" t="str">
            <v>Umwembe uhiye, Ipapayi rihiye, Iminekye na jus z'imbuto gusa n'izindi imbuto zigira Vitamin A.</v>
          </cell>
        </row>
        <row r="24">
          <cell r="C24" t="str">
            <v>Izindi mbuto, harimo amatunda n'imitobe iyakomokaho</v>
          </cell>
        </row>
        <row r="26">
          <cell r="C26" t="str">
            <v>Umwijima, Impyiko, Umutima cyangwa izindi nyama z’imyanya y’imbere mu nda cyangwa ibiribwa birimo ikiremve</v>
          </cell>
        </row>
        <row r="28">
          <cell r="C28" t="str">
            <v xml:space="preserve">Inyama z’inka, Izi ngurube, Izi nkwavu, Izi nkoko, N’ibiguruka bindi, Cg udukoko </v>
          </cell>
        </row>
        <row r="30">
          <cell r="C30" t="str">
            <v xml:space="preserve"> Amagi y’inkoko, Igishuhe, Inkanga cyangwa andi magi </v>
          </cell>
        </row>
        <row r="32">
          <cell r="C32" t="str">
            <v xml:space="preserve">Amafi cg amaf mabisi </v>
          </cell>
        </row>
        <row r="34">
          <cell r="C34" t="str">
            <v>Ubunyobwa, Imiteja, Ibishimbo, Amashaza, cg ibindi bikomoka ku bunyobwa nka beurre/butter</v>
          </cell>
        </row>
        <row r="36">
          <cell r="C36" t="str">
            <v>Milk, Cheese, Yogurt or other milk products</v>
          </cell>
        </row>
        <row r="39">
          <cell r="C39" t="str">
            <v>Amavuta bashyira mu biryo  bakoresha bateka</v>
          </cell>
        </row>
        <row r="41">
          <cell r="C41" t="str">
            <v>Isukari, Ubuki, Fanta, Imitobe, Ibinyobwa bidasembuye, Ibiribwa by’ibinyasukari nka shokola, Amabombo, Biswi na keke</v>
          </cell>
        </row>
        <row r="43">
          <cell r="C43" t="str">
            <v>Ibirungo (Urusenda, Umunyu), Indyoshyandyo (Isosi ya soya, urusenda, Ikawa, Icyayi, Ibinyobwa bisembuye)</v>
          </cell>
        </row>
      </sheetData>
      <sheetData sheetId="37"/>
      <sheetData sheetId="3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423"/>
  <sheetViews>
    <sheetView workbookViewId="0">
      <pane ySplit="1" topLeftCell="A35" activePane="bottomLeft" state="frozen"/>
      <selection pane="bottomLeft" activeCell="C48" sqref="C48"/>
    </sheetView>
  </sheetViews>
  <sheetFormatPr defaultColWidth="10.77734375" defaultRowHeight="15.05"/>
  <cols>
    <col min="1" max="1" width="22" customWidth="1"/>
    <col min="2" max="2" width="27.6640625" customWidth="1"/>
    <col min="3" max="3" width="58.77734375" customWidth="1"/>
    <col min="4" max="4" width="49" customWidth="1"/>
    <col min="5" max="5" width="65.33203125" bestFit="1" customWidth="1"/>
  </cols>
  <sheetData>
    <row r="1" spans="1:8">
      <c r="A1" s="383" t="s">
        <v>612</v>
      </c>
      <c r="B1" s="383" t="s">
        <v>616</v>
      </c>
      <c r="C1" s="383" t="s">
        <v>617</v>
      </c>
      <c r="D1" s="383" t="s">
        <v>4500</v>
      </c>
      <c r="E1" s="383" t="s">
        <v>516</v>
      </c>
      <c r="F1" s="383" t="s">
        <v>970</v>
      </c>
      <c r="G1" s="383" t="s">
        <v>1089</v>
      </c>
      <c r="H1" s="384"/>
    </row>
    <row r="2" spans="1:8" s="390" customFormat="1">
      <c r="A2" s="390" t="s">
        <v>1819</v>
      </c>
      <c r="B2" s="390">
        <v>1</v>
      </c>
      <c r="C2" s="390" t="str">
        <f t="shared" ref="C2:C8" si="0">E2&amp;" ("&amp;D2&amp;")"</f>
        <v>Amazina dufite yanditse nabi (spelling mistake in preloaded data)</v>
      </c>
      <c r="D2" s="391" t="s">
        <v>3896</v>
      </c>
      <c r="E2" s="453" t="s">
        <v>4029</v>
      </c>
      <c r="G2"/>
    </row>
    <row r="3" spans="1:8" s="390" customFormat="1">
      <c r="A3" s="390" t="s">
        <v>1819</v>
      </c>
      <c r="B3" s="390">
        <v>2</v>
      </c>
      <c r="C3" s="390" t="str">
        <f t="shared" si="0"/>
        <v>HHH yitabye Imana (HHH deceased)</v>
      </c>
      <c r="D3" s="390" t="s">
        <v>1820</v>
      </c>
      <c r="E3" s="453" t="s">
        <v>3239</v>
      </c>
      <c r="G3"/>
    </row>
    <row r="4" spans="1:8" s="390" customFormat="1" ht="26.2">
      <c r="A4" s="390" t="s">
        <v>1819</v>
      </c>
      <c r="B4" s="390">
        <v>3</v>
      </c>
      <c r="C4" s="390" t="str">
        <f t="shared" si="0"/>
        <v>Amazina dufite ntaho ahuriye n'izina rye (completely wrong name in preloaded data)</v>
      </c>
      <c r="D4" s="390" t="s">
        <v>3656</v>
      </c>
      <c r="E4" s="453" t="s">
        <v>4028</v>
      </c>
      <c r="G4"/>
    </row>
    <row r="5" spans="1:8" s="390" customFormat="1" ht="26.2">
      <c r="A5" s="390" t="s">
        <v>1819</v>
      </c>
      <c r="B5" s="390">
        <v>4</v>
      </c>
      <c r="C5" s="390" t="str">
        <f t="shared" si="0"/>
        <v>Yatanye/yatandukanye n'uwo bari barashakanye (previous HH divorced and divided)</v>
      </c>
      <c r="D5" s="390" t="s">
        <v>3790</v>
      </c>
      <c r="E5" s="453" t="s">
        <v>4027</v>
      </c>
      <c r="G5"/>
    </row>
    <row r="6" spans="1:8" s="390" customFormat="1" ht="26.2">
      <c r="A6" s="390" t="s">
        <v>1819</v>
      </c>
      <c r="B6" s="390">
        <v>5</v>
      </c>
      <c r="C6" s="390" t="str">
        <f t="shared" si="0"/>
        <v>Iri zina ni iry'undi munyamuryango w'uru rugo (This Name is Someone Else on the HH Roster)</v>
      </c>
      <c r="D6" s="390" t="s">
        <v>5033</v>
      </c>
      <c r="E6" s="453" t="s">
        <v>5035</v>
      </c>
      <c r="G6"/>
    </row>
    <row r="7" spans="1:8" s="390" customFormat="1">
      <c r="A7" s="390" t="s">
        <v>1821</v>
      </c>
      <c r="B7" s="390">
        <v>1</v>
      </c>
      <c r="C7" s="390" t="str">
        <f t="shared" si="0"/>
        <v>Yego (Yes)</v>
      </c>
      <c r="D7" s="390" t="s">
        <v>1824</v>
      </c>
      <c r="E7" s="454" t="s">
        <v>1825</v>
      </c>
      <c r="G7"/>
    </row>
    <row r="8" spans="1:8" s="390" customFormat="1" ht="14.1" customHeight="1">
      <c r="A8" s="390" t="s">
        <v>1821</v>
      </c>
      <c r="B8" s="390">
        <v>0</v>
      </c>
      <c r="C8" s="390" t="str">
        <f t="shared" si="0"/>
        <v>Oya (No)</v>
      </c>
      <c r="D8" s="390" t="s">
        <v>1822</v>
      </c>
      <c r="E8" s="390" t="s">
        <v>1823</v>
      </c>
      <c r="G8"/>
    </row>
    <row r="9" spans="1:8" s="390" customFormat="1">
      <c r="A9" s="390" t="s">
        <v>1821</v>
      </c>
      <c r="B9" s="390">
        <v>-66</v>
      </c>
      <c r="C9" s="390">
        <v>-66</v>
      </c>
      <c r="D9" s="390" t="s">
        <v>1826</v>
      </c>
      <c r="E9" s="392"/>
      <c r="G9"/>
    </row>
    <row r="10" spans="1:8" s="390" customFormat="1">
      <c r="A10" s="390" t="s">
        <v>1821</v>
      </c>
      <c r="B10" s="390">
        <v>-88</v>
      </c>
      <c r="C10" s="390">
        <v>-88</v>
      </c>
      <c r="D10" s="390" t="s">
        <v>1827</v>
      </c>
      <c r="E10" s="392"/>
      <c r="G10"/>
    </row>
    <row r="11" spans="1:8">
      <c r="A11" s="391" t="s">
        <v>1829</v>
      </c>
      <c r="B11" s="391">
        <v>1</v>
      </c>
      <c r="C11" t="s">
        <v>4012</v>
      </c>
      <c r="D11" t="str">
        <f t="shared" ref="D11:D16" si="1">C11</f>
        <v>GISELLE</v>
      </c>
    </row>
    <row r="12" spans="1:8">
      <c r="A12" s="391" t="s">
        <v>1829</v>
      </c>
      <c r="B12" s="391">
        <v>2</v>
      </c>
      <c r="C12" t="s">
        <v>4014</v>
      </c>
      <c r="D12" t="str">
        <f t="shared" si="1"/>
        <v>HASAN</v>
      </c>
    </row>
    <row r="13" spans="1:8">
      <c r="A13" s="391" t="s">
        <v>1829</v>
      </c>
      <c r="B13" s="391">
        <v>3</v>
      </c>
      <c r="C13" t="s">
        <v>4013</v>
      </c>
      <c r="D13" t="str">
        <f t="shared" si="1"/>
        <v>JEAN DE DIEU</v>
      </c>
    </row>
    <row r="14" spans="1:8">
      <c r="A14" s="391" t="s">
        <v>1829</v>
      </c>
      <c r="B14" s="391">
        <v>4</v>
      </c>
      <c r="C14" t="s">
        <v>4015</v>
      </c>
      <c r="D14" t="str">
        <f t="shared" si="1"/>
        <v>MESHACK</v>
      </c>
    </row>
    <row r="15" spans="1:8">
      <c r="A15" s="391" t="s">
        <v>1854</v>
      </c>
      <c r="B15" s="391">
        <v>1</v>
      </c>
      <c r="C15" t="s">
        <v>1856</v>
      </c>
      <c r="D15" t="str">
        <f t="shared" si="1"/>
        <v>Male</v>
      </c>
    </row>
    <row r="16" spans="1:8">
      <c r="A16" s="391" t="s">
        <v>1854</v>
      </c>
      <c r="B16" s="391">
        <v>2</v>
      </c>
      <c r="C16" t="s">
        <v>1855</v>
      </c>
      <c r="D16" t="str">
        <f t="shared" si="1"/>
        <v>Female</v>
      </c>
    </row>
    <row r="17" spans="1:7" s="390" customFormat="1">
      <c r="A17" s="390" t="s">
        <v>1861</v>
      </c>
      <c r="B17" s="394">
        <v>1</v>
      </c>
      <c r="C17" s="390" t="str">
        <f t="shared" ref="C17:C23" si="2">E17&amp;" ("&amp;D17&amp;")"</f>
        <v>HHH (HHH)</v>
      </c>
      <c r="D17" s="391" t="s">
        <v>1862</v>
      </c>
      <c r="E17" s="395" t="s">
        <v>1862</v>
      </c>
      <c r="G17"/>
    </row>
    <row r="18" spans="1:7" s="390" customFormat="1">
      <c r="A18" s="390" t="s">
        <v>1861</v>
      </c>
      <c r="B18" s="394">
        <v>2</v>
      </c>
      <c r="C18" s="390" t="str">
        <f t="shared" si="2"/>
        <v>Umufasha wa HHH (Spouse of HHH)</v>
      </c>
      <c r="D18" s="394" t="s">
        <v>1863</v>
      </c>
      <c r="E18" s="395" t="s">
        <v>1864</v>
      </c>
      <c r="G18"/>
    </row>
    <row r="19" spans="1:7" s="390" customFormat="1">
      <c r="A19" s="390" t="s">
        <v>1861</v>
      </c>
      <c r="B19" s="394">
        <v>3</v>
      </c>
      <c r="C19" s="390" t="str">
        <f t="shared" si="2"/>
        <v>Umuhungu/Umukobwa (Son/Daughter)</v>
      </c>
      <c r="D19" s="394" t="s">
        <v>1865</v>
      </c>
      <c r="E19" s="395" t="s">
        <v>1866</v>
      </c>
      <c r="G19"/>
    </row>
    <row r="20" spans="1:7" s="390" customFormat="1">
      <c r="A20" s="390" t="s">
        <v>1861</v>
      </c>
      <c r="B20" s="394">
        <v>4</v>
      </c>
      <c r="C20" s="390" t="str">
        <f t="shared" si="2"/>
        <v>Umubyeyi (Parent)</v>
      </c>
      <c r="D20" s="394" t="s">
        <v>1867</v>
      </c>
      <c r="E20" s="395" t="s">
        <v>1868</v>
      </c>
      <c r="G20"/>
    </row>
    <row r="21" spans="1:7" s="390" customFormat="1">
      <c r="A21" s="390" t="s">
        <v>1861</v>
      </c>
      <c r="B21" s="394">
        <v>5</v>
      </c>
      <c r="C21" s="134" t="str">
        <f t="shared" si="2"/>
        <v>Umuvandimwe wanjye (Sibling)</v>
      </c>
      <c r="D21" s="394" t="s">
        <v>1869</v>
      </c>
      <c r="E21" s="395" t="s">
        <v>1870</v>
      </c>
      <c r="G21"/>
    </row>
    <row r="22" spans="1:7" s="390" customFormat="1">
      <c r="A22" s="390" t="s">
        <v>1861</v>
      </c>
      <c r="B22" s="394">
        <v>6</v>
      </c>
      <c r="C22" s="390" t="str">
        <f t="shared" si="2"/>
        <v>abandi mufite ikyo mufana (other relative)</v>
      </c>
      <c r="D22" s="394" t="s">
        <v>1871</v>
      </c>
      <c r="E22" s="395" t="s">
        <v>1872</v>
      </c>
      <c r="G22"/>
    </row>
    <row r="23" spans="1:7" s="390" customFormat="1">
      <c r="A23" s="390" t="s">
        <v>1861</v>
      </c>
      <c r="B23" s="394">
        <v>7</v>
      </c>
      <c r="C23" s="390" t="str">
        <f t="shared" si="2"/>
        <v>ntasano (no relation)</v>
      </c>
      <c r="D23" s="394" t="s">
        <v>1873</v>
      </c>
      <c r="E23" s="395" t="s">
        <v>1874</v>
      </c>
      <c r="G23"/>
    </row>
    <row r="24" spans="1:7" s="390" customFormat="1">
      <c r="A24" s="390" t="s">
        <v>1861</v>
      </c>
      <c r="B24" s="390">
        <v>-66</v>
      </c>
      <c r="C24" s="390">
        <v>-66</v>
      </c>
      <c r="D24" s="390" t="s">
        <v>1826</v>
      </c>
      <c r="E24" s="392"/>
      <c r="G24"/>
    </row>
    <row r="25" spans="1:7" s="390" customFormat="1">
      <c r="A25" s="390" t="s">
        <v>1861</v>
      </c>
      <c r="B25" s="390">
        <v>-88</v>
      </c>
      <c r="C25" s="390">
        <v>-88</v>
      </c>
      <c r="D25" s="390" t="s">
        <v>1827</v>
      </c>
      <c r="E25" s="392"/>
      <c r="G25"/>
    </row>
    <row r="26" spans="1:7">
      <c r="A26" s="391" t="s">
        <v>1927</v>
      </c>
      <c r="B26" s="395">
        <v>1</v>
      </c>
      <c r="C26" s="393" t="s">
        <v>1928</v>
      </c>
      <c r="D26" s="395" t="s">
        <v>4562</v>
      </c>
      <c r="G26">
        <v>1</v>
      </c>
    </row>
    <row r="27" spans="1:7">
      <c r="A27" s="391" t="s">
        <v>1927</v>
      </c>
      <c r="B27" s="395">
        <v>2</v>
      </c>
      <c r="C27" s="393" t="s">
        <v>1929</v>
      </c>
      <c r="D27" s="395" t="s">
        <v>4563</v>
      </c>
      <c r="G27">
        <v>2</v>
      </c>
    </row>
    <row r="28" spans="1:7">
      <c r="A28" s="391" t="s">
        <v>1927</v>
      </c>
      <c r="B28" s="395">
        <v>3</v>
      </c>
      <c r="C28" s="393" t="s">
        <v>1930</v>
      </c>
      <c r="D28" s="395" t="s">
        <v>4564</v>
      </c>
      <c r="G28">
        <v>3</v>
      </c>
    </row>
    <row r="29" spans="1:7">
      <c r="A29" s="391" t="s">
        <v>1927</v>
      </c>
      <c r="B29" s="395">
        <v>4</v>
      </c>
      <c r="C29" s="393" t="s">
        <v>1931</v>
      </c>
      <c r="D29" s="395" t="s">
        <v>4565</v>
      </c>
      <c r="G29">
        <v>4</v>
      </c>
    </row>
    <row r="30" spans="1:7">
      <c r="A30" s="391" t="s">
        <v>1927</v>
      </c>
      <c r="B30" s="395">
        <v>5</v>
      </c>
      <c r="C30" s="393" t="s">
        <v>1932</v>
      </c>
      <c r="D30" s="395" t="s">
        <v>4566</v>
      </c>
      <c r="G30">
        <v>5</v>
      </c>
    </row>
    <row r="31" spans="1:7">
      <c r="A31" s="391" t="s">
        <v>1927</v>
      </c>
      <c r="B31" s="395">
        <v>6</v>
      </c>
      <c r="C31" s="393" t="s">
        <v>1933</v>
      </c>
      <c r="D31" s="395" t="s">
        <v>4567</v>
      </c>
      <c r="G31">
        <v>6</v>
      </c>
    </row>
    <row r="32" spans="1:7">
      <c r="A32" s="391" t="s">
        <v>1927</v>
      </c>
      <c r="B32" s="395">
        <v>7</v>
      </c>
      <c r="C32" s="393" t="s">
        <v>1934</v>
      </c>
      <c r="D32" s="395" t="s">
        <v>4568</v>
      </c>
      <c r="G32">
        <v>7</v>
      </c>
    </row>
    <row r="33" spans="1:7">
      <c r="A33" s="391" t="s">
        <v>1927</v>
      </c>
      <c r="B33" s="395">
        <v>8</v>
      </c>
      <c r="C33" s="393" t="s">
        <v>1935</v>
      </c>
      <c r="D33" s="395" t="s">
        <v>4569</v>
      </c>
      <c r="G33">
        <v>8</v>
      </c>
    </row>
    <row r="34" spans="1:7">
      <c r="A34" s="391" t="s">
        <v>1927</v>
      </c>
      <c r="B34" s="395">
        <v>9</v>
      </c>
      <c r="C34" s="393" t="s">
        <v>1936</v>
      </c>
      <c r="D34" s="395" t="s">
        <v>4570</v>
      </c>
      <c r="G34">
        <v>9</v>
      </c>
    </row>
    <row r="35" spans="1:7">
      <c r="A35" s="391" t="s">
        <v>1927</v>
      </c>
      <c r="B35" s="395">
        <v>10</v>
      </c>
      <c r="C35" s="393" t="s">
        <v>1937</v>
      </c>
      <c r="D35" s="395" t="s">
        <v>4571</v>
      </c>
      <c r="G35">
        <v>10</v>
      </c>
    </row>
    <row r="36" spans="1:7">
      <c r="A36" s="391" t="s">
        <v>1927</v>
      </c>
      <c r="B36" s="395">
        <v>11</v>
      </c>
      <c r="C36" s="393" t="s">
        <v>1938</v>
      </c>
      <c r="D36" s="395" t="s">
        <v>4572</v>
      </c>
      <c r="G36">
        <v>11</v>
      </c>
    </row>
    <row r="37" spans="1:7">
      <c r="A37" s="391" t="s">
        <v>1927</v>
      </c>
      <c r="B37" s="395">
        <v>12</v>
      </c>
      <c r="C37" s="393" t="s">
        <v>1939</v>
      </c>
      <c r="D37" s="395" t="s">
        <v>4573</v>
      </c>
      <c r="G37">
        <v>12</v>
      </c>
    </row>
    <row r="38" spans="1:7">
      <c r="A38" s="391" t="s">
        <v>1927</v>
      </c>
      <c r="B38" s="395">
        <v>13</v>
      </c>
      <c r="C38" s="393" t="s">
        <v>1940</v>
      </c>
      <c r="D38" s="395" t="s">
        <v>4574</v>
      </c>
      <c r="G38">
        <v>13</v>
      </c>
    </row>
    <row r="39" spans="1:7">
      <c r="A39" s="391" t="s">
        <v>1927</v>
      </c>
      <c r="B39" s="395">
        <v>14</v>
      </c>
      <c r="C39" s="393" t="s">
        <v>1941</v>
      </c>
      <c r="D39" s="395" t="s">
        <v>4575</v>
      </c>
      <c r="G39">
        <v>14</v>
      </c>
    </row>
    <row r="40" spans="1:7">
      <c r="A40" s="391" t="s">
        <v>1927</v>
      </c>
      <c r="B40" s="395">
        <v>15</v>
      </c>
      <c r="C40" s="393" t="s">
        <v>1942</v>
      </c>
      <c r="D40" s="395" t="s">
        <v>4576</v>
      </c>
      <c r="G40">
        <v>15</v>
      </c>
    </row>
    <row r="41" spans="1:7">
      <c r="A41" s="391" t="s">
        <v>1927</v>
      </c>
      <c r="B41" s="395">
        <v>16</v>
      </c>
      <c r="C41" s="393" t="s">
        <v>1943</v>
      </c>
      <c r="D41" s="395" t="s">
        <v>4577</v>
      </c>
      <c r="G41">
        <v>16</v>
      </c>
    </row>
    <row r="42" spans="1:7">
      <c r="A42" s="391" t="s">
        <v>1927</v>
      </c>
      <c r="B42" s="395">
        <v>17</v>
      </c>
      <c r="C42" s="393" t="s">
        <v>1944</v>
      </c>
      <c r="D42" s="395" t="s">
        <v>4578</v>
      </c>
      <c r="G42">
        <v>17</v>
      </c>
    </row>
    <row r="43" spans="1:7">
      <c r="A43" s="391" t="s">
        <v>1927</v>
      </c>
      <c r="B43" s="395">
        <v>18</v>
      </c>
      <c r="C43" s="393" t="s">
        <v>1945</v>
      </c>
      <c r="D43" s="395" t="s">
        <v>4579</v>
      </c>
      <c r="G43">
        <v>18</v>
      </c>
    </row>
    <row r="44" spans="1:7">
      <c r="A44" s="391" t="s">
        <v>1927</v>
      </c>
      <c r="B44" s="395">
        <v>19</v>
      </c>
      <c r="C44" s="393" t="s">
        <v>1946</v>
      </c>
      <c r="D44" s="395" t="s">
        <v>4580</v>
      </c>
      <c r="G44">
        <v>19</v>
      </c>
    </row>
    <row r="45" spans="1:7">
      <c r="A45" s="391" t="s">
        <v>1927</v>
      </c>
      <c r="B45" s="395">
        <v>20</v>
      </c>
      <c r="C45" s="393" t="s">
        <v>1947</v>
      </c>
      <c r="D45" s="395" t="s">
        <v>4581</v>
      </c>
      <c r="G45">
        <v>20</v>
      </c>
    </row>
    <row r="46" spans="1:7">
      <c r="A46" s="391" t="s">
        <v>1927</v>
      </c>
      <c r="B46" s="395">
        <v>21</v>
      </c>
      <c r="C46" s="393" t="s">
        <v>1948</v>
      </c>
      <c r="D46" s="395" t="s">
        <v>4582</v>
      </c>
      <c r="G46">
        <v>21</v>
      </c>
    </row>
    <row r="47" spans="1:7">
      <c r="A47" s="391" t="s">
        <v>1927</v>
      </c>
      <c r="B47" s="395">
        <v>22</v>
      </c>
      <c r="C47" s="393" t="s">
        <v>1949</v>
      </c>
      <c r="D47" s="395" t="s">
        <v>4583</v>
      </c>
      <c r="G47">
        <v>22</v>
      </c>
    </row>
    <row r="48" spans="1:7">
      <c r="A48" s="391" t="s">
        <v>1927</v>
      </c>
      <c r="B48" s="395">
        <v>23</v>
      </c>
      <c r="C48" s="393" t="s">
        <v>1950</v>
      </c>
      <c r="D48" s="395" t="s">
        <v>4584</v>
      </c>
      <c r="G48">
        <v>23</v>
      </c>
    </row>
    <row r="49" spans="1:7">
      <c r="A49" s="391" t="s">
        <v>1927</v>
      </c>
      <c r="B49" s="395">
        <v>24</v>
      </c>
      <c r="C49" s="393" t="s">
        <v>1951</v>
      </c>
      <c r="D49" s="395" t="s">
        <v>4585</v>
      </c>
      <c r="G49">
        <v>24</v>
      </c>
    </row>
    <row r="50" spans="1:7" s="390" customFormat="1">
      <c r="A50" s="392" t="s">
        <v>1985</v>
      </c>
      <c r="B50" s="390">
        <v>1</v>
      </c>
      <c r="C50" s="390" t="s">
        <v>1986</v>
      </c>
      <c r="D50" s="390" t="s">
        <v>1986</v>
      </c>
      <c r="E50" s="396"/>
      <c r="G50"/>
    </row>
    <row r="51" spans="1:7" s="390" customFormat="1">
      <c r="A51" s="392" t="s">
        <v>1985</v>
      </c>
      <c r="B51" s="390">
        <v>2</v>
      </c>
      <c r="C51" s="390" t="s">
        <v>1987</v>
      </c>
      <c r="D51" s="390" t="s">
        <v>1987</v>
      </c>
      <c r="G51"/>
    </row>
    <row r="52" spans="1:7" s="390" customFormat="1">
      <c r="A52" s="392" t="s">
        <v>1985</v>
      </c>
      <c r="B52" s="390">
        <v>3</v>
      </c>
      <c r="C52" s="390" t="s">
        <v>1988</v>
      </c>
      <c r="D52" s="390" t="s">
        <v>1989</v>
      </c>
      <c r="G52"/>
    </row>
    <row r="53" spans="1:7" s="390" customFormat="1">
      <c r="A53" s="392" t="s">
        <v>1985</v>
      </c>
      <c r="B53" s="390">
        <v>4</v>
      </c>
      <c r="C53" s="390" t="s">
        <v>1990</v>
      </c>
      <c r="D53" s="390" t="s">
        <v>1991</v>
      </c>
      <c r="G53"/>
    </row>
    <row r="54" spans="1:7" s="390" customFormat="1">
      <c r="A54" s="394" t="s">
        <v>1992</v>
      </c>
      <c r="B54" s="390">
        <v>1</v>
      </c>
      <c r="C54" s="390" t="str">
        <f>E54&amp;" ("&amp;D54&amp;")"</f>
        <v>Ku musozi (hilltop)</v>
      </c>
      <c r="D54" s="390" t="s">
        <v>1993</v>
      </c>
      <c r="E54" s="390" t="s">
        <v>1994</v>
      </c>
      <c r="G54"/>
    </row>
    <row r="55" spans="1:7" s="390" customFormat="1">
      <c r="A55" s="394" t="s">
        <v>1992</v>
      </c>
      <c r="B55" s="390">
        <v>2</v>
      </c>
      <c r="C55" s="390" t="str">
        <f>E55&amp;" ("&amp;D55&amp;")"</f>
        <v>Ku ibangary’umusozi (hillside)</v>
      </c>
      <c r="D55" s="390" t="s">
        <v>1995</v>
      </c>
      <c r="E55" s="390" t="s">
        <v>1996</v>
      </c>
      <c r="G55"/>
    </row>
    <row r="56" spans="1:7" s="390" customFormat="1">
      <c r="A56" s="394" t="s">
        <v>1992</v>
      </c>
      <c r="B56" s="390">
        <v>3</v>
      </c>
      <c r="C56" s="390" t="str">
        <f>E56&amp;" ("&amp;D56&amp;")"</f>
        <v>Hasi Yyumusozi  (hill foot)</v>
      </c>
      <c r="D56" s="390" t="s">
        <v>1997</v>
      </c>
      <c r="E56" s="390" t="s">
        <v>1998</v>
      </c>
      <c r="G56"/>
    </row>
    <row r="57" spans="1:7" s="390" customFormat="1">
      <c r="A57" s="394" t="s">
        <v>1992</v>
      </c>
      <c r="B57" s="390">
        <v>4</v>
      </c>
      <c r="C57" s="390" t="str">
        <f>E57&amp;" ("&amp;D57&amp;")"</f>
        <v>Mu kibaya (plain)</v>
      </c>
      <c r="D57" s="390" t="s">
        <v>1999</v>
      </c>
      <c r="E57" s="390" t="s">
        <v>2000</v>
      </c>
      <c r="G57"/>
    </row>
    <row r="58" spans="1:7" s="390" customFormat="1">
      <c r="A58" s="394" t="s">
        <v>1992</v>
      </c>
      <c r="B58" s="390">
        <v>5</v>
      </c>
      <c r="C58" s="390" t="str">
        <f>E58&amp;" ("&amp;D58&amp;")"</f>
        <v>Mu gishanga (marsh)</v>
      </c>
      <c r="D58" s="390" t="s">
        <v>2001</v>
      </c>
      <c r="E58" s="390" t="s">
        <v>2002</v>
      </c>
      <c r="G58"/>
    </row>
    <row r="59" spans="1:7" s="390" customFormat="1">
      <c r="A59" s="394" t="s">
        <v>1992</v>
      </c>
      <c r="B59" s="390">
        <v>-66</v>
      </c>
      <c r="C59" s="390">
        <v>-66</v>
      </c>
      <c r="D59" s="390" t="s">
        <v>1826</v>
      </c>
      <c r="E59" s="392"/>
      <c r="G59"/>
    </row>
    <row r="60" spans="1:7" s="390" customFormat="1">
      <c r="A60" s="394" t="s">
        <v>1992</v>
      </c>
      <c r="B60" s="390">
        <v>-88</v>
      </c>
      <c r="C60" s="390">
        <v>-88</v>
      </c>
      <c r="D60" s="390" t="s">
        <v>1827</v>
      </c>
      <c r="E60" s="392"/>
      <c r="G60"/>
    </row>
    <row r="61" spans="1:7" s="398" customFormat="1">
      <c r="A61" s="397" t="s">
        <v>2003</v>
      </c>
      <c r="B61" s="398">
        <v>2</v>
      </c>
      <c r="C61" s="390" t="str">
        <f t="shared" ref="C61:C75" si="3">E61&amp;" ("&amp;D61&amp;")"</f>
        <v>icyangombwacy'ubutaka. (land title)</v>
      </c>
      <c r="D61" s="398" t="s">
        <v>2004</v>
      </c>
      <c r="E61" s="399" t="s">
        <v>2005</v>
      </c>
      <c r="F61"/>
    </row>
    <row r="62" spans="1:7" s="398" customFormat="1">
      <c r="A62" s="397" t="s">
        <v>2003</v>
      </c>
      <c r="B62" s="398">
        <v>3</v>
      </c>
      <c r="C62" s="390" t="str">
        <f t="shared" si="3"/>
        <v>Niwe wabitwibwiriye. (self-reported)</v>
      </c>
      <c r="D62" s="398" t="s">
        <v>2006</v>
      </c>
      <c r="E62" s="400" t="s">
        <v>2007</v>
      </c>
      <c r="F62"/>
    </row>
    <row r="63" spans="1:7" s="398" customFormat="1" ht="26.2">
      <c r="A63" s="397" t="s">
        <v>2003</v>
      </c>
      <c r="B63" s="398">
        <v>4</v>
      </c>
      <c r="C63" s="390" t="str">
        <f t="shared" si="3"/>
        <v>umurima uri mu wundi ufite icyangombwa cy'ubutaka - icyangombwa cy'ubutaka &amp; ikigereranyo cy'undi murima (plot within land title area - land title &amp; self reported)</v>
      </c>
      <c r="D63" s="398" t="s">
        <v>5034</v>
      </c>
      <c r="E63" s="400" t="s">
        <v>5036</v>
      </c>
      <c r="F63"/>
    </row>
    <row r="64" spans="1:7" s="390" customFormat="1">
      <c r="A64" s="394" t="s">
        <v>2008</v>
      </c>
      <c r="B64" s="390">
        <v>1</v>
      </c>
      <c r="C64" s="390" t="str">
        <f t="shared" si="3"/>
        <v>mutarama (January)</v>
      </c>
      <c r="D64" s="390" t="s">
        <v>400</v>
      </c>
      <c r="E64" s="390" t="s">
        <v>219</v>
      </c>
      <c r="G64"/>
    </row>
    <row r="65" spans="1:7" s="390" customFormat="1">
      <c r="A65" s="394" t="s">
        <v>2008</v>
      </c>
      <c r="B65" s="390">
        <v>2</v>
      </c>
      <c r="C65" s="390" t="str">
        <f t="shared" si="3"/>
        <v>gashantare (February)</v>
      </c>
      <c r="D65" s="390" t="s">
        <v>401</v>
      </c>
      <c r="E65" s="390" t="s">
        <v>2009</v>
      </c>
      <c r="G65"/>
    </row>
    <row r="66" spans="1:7" s="390" customFormat="1">
      <c r="A66" s="394" t="s">
        <v>2008</v>
      </c>
      <c r="B66" s="390">
        <v>3</v>
      </c>
      <c r="C66" s="390" t="str">
        <f t="shared" si="3"/>
        <v>werurwe (March)</v>
      </c>
      <c r="D66" s="390" t="s">
        <v>402</v>
      </c>
      <c r="E66" s="390" t="s">
        <v>220</v>
      </c>
      <c r="G66"/>
    </row>
    <row r="67" spans="1:7" s="390" customFormat="1">
      <c r="A67" s="394" t="s">
        <v>2008</v>
      </c>
      <c r="B67" s="390">
        <v>4</v>
      </c>
      <c r="C67" s="390" t="str">
        <f t="shared" si="3"/>
        <v>mata (April)</v>
      </c>
      <c r="D67" s="390" t="s">
        <v>435</v>
      </c>
      <c r="E67" s="390" t="s">
        <v>221</v>
      </c>
      <c r="G67"/>
    </row>
    <row r="68" spans="1:7" s="390" customFormat="1">
      <c r="A68" s="394" t="s">
        <v>2008</v>
      </c>
      <c r="B68" s="390">
        <v>5</v>
      </c>
      <c r="C68" s="390" t="str">
        <f t="shared" si="3"/>
        <v>gicurasi (May)</v>
      </c>
      <c r="D68" s="390" t="s">
        <v>436</v>
      </c>
      <c r="E68" s="390" t="s">
        <v>222</v>
      </c>
      <c r="G68"/>
    </row>
    <row r="69" spans="1:7" s="390" customFormat="1">
      <c r="A69" s="394" t="s">
        <v>2008</v>
      </c>
      <c r="B69" s="390">
        <v>6</v>
      </c>
      <c r="C69" s="390" t="str">
        <f t="shared" si="3"/>
        <v>kamena (June)</v>
      </c>
      <c r="D69" s="390" t="s">
        <v>437</v>
      </c>
      <c r="E69" s="390" t="s">
        <v>218</v>
      </c>
      <c r="G69"/>
    </row>
    <row r="70" spans="1:7" s="390" customFormat="1">
      <c r="A70" s="394" t="s">
        <v>2008</v>
      </c>
      <c r="B70" s="390">
        <v>7</v>
      </c>
      <c r="C70" s="390" t="str">
        <f t="shared" si="3"/>
        <v>nyakanga (July)</v>
      </c>
      <c r="D70" s="390" t="s">
        <v>438</v>
      </c>
      <c r="E70" s="390" t="s">
        <v>217</v>
      </c>
      <c r="G70"/>
    </row>
    <row r="71" spans="1:7" s="390" customFormat="1">
      <c r="A71" s="394" t="s">
        <v>2008</v>
      </c>
      <c r="B71" s="390">
        <v>8</v>
      </c>
      <c r="C71" s="390" t="str">
        <f t="shared" si="3"/>
        <v>kanama (August)</v>
      </c>
      <c r="D71" s="390" t="s">
        <v>439</v>
      </c>
      <c r="E71" s="390" t="s">
        <v>223</v>
      </c>
      <c r="G71"/>
    </row>
    <row r="72" spans="1:7" s="390" customFormat="1">
      <c r="A72" s="394" t="s">
        <v>2008</v>
      </c>
      <c r="B72" s="390">
        <v>9</v>
      </c>
      <c r="C72" s="390" t="str">
        <f t="shared" si="3"/>
        <v>nzeri (September)</v>
      </c>
      <c r="D72" s="390" t="s">
        <v>440</v>
      </c>
      <c r="E72" s="390" t="s">
        <v>224</v>
      </c>
      <c r="G72"/>
    </row>
    <row r="73" spans="1:7" s="390" customFormat="1">
      <c r="A73" s="394" t="s">
        <v>2008</v>
      </c>
      <c r="B73" s="390">
        <v>10</v>
      </c>
      <c r="C73" s="390" t="str">
        <f t="shared" si="3"/>
        <v>ukwakira (October)</v>
      </c>
      <c r="D73" s="390" t="s">
        <v>441</v>
      </c>
      <c r="E73" s="390" t="s">
        <v>225</v>
      </c>
      <c r="G73"/>
    </row>
    <row r="74" spans="1:7" s="390" customFormat="1">
      <c r="A74" s="394" t="s">
        <v>2008</v>
      </c>
      <c r="B74" s="390">
        <v>11</v>
      </c>
      <c r="C74" s="390" t="str">
        <f t="shared" si="3"/>
        <v>ugushyingo (November)</v>
      </c>
      <c r="D74" s="390" t="s">
        <v>398</v>
      </c>
      <c r="E74" s="390" t="s">
        <v>226</v>
      </c>
      <c r="G74"/>
    </row>
    <row r="75" spans="1:7" s="390" customFormat="1">
      <c r="A75" s="394" t="s">
        <v>2008</v>
      </c>
      <c r="B75" s="390">
        <v>12</v>
      </c>
      <c r="C75" s="390" t="str">
        <f t="shared" si="3"/>
        <v>ukuboza (December)</v>
      </c>
      <c r="D75" s="390" t="s">
        <v>399</v>
      </c>
      <c r="E75" s="390" t="s">
        <v>227</v>
      </c>
      <c r="G75"/>
    </row>
    <row r="76" spans="1:7" s="390" customFormat="1">
      <c r="A76" s="394" t="s">
        <v>2008</v>
      </c>
      <c r="B76" s="390">
        <v>-66</v>
      </c>
      <c r="C76" s="390">
        <v>-66</v>
      </c>
      <c r="D76" s="390" t="s">
        <v>1826</v>
      </c>
      <c r="E76" s="392"/>
      <c r="G76"/>
    </row>
    <row r="77" spans="1:7" s="390" customFormat="1">
      <c r="A77" s="394" t="s">
        <v>2008</v>
      </c>
      <c r="B77" s="390">
        <v>-88</v>
      </c>
      <c r="C77" s="390">
        <v>-88</v>
      </c>
      <c r="D77" s="390" t="s">
        <v>1827</v>
      </c>
      <c r="E77" s="392"/>
      <c r="G77"/>
    </row>
    <row r="78" spans="1:7" s="390" customFormat="1">
      <c r="A78" s="390" t="s">
        <v>2010</v>
      </c>
      <c r="B78" s="390">
        <v>1</v>
      </c>
      <c r="C78" s="390" t="str">
        <f>E78&amp;" ("&amp;D78&amp;")"</f>
        <v>Amaterasi ndinganire (radical)</v>
      </c>
      <c r="D78" s="390" t="s">
        <v>2011</v>
      </c>
      <c r="E78" s="390" t="s">
        <v>2012</v>
      </c>
      <c r="G78"/>
    </row>
    <row r="79" spans="1:7" s="390" customFormat="1">
      <c r="A79" s="390" t="s">
        <v>2010</v>
      </c>
      <c r="B79" s="390">
        <v>2</v>
      </c>
      <c r="C79" s="390" t="str">
        <f>E79&amp;" ("&amp;D79&amp;")"</f>
        <v xml:space="preserve"> (progressive)</v>
      </c>
      <c r="D79" s="390" t="s">
        <v>2013</v>
      </c>
      <c r="G79"/>
    </row>
    <row r="80" spans="1:7" s="390" customFormat="1">
      <c r="A80" s="390" t="s">
        <v>2010</v>
      </c>
      <c r="B80" s="390">
        <v>-66</v>
      </c>
      <c r="C80" s="390">
        <v>-66</v>
      </c>
      <c r="D80" s="390" t="s">
        <v>1826</v>
      </c>
      <c r="G80"/>
    </row>
    <row r="81" spans="1:7" s="390" customFormat="1">
      <c r="A81" s="390" t="s">
        <v>2010</v>
      </c>
      <c r="B81" s="390">
        <v>-88</v>
      </c>
      <c r="C81" s="390">
        <v>-88</v>
      </c>
      <c r="D81" s="390" t="s">
        <v>1827</v>
      </c>
      <c r="G81"/>
    </row>
    <row r="82" spans="1:7" s="390" customFormat="1">
      <c r="A82" s="390" t="s">
        <v>2020</v>
      </c>
      <c r="B82" s="390">
        <v>17</v>
      </c>
      <c r="C82" s="390" t="s">
        <v>2037</v>
      </c>
      <c r="D82" s="390" t="s">
        <v>2037</v>
      </c>
      <c r="G82"/>
    </row>
    <row r="83" spans="1:7" s="390" customFormat="1">
      <c r="A83" s="390" t="s">
        <v>2020</v>
      </c>
      <c r="B83" s="390">
        <v>1</v>
      </c>
      <c r="C83" s="390" t="s">
        <v>2021</v>
      </c>
      <c r="D83" s="390" t="str">
        <f>C83</f>
        <v>Season A 14</v>
      </c>
      <c r="G83"/>
    </row>
    <row r="84" spans="1:7" s="390" customFormat="1">
      <c r="A84" s="390" t="s">
        <v>2020</v>
      </c>
      <c r="B84" s="390">
        <v>2</v>
      </c>
      <c r="C84" s="390" t="s">
        <v>2022</v>
      </c>
      <c r="D84" s="390" t="str">
        <f>C84</f>
        <v>Season B 14</v>
      </c>
      <c r="G84"/>
    </row>
    <row r="85" spans="1:7" s="390" customFormat="1">
      <c r="A85" s="390" t="s">
        <v>2020</v>
      </c>
      <c r="B85" s="390">
        <v>3</v>
      </c>
      <c r="C85" s="390" t="s">
        <v>2036</v>
      </c>
      <c r="D85" s="390" t="s">
        <v>2036</v>
      </c>
      <c r="G85"/>
    </row>
    <row r="86" spans="1:7" s="390" customFormat="1">
      <c r="A86" s="390" t="s">
        <v>2020</v>
      </c>
      <c r="B86" s="390">
        <v>4</v>
      </c>
      <c r="C86" s="390" t="s">
        <v>2023</v>
      </c>
      <c r="D86" s="390" t="str">
        <f t="shared" ref="D86:D98" si="4">C86</f>
        <v>Season A 13</v>
      </c>
      <c r="G86"/>
    </row>
    <row r="87" spans="1:7" s="390" customFormat="1">
      <c r="A87" s="390" t="s">
        <v>2020</v>
      </c>
      <c r="B87" s="390">
        <v>5</v>
      </c>
      <c r="C87" s="390" t="s">
        <v>2024</v>
      </c>
      <c r="D87" s="390" t="str">
        <f t="shared" si="4"/>
        <v>Season B 13</v>
      </c>
      <c r="G87"/>
    </row>
    <row r="88" spans="1:7" s="390" customFormat="1">
      <c r="A88" s="390" t="s">
        <v>2020</v>
      </c>
      <c r="B88" s="390">
        <v>6</v>
      </c>
      <c r="C88" s="390" t="s">
        <v>2025</v>
      </c>
      <c r="D88" s="390" t="str">
        <f t="shared" si="4"/>
        <v>Season C 13</v>
      </c>
      <c r="G88"/>
    </row>
    <row r="89" spans="1:7" s="390" customFormat="1">
      <c r="A89" s="390" t="s">
        <v>2020</v>
      </c>
      <c r="B89" s="390">
        <v>7</v>
      </c>
      <c r="C89" s="390" t="s">
        <v>2026</v>
      </c>
      <c r="D89" s="390" t="str">
        <f t="shared" si="4"/>
        <v>Season A 12</v>
      </c>
      <c r="G89"/>
    </row>
    <row r="90" spans="1:7" s="390" customFormat="1">
      <c r="A90" s="390" t="s">
        <v>2020</v>
      </c>
      <c r="B90" s="390">
        <v>8</v>
      </c>
      <c r="C90" s="390" t="s">
        <v>2027</v>
      </c>
      <c r="D90" s="390" t="str">
        <f t="shared" si="4"/>
        <v>Season B 12</v>
      </c>
      <c r="G90"/>
    </row>
    <row r="91" spans="1:7" s="390" customFormat="1">
      <c r="A91" s="390" t="s">
        <v>2020</v>
      </c>
      <c r="B91" s="390">
        <v>9</v>
      </c>
      <c r="C91" s="390" t="s">
        <v>2028</v>
      </c>
      <c r="D91" s="390" t="str">
        <f t="shared" si="4"/>
        <v>Season C 12</v>
      </c>
      <c r="G91"/>
    </row>
    <row r="92" spans="1:7" s="390" customFormat="1">
      <c r="A92" s="390" t="s">
        <v>2020</v>
      </c>
      <c r="B92" s="390">
        <v>10</v>
      </c>
      <c r="C92" s="390" t="s">
        <v>2029</v>
      </c>
      <c r="D92" s="390" t="str">
        <f t="shared" si="4"/>
        <v>Season A 11</v>
      </c>
      <c r="G92"/>
    </row>
    <row r="93" spans="1:7" s="390" customFormat="1">
      <c r="A93" s="390" t="s">
        <v>2020</v>
      </c>
      <c r="B93" s="390">
        <v>11</v>
      </c>
      <c r="C93" s="390" t="s">
        <v>2030</v>
      </c>
      <c r="D93" s="390" t="str">
        <f t="shared" si="4"/>
        <v>Season B 11</v>
      </c>
      <c r="G93"/>
    </row>
    <row r="94" spans="1:7" s="390" customFormat="1">
      <c r="A94" s="390" t="s">
        <v>2020</v>
      </c>
      <c r="B94" s="390">
        <v>12</v>
      </c>
      <c r="C94" s="390" t="s">
        <v>2031</v>
      </c>
      <c r="D94" s="390" t="str">
        <f t="shared" si="4"/>
        <v>Season C 11</v>
      </c>
      <c r="G94"/>
    </row>
    <row r="95" spans="1:7" s="390" customFormat="1">
      <c r="A95" s="390" t="s">
        <v>2020</v>
      </c>
      <c r="B95" s="390">
        <v>13</v>
      </c>
      <c r="C95" s="390" t="s">
        <v>2032</v>
      </c>
      <c r="D95" s="390" t="str">
        <f t="shared" si="4"/>
        <v>Season A 10</v>
      </c>
      <c r="G95"/>
    </row>
    <row r="96" spans="1:7" s="390" customFormat="1">
      <c r="A96" s="390" t="s">
        <v>2020</v>
      </c>
      <c r="B96" s="390">
        <v>14</v>
      </c>
      <c r="C96" s="390" t="s">
        <v>2033</v>
      </c>
      <c r="D96" s="390" t="str">
        <f t="shared" si="4"/>
        <v>Season B 10</v>
      </c>
      <c r="G96"/>
    </row>
    <row r="97" spans="1:7" s="390" customFormat="1">
      <c r="A97" s="390" t="s">
        <v>2020</v>
      </c>
      <c r="B97" s="390">
        <v>15</v>
      </c>
      <c r="C97" s="390" t="s">
        <v>2034</v>
      </c>
      <c r="D97" s="390" t="str">
        <f t="shared" si="4"/>
        <v>Season C 10</v>
      </c>
      <c r="G97"/>
    </row>
    <row r="98" spans="1:7" s="390" customFormat="1">
      <c r="A98" s="390" t="s">
        <v>2020</v>
      </c>
      <c r="B98" s="390">
        <v>16</v>
      </c>
      <c r="C98" s="390" t="s">
        <v>2035</v>
      </c>
      <c r="D98" s="390" t="str">
        <f t="shared" si="4"/>
        <v>Before Season 10A</v>
      </c>
      <c r="G98"/>
    </row>
    <row r="99" spans="1:7" s="390" customFormat="1" ht="13.1">
      <c r="A99" s="390" t="s">
        <v>2020</v>
      </c>
      <c r="B99" s="390">
        <v>-66</v>
      </c>
      <c r="C99" s="390">
        <v>-66</v>
      </c>
      <c r="D99" s="390" t="s">
        <v>1826</v>
      </c>
    </row>
    <row r="100" spans="1:7" s="390" customFormat="1" ht="13.1">
      <c r="A100" s="390" t="s">
        <v>2020</v>
      </c>
      <c r="B100" s="390">
        <v>-88</v>
      </c>
      <c r="C100" s="390">
        <v>-88</v>
      </c>
      <c r="D100" s="390" t="s">
        <v>1827</v>
      </c>
    </row>
    <row r="101" spans="1:7">
      <c r="A101" t="s">
        <v>2038</v>
      </c>
      <c r="B101" s="606">
        <v>1</v>
      </c>
      <c r="C101" s="444" t="s">
        <v>3054</v>
      </c>
      <c r="D101" s="594" t="str">
        <f>C101</f>
        <v>5%</v>
      </c>
    </row>
    <row r="102" spans="1:7">
      <c r="A102" t="s">
        <v>2038</v>
      </c>
      <c r="B102" s="606">
        <v>2</v>
      </c>
      <c r="C102" s="445" t="s">
        <v>3055</v>
      </c>
      <c r="D102" s="594" t="str">
        <f t="shared" ref="D102:D120" si="5">C102</f>
        <v>10%</v>
      </c>
    </row>
    <row r="103" spans="1:7">
      <c r="A103" t="s">
        <v>2038</v>
      </c>
      <c r="B103" s="606">
        <v>3</v>
      </c>
      <c r="C103" s="444" t="s">
        <v>3056</v>
      </c>
      <c r="D103" s="594" t="str">
        <f t="shared" si="5"/>
        <v>15%</v>
      </c>
    </row>
    <row r="104" spans="1:7">
      <c r="A104" t="s">
        <v>2038</v>
      </c>
      <c r="B104" s="606">
        <v>4</v>
      </c>
      <c r="C104" s="445" t="s">
        <v>3057</v>
      </c>
      <c r="D104" s="594" t="str">
        <f t="shared" si="5"/>
        <v>20%</v>
      </c>
    </row>
    <row r="105" spans="1:7">
      <c r="A105" t="s">
        <v>2038</v>
      </c>
      <c r="B105" s="606">
        <v>5</v>
      </c>
      <c r="C105" s="444" t="s">
        <v>3058</v>
      </c>
      <c r="D105" s="594" t="str">
        <f t="shared" si="5"/>
        <v>25%</v>
      </c>
    </row>
    <row r="106" spans="1:7">
      <c r="A106" t="s">
        <v>2038</v>
      </c>
      <c r="B106" s="606">
        <v>6</v>
      </c>
      <c r="C106" s="445" t="s">
        <v>3059</v>
      </c>
      <c r="D106" s="594" t="str">
        <f t="shared" si="5"/>
        <v>30%</v>
      </c>
    </row>
    <row r="107" spans="1:7">
      <c r="A107" t="s">
        <v>2038</v>
      </c>
      <c r="B107" s="606">
        <v>7</v>
      </c>
      <c r="C107" s="444" t="s">
        <v>3060</v>
      </c>
      <c r="D107" s="594" t="str">
        <f t="shared" si="5"/>
        <v>35%</v>
      </c>
    </row>
    <row r="108" spans="1:7">
      <c r="A108" t="s">
        <v>2038</v>
      </c>
      <c r="B108" s="606">
        <v>8</v>
      </c>
      <c r="C108" s="445" t="s">
        <v>3061</v>
      </c>
      <c r="D108" s="594" t="str">
        <f t="shared" si="5"/>
        <v>40%</v>
      </c>
    </row>
    <row r="109" spans="1:7">
      <c r="A109" t="s">
        <v>2038</v>
      </c>
      <c r="B109" s="606">
        <v>9</v>
      </c>
      <c r="C109" s="444" t="s">
        <v>3062</v>
      </c>
      <c r="D109" s="594" t="str">
        <f t="shared" si="5"/>
        <v>45%</v>
      </c>
    </row>
    <row r="110" spans="1:7">
      <c r="A110" t="s">
        <v>2038</v>
      </c>
      <c r="B110" s="606">
        <v>10</v>
      </c>
      <c r="C110" s="445" t="s">
        <v>3063</v>
      </c>
      <c r="D110" s="594" t="str">
        <f t="shared" si="5"/>
        <v>50%</v>
      </c>
    </row>
    <row r="111" spans="1:7">
      <c r="A111" t="s">
        <v>2038</v>
      </c>
      <c r="B111" s="606">
        <v>11</v>
      </c>
      <c r="C111" s="444" t="s">
        <v>3064</v>
      </c>
      <c r="D111" s="594" t="str">
        <f t="shared" si="5"/>
        <v>55%</v>
      </c>
    </row>
    <row r="112" spans="1:7">
      <c r="A112" t="s">
        <v>2038</v>
      </c>
      <c r="B112" s="606">
        <v>12</v>
      </c>
      <c r="C112" s="445" t="s">
        <v>3065</v>
      </c>
      <c r="D112" s="594" t="str">
        <f t="shared" si="5"/>
        <v>60%</v>
      </c>
    </row>
    <row r="113" spans="1:8">
      <c r="A113" t="s">
        <v>2038</v>
      </c>
      <c r="B113" s="606">
        <v>13</v>
      </c>
      <c r="C113" s="444" t="s">
        <v>3066</v>
      </c>
      <c r="D113" s="594" t="str">
        <f t="shared" si="5"/>
        <v>65%</v>
      </c>
    </row>
    <row r="114" spans="1:8">
      <c r="A114" t="s">
        <v>2038</v>
      </c>
      <c r="B114" s="606">
        <v>14</v>
      </c>
      <c r="C114" s="445" t="s">
        <v>3067</v>
      </c>
      <c r="D114" s="594" t="str">
        <f t="shared" si="5"/>
        <v>70%</v>
      </c>
    </row>
    <row r="115" spans="1:8">
      <c r="A115" t="s">
        <v>2038</v>
      </c>
      <c r="B115" s="606">
        <v>15</v>
      </c>
      <c r="C115" s="444" t="s">
        <v>3068</v>
      </c>
      <c r="D115" s="594" t="str">
        <f t="shared" si="5"/>
        <v>75%</v>
      </c>
    </row>
    <row r="116" spans="1:8">
      <c r="A116" t="s">
        <v>2038</v>
      </c>
      <c r="B116" s="606">
        <v>16</v>
      </c>
      <c r="C116" s="445" t="s">
        <v>3069</v>
      </c>
      <c r="D116" s="594" t="str">
        <f t="shared" si="5"/>
        <v>80%</v>
      </c>
    </row>
    <row r="117" spans="1:8">
      <c r="A117" t="s">
        <v>2038</v>
      </c>
      <c r="B117" s="606">
        <v>17</v>
      </c>
      <c r="C117" s="444" t="s">
        <v>3072</v>
      </c>
      <c r="D117" s="594" t="str">
        <f t="shared" si="5"/>
        <v>85%</v>
      </c>
    </row>
    <row r="118" spans="1:8">
      <c r="A118" t="s">
        <v>2038</v>
      </c>
      <c r="B118" s="606">
        <v>18</v>
      </c>
      <c r="C118" s="445" t="s">
        <v>3070</v>
      </c>
      <c r="D118" s="594" t="str">
        <f t="shared" si="5"/>
        <v>90%</v>
      </c>
    </row>
    <row r="119" spans="1:8">
      <c r="A119" t="s">
        <v>2038</v>
      </c>
      <c r="B119" s="606">
        <v>19</v>
      </c>
      <c r="C119" s="444" t="s">
        <v>3071</v>
      </c>
      <c r="D119" s="594" t="str">
        <f t="shared" si="5"/>
        <v>95%</v>
      </c>
    </row>
    <row r="120" spans="1:8">
      <c r="A120" t="s">
        <v>2038</v>
      </c>
      <c r="B120" s="606">
        <v>20</v>
      </c>
      <c r="C120" s="445" t="s">
        <v>3073</v>
      </c>
      <c r="D120" s="594" t="str">
        <f t="shared" si="5"/>
        <v>100%</v>
      </c>
    </row>
    <row r="121" spans="1:8" s="390" customFormat="1" ht="13.1">
      <c r="A121" s="424" t="s">
        <v>2115</v>
      </c>
      <c r="B121" s="424">
        <v>1</v>
      </c>
      <c r="C121" s="424" t="str">
        <f t="shared" ref="C121:C126" si="6">E121&amp;" ("&amp;D121&amp;")"</f>
        <v>ibigori bibisi (green maize)</v>
      </c>
      <c r="D121" s="425" t="s">
        <v>2116</v>
      </c>
      <c r="E121" s="425" t="s">
        <v>2117</v>
      </c>
      <c r="F121" s="424"/>
      <c r="G121" s="424"/>
      <c r="H121" s="424"/>
    </row>
    <row r="122" spans="1:8" s="390" customFormat="1" ht="13.1">
      <c r="A122" s="424" t="s">
        <v>2115</v>
      </c>
      <c r="B122" s="424">
        <v>2</v>
      </c>
      <c r="C122" s="424" t="str">
        <f t="shared" si="6"/>
        <v>ibigori byumye (dry maize)</v>
      </c>
      <c r="D122" s="425" t="s">
        <v>2118</v>
      </c>
      <c r="E122" s="425" t="s">
        <v>2119</v>
      </c>
      <c r="F122" s="424"/>
      <c r="G122" s="424"/>
      <c r="H122" s="424"/>
    </row>
    <row r="123" spans="1:8" s="390" customFormat="1" ht="13.1">
      <c r="A123" s="424" t="s">
        <v>2115</v>
      </c>
      <c r="B123" s="424">
        <v>3</v>
      </c>
      <c r="C123" s="424" t="str">
        <f t="shared" si="6"/>
        <v>Byombi (both)</v>
      </c>
      <c r="D123" s="425" t="s">
        <v>2120</v>
      </c>
      <c r="E123" s="425" t="s">
        <v>2121</v>
      </c>
      <c r="F123" s="424"/>
      <c r="G123" s="424"/>
      <c r="H123" s="424"/>
    </row>
    <row r="124" spans="1:8">
      <c r="A124" s="425" t="s">
        <v>2136</v>
      </c>
      <c r="B124" s="425">
        <v>1</v>
      </c>
      <c r="C124" s="424" t="str">
        <f t="shared" si="6"/>
        <v>kurwara kw'ibihingwa (Crop Disease)</v>
      </c>
      <c r="D124" s="425" t="s">
        <v>4023</v>
      </c>
      <c r="E124" s="425" t="s">
        <v>4031</v>
      </c>
    </row>
    <row r="125" spans="1:8">
      <c r="A125" s="425" t="s">
        <v>2136</v>
      </c>
      <c r="B125" s="425">
        <v>2</v>
      </c>
      <c r="C125" s="424" t="str">
        <f t="shared" si="6"/>
        <v>kwibwa kw'ibihingwa (Crop Theft)</v>
      </c>
      <c r="D125" s="425" t="s">
        <v>4024</v>
      </c>
      <c r="E125" s="425" t="s">
        <v>4032</v>
      </c>
    </row>
    <row r="126" spans="1:8">
      <c r="A126" s="425" t="s">
        <v>2136</v>
      </c>
      <c r="B126" s="425">
        <v>3</v>
      </c>
      <c r="C126" s="424" t="str">
        <f t="shared" si="6"/>
        <v>kwangirika kw'ibihingwa (Crop Destruction)</v>
      </c>
      <c r="D126" s="425" t="s">
        <v>2137</v>
      </c>
      <c r="E126" s="425" t="s">
        <v>4033</v>
      </c>
    </row>
    <row r="127" spans="1:8" s="390" customFormat="1" ht="13.1">
      <c r="A127" s="428" t="s">
        <v>2138</v>
      </c>
      <c r="B127" s="429" t="s">
        <v>2139</v>
      </c>
      <c r="C127" s="429" t="s">
        <v>2139</v>
      </c>
      <c r="D127" s="424">
        <v>4</v>
      </c>
      <c r="E127" s="424" t="s">
        <v>2140</v>
      </c>
      <c r="F127" s="424"/>
      <c r="G127" s="424"/>
      <c r="H127" s="424"/>
    </row>
    <row r="128" spans="1:8" s="390" customFormat="1" ht="13.1">
      <c r="A128" s="428" t="s">
        <v>2138</v>
      </c>
      <c r="B128" s="429" t="s">
        <v>2141</v>
      </c>
      <c r="C128" s="429" t="s">
        <v>2141</v>
      </c>
      <c r="D128" s="424">
        <v>10</v>
      </c>
      <c r="E128" s="424" t="s">
        <v>2142</v>
      </c>
      <c r="F128" s="424"/>
      <c r="G128" s="424"/>
      <c r="H128" s="424"/>
    </row>
    <row r="129" spans="1:8" s="390" customFormat="1" ht="13.1">
      <c r="A129" s="428" t="s">
        <v>2138</v>
      </c>
      <c r="B129" s="429" t="s">
        <v>2143</v>
      </c>
      <c r="C129" s="429" t="s">
        <v>2143</v>
      </c>
      <c r="D129" s="424">
        <v>15</v>
      </c>
      <c r="E129" s="424" t="s">
        <v>2144</v>
      </c>
      <c r="F129" s="424"/>
      <c r="G129" s="424"/>
      <c r="H129" s="424"/>
    </row>
    <row r="130" spans="1:8" s="390" customFormat="1" ht="13.1">
      <c r="A130" s="428" t="s">
        <v>2138</v>
      </c>
      <c r="B130" s="429" t="s">
        <v>2145</v>
      </c>
      <c r="C130" s="429" t="s">
        <v>2145</v>
      </c>
      <c r="D130" s="424">
        <v>7</v>
      </c>
      <c r="E130" s="424" t="s">
        <v>2146</v>
      </c>
      <c r="F130" s="424"/>
      <c r="G130" s="424"/>
      <c r="H130" s="424"/>
    </row>
    <row r="131" spans="1:8" s="390" customFormat="1" ht="13.1">
      <c r="A131" s="428" t="s">
        <v>2138</v>
      </c>
      <c r="B131" s="429" t="s">
        <v>2147</v>
      </c>
      <c r="C131" s="429" t="s">
        <v>2147</v>
      </c>
      <c r="D131" s="424">
        <v>21</v>
      </c>
      <c r="E131" s="424" t="s">
        <v>2148</v>
      </c>
      <c r="F131" s="424"/>
      <c r="G131" s="424"/>
      <c r="H131" s="424"/>
    </row>
    <row r="132" spans="1:8" s="390" customFormat="1" ht="13.1">
      <c r="A132" s="428" t="s">
        <v>2138</v>
      </c>
      <c r="B132" s="429" t="s">
        <v>2149</v>
      </c>
      <c r="C132" s="429" t="s">
        <v>2149</v>
      </c>
      <c r="D132" s="424">
        <v>18</v>
      </c>
      <c r="E132" s="424" t="s">
        <v>2150</v>
      </c>
      <c r="F132" s="424"/>
      <c r="G132" s="424"/>
      <c r="H132" s="424"/>
    </row>
    <row r="133" spans="1:8" s="390" customFormat="1" ht="13.1">
      <c r="A133" s="428" t="s">
        <v>2138</v>
      </c>
      <c r="B133" s="429" t="s">
        <v>2151</v>
      </c>
      <c r="C133" s="429" t="s">
        <v>2151</v>
      </c>
      <c r="D133" s="424">
        <v>19</v>
      </c>
      <c r="E133" s="424" t="s">
        <v>2152</v>
      </c>
      <c r="F133" s="424"/>
      <c r="G133" s="424"/>
      <c r="H133" s="424"/>
    </row>
    <row r="134" spans="1:8" s="390" customFormat="1" ht="13.1">
      <c r="A134" s="428" t="s">
        <v>2138</v>
      </c>
      <c r="B134" s="429" t="s">
        <v>2153</v>
      </c>
      <c r="C134" s="429" t="s">
        <v>2153</v>
      </c>
      <c r="D134" s="424">
        <v>17</v>
      </c>
      <c r="E134" s="424" t="s">
        <v>2154</v>
      </c>
      <c r="F134" s="424"/>
      <c r="G134" s="424"/>
      <c r="H134" s="424"/>
    </row>
    <row r="135" spans="1:8" s="390" customFormat="1" ht="13.1">
      <c r="A135" s="428" t="s">
        <v>2138</v>
      </c>
      <c r="B135" s="429" t="s">
        <v>2155</v>
      </c>
      <c r="C135" s="429" t="s">
        <v>2155</v>
      </c>
      <c r="D135" s="424">
        <v>14</v>
      </c>
      <c r="E135" s="424" t="s">
        <v>2156</v>
      </c>
      <c r="F135" s="424"/>
      <c r="G135" s="424"/>
      <c r="H135" s="424"/>
    </row>
    <row r="136" spans="1:8" s="390" customFormat="1" ht="13.1">
      <c r="A136" s="428" t="s">
        <v>2138</v>
      </c>
      <c r="B136" s="429" t="s">
        <v>2157</v>
      </c>
      <c r="C136" s="429" t="s">
        <v>2157</v>
      </c>
      <c r="D136" s="424">
        <v>75</v>
      </c>
      <c r="E136" s="430" t="s">
        <v>2158</v>
      </c>
      <c r="F136" s="424"/>
      <c r="G136" s="424"/>
      <c r="H136" s="424"/>
    </row>
    <row r="137" spans="1:8" s="390" customFormat="1" ht="13.1">
      <c r="A137" s="428" t="s">
        <v>2138</v>
      </c>
      <c r="B137" s="429" t="s">
        <v>2159</v>
      </c>
      <c r="C137" s="429" t="s">
        <v>2159</v>
      </c>
      <c r="D137" s="424">
        <v>29</v>
      </c>
      <c r="E137" s="424" t="s">
        <v>2160</v>
      </c>
      <c r="F137" s="424"/>
      <c r="G137" s="424"/>
      <c r="H137" s="424"/>
    </row>
    <row r="138" spans="1:8" s="390" customFormat="1" ht="13.1">
      <c r="A138" s="428" t="s">
        <v>2138</v>
      </c>
      <c r="B138" s="429" t="s">
        <v>2161</v>
      </c>
      <c r="C138" s="429" t="s">
        <v>2161</v>
      </c>
      <c r="D138" s="424">
        <v>6</v>
      </c>
      <c r="E138" s="424" t="s">
        <v>2162</v>
      </c>
      <c r="F138" s="424"/>
      <c r="G138" s="424"/>
      <c r="H138" s="424"/>
    </row>
    <row r="139" spans="1:8" s="390" customFormat="1" ht="13.1">
      <c r="A139" s="428" t="s">
        <v>2138</v>
      </c>
      <c r="B139" s="429" t="s">
        <v>2163</v>
      </c>
      <c r="C139" s="429" t="s">
        <v>2163</v>
      </c>
      <c r="D139" s="424">
        <v>8</v>
      </c>
      <c r="E139" s="424" t="s">
        <v>2164</v>
      </c>
      <c r="F139" s="424"/>
      <c r="G139" s="424"/>
      <c r="H139" s="424"/>
    </row>
    <row r="140" spans="1:8" s="390" customFormat="1" ht="13.1">
      <c r="A140" s="428" t="s">
        <v>2138</v>
      </c>
      <c r="B140" s="429" t="s">
        <v>2165</v>
      </c>
      <c r="C140" s="429" t="s">
        <v>2165</v>
      </c>
      <c r="D140" s="424">
        <v>5</v>
      </c>
      <c r="E140" s="424" t="s">
        <v>2166</v>
      </c>
      <c r="F140" s="424"/>
      <c r="G140" s="424"/>
      <c r="H140" s="424"/>
    </row>
    <row r="141" spans="1:8" s="390" customFormat="1" ht="13.1">
      <c r="A141" s="428" t="s">
        <v>2138</v>
      </c>
      <c r="B141" s="429" t="s">
        <v>2167</v>
      </c>
      <c r="C141" s="429" t="s">
        <v>2167</v>
      </c>
      <c r="D141" s="424">
        <v>9</v>
      </c>
      <c r="E141" s="424" t="s">
        <v>2168</v>
      </c>
      <c r="F141" s="424"/>
      <c r="G141" s="424"/>
      <c r="H141" s="424"/>
    </row>
    <row r="142" spans="1:8" s="390" customFormat="1" ht="13.1">
      <c r="A142" s="428" t="s">
        <v>2138</v>
      </c>
      <c r="B142" s="429" t="s">
        <v>2169</v>
      </c>
      <c r="C142" s="429" t="s">
        <v>2169</v>
      </c>
      <c r="D142" s="424">
        <v>25</v>
      </c>
      <c r="E142" s="424" t="s">
        <v>2170</v>
      </c>
      <c r="F142" s="424"/>
      <c r="G142" s="424"/>
      <c r="H142" s="424"/>
    </row>
    <row r="143" spans="1:8" s="390" customFormat="1" ht="13.1">
      <c r="A143" s="428" t="s">
        <v>2138</v>
      </c>
      <c r="B143" s="429" t="s">
        <v>2171</v>
      </c>
      <c r="C143" s="429" t="s">
        <v>2171</v>
      </c>
      <c r="D143" s="424">
        <v>38</v>
      </c>
      <c r="E143" s="424" t="s">
        <v>2172</v>
      </c>
      <c r="F143" s="424"/>
      <c r="G143" s="424"/>
      <c r="H143" s="424"/>
    </row>
    <row r="144" spans="1:8" s="390" customFormat="1" ht="13.1">
      <c r="A144" s="428" t="s">
        <v>2138</v>
      </c>
      <c r="B144" s="429" t="s">
        <v>2173</v>
      </c>
      <c r="C144" s="429" t="s">
        <v>2173</v>
      </c>
      <c r="D144" s="424">
        <v>13</v>
      </c>
      <c r="E144" s="424" t="s">
        <v>2174</v>
      </c>
      <c r="F144" s="424"/>
      <c r="G144" s="424"/>
      <c r="H144" s="424"/>
    </row>
    <row r="145" spans="1:8" s="390" customFormat="1" ht="13.1">
      <c r="A145" s="428" t="s">
        <v>2138</v>
      </c>
      <c r="B145" s="429" t="s">
        <v>2175</v>
      </c>
      <c r="C145" s="429" t="s">
        <v>2175</v>
      </c>
      <c r="D145" s="424">
        <v>32</v>
      </c>
      <c r="E145" s="424" t="s">
        <v>2176</v>
      </c>
      <c r="F145" s="424"/>
      <c r="G145" s="424"/>
      <c r="H145" s="424"/>
    </row>
    <row r="146" spans="1:8" s="390" customFormat="1" ht="13.1">
      <c r="A146" s="428" t="s">
        <v>2138</v>
      </c>
      <c r="B146" s="429" t="s">
        <v>2177</v>
      </c>
      <c r="C146" s="429" t="s">
        <v>2177</v>
      </c>
      <c r="D146" s="424">
        <v>2</v>
      </c>
      <c r="E146" s="424" t="s">
        <v>2178</v>
      </c>
      <c r="F146" s="424"/>
      <c r="G146" s="424"/>
      <c r="H146" s="424"/>
    </row>
    <row r="147" spans="1:8" s="390" customFormat="1" ht="13.1">
      <c r="A147" s="428" t="s">
        <v>2138</v>
      </c>
      <c r="B147" s="429" t="s">
        <v>2179</v>
      </c>
      <c r="C147" s="429" t="s">
        <v>2179</v>
      </c>
      <c r="D147" s="424">
        <v>37</v>
      </c>
      <c r="E147" s="424" t="s">
        <v>2180</v>
      </c>
      <c r="F147" s="424"/>
      <c r="G147" s="424"/>
      <c r="H147" s="424"/>
    </row>
    <row r="148" spans="1:8" s="390" customFormat="1" ht="13.1">
      <c r="A148" s="428" t="s">
        <v>2138</v>
      </c>
      <c r="B148" s="429" t="s">
        <v>2181</v>
      </c>
      <c r="C148" s="429" t="s">
        <v>2181</v>
      </c>
      <c r="D148" s="424">
        <v>31</v>
      </c>
      <c r="E148" s="424" t="s">
        <v>2182</v>
      </c>
      <c r="F148" s="424"/>
      <c r="G148" s="424"/>
      <c r="H148" s="424"/>
    </row>
    <row r="149" spans="1:8" s="390" customFormat="1" ht="13.1">
      <c r="A149" s="428" t="s">
        <v>2138</v>
      </c>
      <c r="B149" s="429" t="s">
        <v>2183</v>
      </c>
      <c r="C149" s="429" t="s">
        <v>2183</v>
      </c>
      <c r="D149" s="424">
        <v>28</v>
      </c>
      <c r="E149" s="424" t="s">
        <v>2184</v>
      </c>
      <c r="F149" s="424"/>
      <c r="G149" s="424"/>
      <c r="H149" s="424"/>
    </row>
    <row r="150" spans="1:8" s="390" customFormat="1" ht="13.1">
      <c r="A150" s="428" t="s">
        <v>2138</v>
      </c>
      <c r="B150" s="429" t="s">
        <v>2185</v>
      </c>
      <c r="C150" s="429" t="s">
        <v>2185</v>
      </c>
      <c r="D150" s="424">
        <v>26</v>
      </c>
      <c r="E150" s="424" t="s">
        <v>2186</v>
      </c>
      <c r="F150" s="424"/>
      <c r="G150" s="424"/>
      <c r="H150" s="424"/>
    </row>
    <row r="151" spans="1:8" s="390" customFormat="1" ht="13.1">
      <c r="A151" s="428" t="s">
        <v>2138</v>
      </c>
      <c r="B151" s="429" t="s">
        <v>2187</v>
      </c>
      <c r="C151" s="429" t="s">
        <v>2187</v>
      </c>
      <c r="D151" s="424">
        <v>16</v>
      </c>
      <c r="E151" s="424" t="s">
        <v>2188</v>
      </c>
      <c r="F151" s="424"/>
      <c r="G151" s="424"/>
      <c r="H151" s="424"/>
    </row>
    <row r="152" spans="1:8" s="390" customFormat="1" ht="13.1">
      <c r="A152" s="428" t="s">
        <v>2138</v>
      </c>
      <c r="B152" s="429" t="s">
        <v>2189</v>
      </c>
      <c r="C152" s="429" t="s">
        <v>2189</v>
      </c>
      <c r="D152" s="424">
        <v>22</v>
      </c>
      <c r="E152" s="424" t="s">
        <v>2190</v>
      </c>
      <c r="F152" s="424"/>
      <c r="G152" s="424"/>
      <c r="H152" s="424"/>
    </row>
    <row r="153" spans="1:8" s="390" customFormat="1" ht="13.1">
      <c r="A153" s="428" t="s">
        <v>2138</v>
      </c>
      <c r="B153" s="429" t="s">
        <v>2191</v>
      </c>
      <c r="C153" s="429" t="s">
        <v>2191</v>
      </c>
      <c r="D153" s="424">
        <v>35</v>
      </c>
      <c r="E153" s="424" t="s">
        <v>2192</v>
      </c>
      <c r="F153" s="424"/>
      <c r="G153" s="424"/>
      <c r="H153" s="424"/>
    </row>
    <row r="154" spans="1:8" s="390" customFormat="1" ht="13.1">
      <c r="A154" s="428" t="s">
        <v>2138</v>
      </c>
      <c r="B154" s="429" t="s">
        <v>2193</v>
      </c>
      <c r="C154" s="429" t="s">
        <v>2193</v>
      </c>
      <c r="D154" s="424">
        <v>24</v>
      </c>
      <c r="E154" s="424" t="s">
        <v>2194</v>
      </c>
      <c r="F154" s="424"/>
      <c r="G154" s="424"/>
      <c r="H154" s="424"/>
    </row>
    <row r="155" spans="1:8" s="390" customFormat="1" ht="13.1">
      <c r="A155" s="428" t="s">
        <v>2138</v>
      </c>
      <c r="B155" s="429" t="s">
        <v>2195</v>
      </c>
      <c r="C155" s="429" t="s">
        <v>2195</v>
      </c>
      <c r="D155" s="424">
        <v>27</v>
      </c>
      <c r="E155" s="424" t="s">
        <v>2196</v>
      </c>
      <c r="F155" s="424"/>
      <c r="G155" s="424"/>
      <c r="H155" s="424"/>
    </row>
    <row r="156" spans="1:8" s="390" customFormat="1" ht="13.1">
      <c r="A156" s="428" t="s">
        <v>2138</v>
      </c>
      <c r="B156" s="429" t="s">
        <v>2197</v>
      </c>
      <c r="C156" s="429" t="s">
        <v>2197</v>
      </c>
      <c r="D156" s="424">
        <v>23</v>
      </c>
      <c r="E156" s="424" t="s">
        <v>2198</v>
      </c>
      <c r="F156" s="424"/>
      <c r="G156" s="424"/>
      <c r="H156" s="424"/>
    </row>
    <row r="157" spans="1:8" s="390" customFormat="1" ht="13.1">
      <c r="A157" s="428" t="s">
        <v>2138</v>
      </c>
      <c r="B157" s="429" t="s">
        <v>2199</v>
      </c>
      <c r="C157" s="429" t="s">
        <v>2199</v>
      </c>
      <c r="D157" s="424">
        <v>11</v>
      </c>
      <c r="E157" s="424" t="s">
        <v>2200</v>
      </c>
      <c r="F157" s="424"/>
      <c r="G157" s="424"/>
      <c r="H157" s="424"/>
    </row>
    <row r="158" spans="1:8" s="390" customFormat="1" ht="13.1">
      <c r="A158" s="428" t="s">
        <v>2138</v>
      </c>
      <c r="B158" s="429" t="s">
        <v>2201</v>
      </c>
      <c r="C158" s="429" t="s">
        <v>2201</v>
      </c>
      <c r="D158" s="424">
        <v>20</v>
      </c>
      <c r="E158" s="424" t="s">
        <v>2202</v>
      </c>
      <c r="F158" s="424"/>
      <c r="G158" s="424"/>
      <c r="H158" s="424"/>
    </row>
    <row r="159" spans="1:8" s="390" customFormat="1" ht="13.1">
      <c r="A159" s="428" t="s">
        <v>2138</v>
      </c>
      <c r="B159" s="429" t="s">
        <v>2203</v>
      </c>
      <c r="C159" s="429" t="s">
        <v>2203</v>
      </c>
      <c r="D159" s="424">
        <v>33</v>
      </c>
      <c r="E159" s="424" t="s">
        <v>2204</v>
      </c>
      <c r="F159" s="424"/>
      <c r="G159" s="424"/>
      <c r="H159" s="424"/>
    </row>
    <row r="160" spans="1:8" s="390" customFormat="1" ht="13.1">
      <c r="A160" s="428" t="s">
        <v>2138</v>
      </c>
      <c r="B160" s="429" t="s">
        <v>2205</v>
      </c>
      <c r="C160" s="429" t="s">
        <v>2205</v>
      </c>
      <c r="D160" s="424">
        <v>34</v>
      </c>
      <c r="E160" s="424" t="s">
        <v>2206</v>
      </c>
      <c r="F160" s="424"/>
      <c r="G160" s="424"/>
      <c r="H160" s="424"/>
    </row>
    <row r="161" spans="1:8" s="390" customFormat="1" ht="13.1">
      <c r="A161" s="428" t="s">
        <v>2138</v>
      </c>
      <c r="B161" s="429" t="s">
        <v>2207</v>
      </c>
      <c r="C161" s="429" t="s">
        <v>2207</v>
      </c>
      <c r="D161" s="424">
        <v>12</v>
      </c>
      <c r="E161" s="424" t="s">
        <v>2208</v>
      </c>
      <c r="F161" s="424"/>
      <c r="G161" s="424"/>
      <c r="H161" s="424"/>
    </row>
    <row r="162" spans="1:8" s="390" customFormat="1" ht="13.1">
      <c r="A162" s="428" t="s">
        <v>2138</v>
      </c>
      <c r="B162" s="429" t="s">
        <v>2209</v>
      </c>
      <c r="C162" s="429" t="s">
        <v>2209</v>
      </c>
      <c r="D162" s="424">
        <v>3</v>
      </c>
      <c r="E162" s="424" t="s">
        <v>2210</v>
      </c>
      <c r="F162" s="424"/>
      <c r="G162" s="424"/>
      <c r="H162" s="424"/>
    </row>
    <row r="163" spans="1:8" s="390" customFormat="1" ht="13.1">
      <c r="A163" s="428" t="s">
        <v>2138</v>
      </c>
      <c r="B163" s="429" t="s">
        <v>2211</v>
      </c>
      <c r="C163" s="429" t="s">
        <v>2211</v>
      </c>
      <c r="D163" s="424">
        <v>30</v>
      </c>
      <c r="E163" s="424" t="s">
        <v>2212</v>
      </c>
      <c r="F163" s="424"/>
      <c r="G163" s="424"/>
      <c r="H163" s="424"/>
    </row>
    <row r="164" spans="1:8" s="390" customFormat="1" ht="13.1">
      <c r="A164" s="428" t="s">
        <v>2138</v>
      </c>
      <c r="B164" s="429" t="s">
        <v>2213</v>
      </c>
      <c r="C164" s="429" t="s">
        <v>2213</v>
      </c>
      <c r="D164" s="424">
        <v>36</v>
      </c>
      <c r="E164" s="424" t="s">
        <v>2214</v>
      </c>
      <c r="F164" s="424"/>
      <c r="G164" s="424"/>
      <c r="H164" s="424"/>
    </row>
    <row r="165" spans="1:8" s="390" customFormat="1" ht="13.1">
      <c r="A165" s="431" t="s">
        <v>2219</v>
      </c>
      <c r="B165" s="424">
        <v>1</v>
      </c>
      <c r="C165" s="424" t="s">
        <v>2220</v>
      </c>
      <c r="D165" s="424" t="str">
        <f>C165</f>
        <v>kg</v>
      </c>
      <c r="E165" s="424"/>
      <c r="F165" s="424"/>
      <c r="G165" s="424"/>
      <c r="H165" s="424"/>
    </row>
    <row r="166" spans="1:8" s="390" customFormat="1" ht="13.1">
      <c r="A166" s="431" t="s">
        <v>2219</v>
      </c>
      <c r="B166" s="424">
        <v>2</v>
      </c>
      <c r="C166" s="424" t="s">
        <v>2221</v>
      </c>
      <c r="D166" s="424" t="str">
        <f t="shared" ref="D166:D171" si="7">C166</f>
        <v>25 Kg sack</v>
      </c>
      <c r="E166" s="426"/>
      <c r="F166" s="426"/>
      <c r="G166" s="424"/>
      <c r="H166" s="424"/>
    </row>
    <row r="167" spans="1:8" s="390" customFormat="1" ht="13.1">
      <c r="A167" s="431" t="s">
        <v>2219</v>
      </c>
      <c r="B167" s="424">
        <v>3</v>
      </c>
      <c r="C167" s="424" t="s">
        <v>2222</v>
      </c>
      <c r="D167" s="424" t="str">
        <f t="shared" si="7"/>
        <v>50 Kg sack</v>
      </c>
      <c r="E167" s="424"/>
      <c r="F167" s="424"/>
      <c r="G167" s="424"/>
      <c r="H167" s="424"/>
    </row>
    <row r="168" spans="1:8" s="390" customFormat="1" ht="13.1">
      <c r="A168" s="431" t="s">
        <v>2219</v>
      </c>
      <c r="B168" s="424">
        <v>4</v>
      </c>
      <c r="C168" s="424" t="s">
        <v>2223</v>
      </c>
      <c r="D168" s="424" t="str">
        <f t="shared" si="7"/>
        <v>100 Kg sack</v>
      </c>
      <c r="E168" s="424"/>
      <c r="F168" s="424"/>
      <c r="G168" s="424"/>
      <c r="H168" s="424"/>
    </row>
    <row r="169" spans="1:8" s="390" customFormat="1" ht="13.1">
      <c r="A169" s="431" t="s">
        <v>2219</v>
      </c>
      <c r="B169" s="424">
        <v>5</v>
      </c>
      <c r="C169" s="424" t="s">
        <v>2224</v>
      </c>
      <c r="D169" s="424" t="str">
        <f t="shared" si="7"/>
        <v>grams</v>
      </c>
      <c r="E169" s="424"/>
      <c r="F169" s="424"/>
      <c r="G169" s="424"/>
      <c r="H169" s="424"/>
    </row>
    <row r="170" spans="1:8" s="390" customFormat="1" ht="13.1">
      <c r="A170" s="431" t="s">
        <v>2219</v>
      </c>
      <c r="B170" s="424">
        <v>6</v>
      </c>
      <c r="C170" s="424" t="s">
        <v>2225</v>
      </c>
      <c r="D170" s="424" t="str">
        <f t="shared" si="7"/>
        <v>tons</v>
      </c>
      <c r="E170" s="424"/>
      <c r="F170" s="424"/>
      <c r="G170" s="424"/>
      <c r="H170" s="424"/>
    </row>
    <row r="171" spans="1:8" s="390" customFormat="1" ht="13.1">
      <c r="A171" s="431" t="s">
        <v>2219</v>
      </c>
      <c r="B171" s="424">
        <v>13</v>
      </c>
      <c r="C171" s="424" t="s">
        <v>2226</v>
      </c>
      <c r="D171" s="424" t="str">
        <f t="shared" si="7"/>
        <v>Mironko (1.5 kg)</v>
      </c>
      <c r="E171" s="424"/>
      <c r="F171" s="424"/>
      <c r="G171" s="424"/>
      <c r="H171" s="424"/>
    </row>
    <row r="172" spans="1:8" s="390" customFormat="1" ht="13.1">
      <c r="A172" s="431" t="s">
        <v>2219</v>
      </c>
      <c r="B172" s="424">
        <v>14</v>
      </c>
      <c r="C172" s="424" t="s">
        <v>2227</v>
      </c>
      <c r="D172" s="424" t="s">
        <v>4730</v>
      </c>
      <c r="E172" s="424"/>
      <c r="F172" s="424"/>
      <c r="G172" s="424"/>
      <c r="H172" s="424"/>
    </row>
    <row r="173" spans="1:8" s="390" customFormat="1" ht="13.1">
      <c r="A173" s="431" t="s">
        <v>2219</v>
      </c>
      <c r="B173" s="424">
        <v>15</v>
      </c>
      <c r="C173" s="424" t="s">
        <v>2228</v>
      </c>
      <c r="D173" s="424" t="s">
        <v>4731</v>
      </c>
      <c r="E173" s="424"/>
      <c r="F173" s="424"/>
      <c r="G173" s="424"/>
      <c r="H173" s="424"/>
    </row>
    <row r="174" spans="1:8" s="390" customFormat="1" ht="13.1">
      <c r="A174" s="431" t="s">
        <v>2219</v>
      </c>
      <c r="B174" s="424">
        <v>16</v>
      </c>
      <c r="C174" s="424" t="s">
        <v>2229</v>
      </c>
      <c r="D174" s="424" t="s">
        <v>4732</v>
      </c>
      <c r="E174" s="424"/>
      <c r="F174" s="424"/>
      <c r="G174" s="424"/>
      <c r="H174" s="424"/>
    </row>
    <row r="175" spans="1:8" s="390" customFormat="1" ht="13.1">
      <c r="A175" s="431" t="s">
        <v>2219</v>
      </c>
      <c r="B175" s="424">
        <v>17</v>
      </c>
      <c r="C175" s="424" t="s">
        <v>2230</v>
      </c>
      <c r="D175" s="424" t="s">
        <v>4733</v>
      </c>
      <c r="E175" s="424"/>
      <c r="F175" s="424"/>
      <c r="G175" s="424"/>
      <c r="H175" s="424"/>
    </row>
    <row r="176" spans="1:8" s="390" customFormat="1" ht="13.1">
      <c r="A176" s="431" t="s">
        <v>2219</v>
      </c>
      <c r="B176" s="390">
        <v>11</v>
      </c>
      <c r="C176" s="390" t="s">
        <v>3037</v>
      </c>
      <c r="D176" s="390" t="s">
        <v>4734</v>
      </c>
      <c r="E176" s="424"/>
      <c r="F176" s="424"/>
      <c r="G176" s="424"/>
      <c r="H176" s="424"/>
    </row>
    <row r="177" spans="1:13">
      <c r="A177" s="432" t="s">
        <v>2233</v>
      </c>
      <c r="B177" s="433">
        <v>1</v>
      </c>
      <c r="C177" s="433" t="s">
        <v>2234</v>
      </c>
      <c r="D177" s="433" t="s">
        <v>2235</v>
      </c>
      <c r="E177" s="433" t="s">
        <v>2236</v>
      </c>
      <c r="F177" s="433"/>
      <c r="G177" s="433"/>
      <c r="H177" s="433"/>
      <c r="I177" s="433"/>
      <c r="J177" s="433"/>
      <c r="K177" s="433"/>
      <c r="L177" s="433"/>
      <c r="M177" s="433"/>
    </row>
    <row r="178" spans="1:13">
      <c r="A178" s="432" t="s">
        <v>2233</v>
      </c>
      <c r="B178" s="433">
        <v>2</v>
      </c>
      <c r="C178" s="433" t="s">
        <v>2237</v>
      </c>
      <c r="D178" s="433" t="s">
        <v>2238</v>
      </c>
      <c r="E178" s="433" t="s">
        <v>2239</v>
      </c>
      <c r="F178" s="433"/>
      <c r="G178" s="433"/>
      <c r="H178" s="433"/>
      <c r="I178" s="433"/>
      <c r="J178" s="433"/>
      <c r="K178" s="433"/>
      <c r="L178" s="433"/>
      <c r="M178" s="433"/>
    </row>
    <row r="179" spans="1:13">
      <c r="A179" s="432" t="s">
        <v>2233</v>
      </c>
      <c r="B179" s="433">
        <v>3</v>
      </c>
      <c r="C179" s="433" t="s">
        <v>2240</v>
      </c>
      <c r="D179" s="433" t="s">
        <v>2241</v>
      </c>
      <c r="E179" s="433" t="s">
        <v>2242</v>
      </c>
      <c r="F179" s="433"/>
      <c r="G179" s="433"/>
      <c r="H179" s="433"/>
      <c r="I179" s="433"/>
      <c r="J179" s="433"/>
      <c r="K179" s="433"/>
      <c r="L179" s="433"/>
      <c r="M179" s="433"/>
    </row>
    <row r="180" spans="1:13">
      <c r="A180" s="432" t="s">
        <v>2233</v>
      </c>
      <c r="B180" s="433">
        <v>4</v>
      </c>
      <c r="C180" s="433" t="s">
        <v>2243</v>
      </c>
      <c r="D180" s="433" t="s">
        <v>2244</v>
      </c>
      <c r="E180" s="433" t="s">
        <v>2245</v>
      </c>
      <c r="F180" s="433"/>
      <c r="G180" s="433"/>
      <c r="H180" s="433"/>
      <c r="I180" s="433"/>
      <c r="J180" s="433"/>
      <c r="K180" s="433"/>
      <c r="L180" s="433"/>
      <c r="M180" s="433"/>
    </row>
    <row r="181" spans="1:13">
      <c r="A181" s="432" t="s">
        <v>2233</v>
      </c>
      <c r="B181" s="433">
        <v>5</v>
      </c>
      <c r="C181" s="433" t="s">
        <v>2246</v>
      </c>
      <c r="D181" s="433" t="s">
        <v>2247</v>
      </c>
      <c r="E181" s="433" t="s">
        <v>2248</v>
      </c>
      <c r="F181" s="433"/>
      <c r="G181" s="433"/>
      <c r="H181" s="433"/>
      <c r="I181" s="433"/>
      <c r="J181" s="433"/>
      <c r="K181" s="433"/>
      <c r="L181" s="433"/>
      <c r="M181" s="433"/>
    </row>
    <row r="182" spans="1:13">
      <c r="A182" s="432" t="s">
        <v>2233</v>
      </c>
      <c r="B182" s="433">
        <v>6</v>
      </c>
      <c r="C182" s="433" t="s">
        <v>2249</v>
      </c>
      <c r="D182" s="433" t="s">
        <v>2250</v>
      </c>
      <c r="E182" s="433" t="s">
        <v>2250</v>
      </c>
      <c r="F182" s="433"/>
      <c r="G182" s="433"/>
      <c r="H182" s="433"/>
      <c r="I182" s="433"/>
      <c r="J182" s="433"/>
      <c r="K182" s="433"/>
      <c r="L182" s="433"/>
      <c r="M182" s="433"/>
    </row>
    <row r="183" spans="1:13">
      <c r="A183" s="432" t="s">
        <v>2233</v>
      </c>
      <c r="B183" s="433">
        <v>7</v>
      </c>
      <c r="C183" s="433" t="s">
        <v>2251</v>
      </c>
      <c r="D183" s="433" t="s">
        <v>2252</v>
      </c>
      <c r="E183" s="433" t="s">
        <v>2253</v>
      </c>
      <c r="F183" s="433"/>
      <c r="G183" s="433"/>
      <c r="H183" s="433"/>
      <c r="I183" s="433"/>
      <c r="J183" s="433"/>
      <c r="K183" s="433"/>
      <c r="L183" s="433"/>
      <c r="M183" s="433"/>
    </row>
    <row r="184" spans="1:13">
      <c r="A184" s="432" t="s">
        <v>2233</v>
      </c>
      <c r="B184" s="433">
        <v>8</v>
      </c>
      <c r="C184" s="433" t="s">
        <v>2254</v>
      </c>
      <c r="D184" s="433" t="s">
        <v>2255</v>
      </c>
      <c r="E184" s="433" t="s">
        <v>2256</v>
      </c>
      <c r="F184" s="433"/>
      <c r="G184" s="433"/>
      <c r="H184" s="433"/>
      <c r="I184" s="433"/>
      <c r="J184" s="433"/>
      <c r="K184" s="433"/>
      <c r="L184" s="433"/>
      <c r="M184" s="433"/>
    </row>
    <row r="185" spans="1:13">
      <c r="A185" s="432" t="s">
        <v>2233</v>
      </c>
      <c r="B185" s="433">
        <v>9</v>
      </c>
      <c r="C185" s="433" t="s">
        <v>2257</v>
      </c>
      <c r="D185" s="433" t="s">
        <v>2258</v>
      </c>
      <c r="E185" s="433" t="s">
        <v>2258</v>
      </c>
      <c r="F185" s="433"/>
      <c r="G185" s="433"/>
      <c r="H185" s="433"/>
      <c r="I185" s="433"/>
      <c r="J185" s="433"/>
      <c r="K185" s="433"/>
      <c r="L185" s="433"/>
      <c r="M185" s="433"/>
    </row>
    <row r="186" spans="1:13">
      <c r="A186" s="432" t="s">
        <v>2233</v>
      </c>
      <c r="B186" s="433">
        <v>10</v>
      </c>
      <c r="C186" s="433" t="s">
        <v>2259</v>
      </c>
      <c r="D186" s="433" t="s">
        <v>2260</v>
      </c>
      <c r="E186" s="433" t="s">
        <v>2261</v>
      </c>
      <c r="F186" s="433"/>
      <c r="G186" s="433"/>
      <c r="H186" s="433"/>
      <c r="I186" s="433"/>
      <c r="J186" s="433"/>
      <c r="K186" s="433"/>
      <c r="L186" s="433"/>
      <c r="M186" s="433"/>
    </row>
    <row r="187" spans="1:13">
      <c r="A187" s="432" t="s">
        <v>2233</v>
      </c>
      <c r="B187" s="433">
        <v>11</v>
      </c>
      <c r="C187" s="433" t="s">
        <v>2262</v>
      </c>
      <c r="D187" s="433" t="s">
        <v>2263</v>
      </c>
      <c r="E187" s="433" t="s">
        <v>943</v>
      </c>
      <c r="F187" s="433"/>
      <c r="G187" s="433"/>
      <c r="H187" s="433"/>
      <c r="I187" s="433"/>
      <c r="J187" s="433"/>
      <c r="K187" s="433"/>
      <c r="L187" s="433"/>
      <c r="M187" s="433"/>
    </row>
    <row r="188" spans="1:13">
      <c r="A188" s="432" t="s">
        <v>2233</v>
      </c>
      <c r="B188" s="433">
        <v>12</v>
      </c>
      <c r="C188" s="433" t="s">
        <v>2264</v>
      </c>
      <c r="D188" s="433" t="s">
        <v>2265</v>
      </c>
      <c r="E188" s="434" t="s">
        <v>2266</v>
      </c>
      <c r="F188" s="433"/>
      <c r="G188" s="433"/>
      <c r="H188" s="433"/>
      <c r="I188" s="433"/>
      <c r="J188" s="433"/>
      <c r="K188" s="433"/>
      <c r="L188" s="433"/>
      <c r="M188" s="433"/>
    </row>
    <row r="189" spans="1:13">
      <c r="A189" s="432" t="s">
        <v>2233</v>
      </c>
      <c r="B189" s="433">
        <v>-66</v>
      </c>
      <c r="C189" s="433">
        <v>-66</v>
      </c>
      <c r="D189" s="433" t="s">
        <v>1826</v>
      </c>
      <c r="E189" s="433"/>
      <c r="F189" s="433"/>
      <c r="G189" s="433"/>
      <c r="H189" s="433"/>
      <c r="I189" s="433"/>
      <c r="J189" s="433"/>
      <c r="K189" s="433"/>
      <c r="L189" s="433"/>
      <c r="M189" s="433"/>
    </row>
    <row r="190" spans="1:13">
      <c r="A190" s="432" t="s">
        <v>2233</v>
      </c>
      <c r="B190" s="433">
        <v>-88</v>
      </c>
      <c r="C190" s="433">
        <v>-88</v>
      </c>
      <c r="D190" s="433" t="s">
        <v>1827</v>
      </c>
      <c r="E190" s="433"/>
      <c r="F190" s="433"/>
      <c r="G190" s="433"/>
      <c r="H190" s="433"/>
      <c r="I190" s="433"/>
      <c r="J190" s="433"/>
      <c r="K190" s="433"/>
      <c r="L190" s="433"/>
      <c r="M190" s="433"/>
    </row>
    <row r="191" spans="1:13" s="390" customFormat="1">
      <c r="A191" s="394" t="s">
        <v>2294</v>
      </c>
      <c r="B191" s="390">
        <v>1</v>
      </c>
      <c r="C191" s="390" t="str">
        <f>E191&amp;" ("&amp;D191&amp;")"</f>
        <v>Ikigega; (Big wood/bamboo basket with cow dung, outside house)</v>
      </c>
      <c r="D191" s="390" t="s">
        <v>2286</v>
      </c>
      <c r="E191" s="390" t="s">
        <v>2287</v>
      </c>
      <c r="G191"/>
    </row>
    <row r="192" spans="1:13" s="390" customFormat="1">
      <c r="A192" s="394" t="s">
        <v>2294</v>
      </c>
      <c r="B192" s="390">
        <v>2</v>
      </c>
      <c r="C192" s="390" t="str">
        <f>E192&amp;" ("&amp;D192&amp;")"</f>
        <v>Umutiba; (Small wood/bamboo basket, inside house)</v>
      </c>
      <c r="D192" s="390" t="s">
        <v>2288</v>
      </c>
      <c r="E192" s="390" t="s">
        <v>2289</v>
      </c>
      <c r="G192"/>
    </row>
    <row r="193" spans="1:8" s="390" customFormat="1">
      <c r="A193" s="394" t="s">
        <v>2294</v>
      </c>
      <c r="B193" s="390">
        <v>3</v>
      </c>
      <c r="C193" s="390" t="str">
        <f>E193&amp;" ("&amp;D193&amp;")"</f>
        <v>Ubuhunikiro rusange; (Public storage facility (non-LWH))</v>
      </c>
      <c r="D193" s="390" t="s">
        <v>2290</v>
      </c>
      <c r="E193" s="390" t="s">
        <v>2291</v>
      </c>
      <c r="G193"/>
    </row>
    <row r="194" spans="1:8" s="390" customFormat="1">
      <c r="A194" s="394" t="s">
        <v>2294</v>
      </c>
      <c r="B194" s="390">
        <v>4</v>
      </c>
      <c r="C194" s="390" t="str">
        <f>E194&amp;" ("&amp;D194&amp;")"</f>
        <v>LWH Storage facility  (LWH storage facility)</v>
      </c>
      <c r="D194" s="390" t="s">
        <v>2292</v>
      </c>
      <c r="E194" s="390" t="s">
        <v>2293</v>
      </c>
      <c r="G194"/>
    </row>
    <row r="195" spans="1:8" s="390" customFormat="1">
      <c r="A195" s="394" t="s">
        <v>2294</v>
      </c>
      <c r="B195" s="390">
        <v>5</v>
      </c>
      <c r="C195" s="390" t="str">
        <f>E195&amp;" ("&amp;D195&amp;")"</f>
        <v>umufuka (Sack)</v>
      </c>
      <c r="D195" s="390" t="s">
        <v>3453</v>
      </c>
      <c r="E195" s="390" t="s">
        <v>4030</v>
      </c>
      <c r="G195"/>
    </row>
    <row r="196" spans="1:8" s="390" customFormat="1">
      <c r="A196" s="394" t="s">
        <v>2294</v>
      </c>
      <c r="B196" s="390">
        <v>-66</v>
      </c>
      <c r="C196" s="390">
        <v>-66</v>
      </c>
      <c r="D196" s="390" t="s">
        <v>1826</v>
      </c>
      <c r="E196" s="392"/>
      <c r="G196"/>
    </row>
    <row r="197" spans="1:8" s="390" customFormat="1">
      <c r="A197" s="394" t="s">
        <v>2294</v>
      </c>
      <c r="B197" s="390">
        <v>-88</v>
      </c>
      <c r="C197" s="390">
        <v>-88</v>
      </c>
      <c r="D197" s="390" t="s">
        <v>1827</v>
      </c>
      <c r="E197" s="392"/>
      <c r="G197"/>
    </row>
    <row r="198" spans="1:8" s="390" customFormat="1" ht="13.1">
      <c r="A198" s="428" t="s">
        <v>2300</v>
      </c>
      <c r="B198" s="424">
        <v>1</v>
      </c>
      <c r="C198" s="424" t="str">
        <f>E198&amp;" ("&amp;D198&amp;")"</f>
        <v>Koperative  (Cooperative)</v>
      </c>
      <c r="D198" s="424" t="s">
        <v>2301</v>
      </c>
      <c r="E198" s="424" t="s">
        <v>2302</v>
      </c>
      <c r="F198" s="424"/>
      <c r="G198" s="424"/>
      <c r="H198" s="424"/>
    </row>
    <row r="199" spans="1:8" s="390" customFormat="1" ht="13.1">
      <c r="A199" s="428" t="s">
        <v>2300</v>
      </c>
      <c r="B199" s="424">
        <v>2</v>
      </c>
      <c r="C199" s="424" t="str">
        <f>E199&amp;" ("&amp;D199&amp;")"</f>
        <v>Ishyirahamwe ry’abakoresha amazi (Water User Association)</v>
      </c>
      <c r="D199" s="424" t="s">
        <v>2303</v>
      </c>
      <c r="E199" s="424" t="s">
        <v>2304</v>
      </c>
      <c r="F199" s="424"/>
      <c r="G199" s="424"/>
      <c r="H199" s="424"/>
    </row>
    <row r="200" spans="1:8" s="390" customFormat="1" ht="13.1">
      <c r="A200" s="428" t="s">
        <v>2300</v>
      </c>
      <c r="B200" s="424">
        <v>3</v>
      </c>
      <c r="C200" s="424" t="str">
        <f>E200&amp;" ("&amp;D200&amp;")"</f>
        <v>Itsinda ry’ubwisungane (Self-help group)</v>
      </c>
      <c r="D200" s="424" t="s">
        <v>2305</v>
      </c>
      <c r="E200" s="424" t="s">
        <v>2306</v>
      </c>
      <c r="F200" s="424"/>
      <c r="G200" s="424"/>
      <c r="H200" s="424"/>
    </row>
    <row r="201" spans="1:8" s="390" customFormat="1" ht="13.1">
      <c r="A201" s="428" t="s">
        <v>2300</v>
      </c>
      <c r="B201" s="424">
        <v>4</v>
      </c>
      <c r="C201" s="424" t="str">
        <f>E201&amp;" ("&amp;D201&amp;")"</f>
        <v>Urugo ubwarwo (Household)</v>
      </c>
      <c r="D201" s="424" t="s">
        <v>2307</v>
      </c>
      <c r="E201" s="424" t="s">
        <v>2308</v>
      </c>
      <c r="F201" s="424"/>
      <c r="G201" s="424"/>
      <c r="H201" s="424"/>
    </row>
    <row r="202" spans="1:8" s="390" customFormat="1" ht="13.1">
      <c r="A202" s="428" t="s">
        <v>2300</v>
      </c>
      <c r="B202" s="424">
        <v>-66</v>
      </c>
      <c r="C202" s="424">
        <v>-66</v>
      </c>
      <c r="D202" s="424" t="s">
        <v>1826</v>
      </c>
      <c r="E202" s="431"/>
      <c r="F202" s="424"/>
      <c r="G202" s="424"/>
      <c r="H202" s="424"/>
    </row>
    <row r="203" spans="1:8" s="390" customFormat="1" ht="13.1">
      <c r="A203" s="428" t="s">
        <v>2300</v>
      </c>
      <c r="B203" s="424">
        <v>-88</v>
      </c>
      <c r="C203" s="424">
        <v>-88</v>
      </c>
      <c r="D203" s="424" t="s">
        <v>1827</v>
      </c>
      <c r="E203" s="431"/>
      <c r="F203" s="424"/>
      <c r="G203" s="424"/>
      <c r="H203" s="424"/>
    </row>
    <row r="204" spans="1:8" s="390" customFormat="1" ht="13.1">
      <c r="A204" s="428" t="s">
        <v>2309</v>
      </c>
      <c r="B204" s="424">
        <v>1</v>
      </c>
      <c r="C204" s="424" t="str">
        <f>E204&amp;" ("&amp;D204&amp;")"</f>
        <v>Koperative  (Cooperative)</v>
      </c>
      <c r="D204" s="424" t="s">
        <v>2301</v>
      </c>
      <c r="E204" s="424" t="s">
        <v>2302</v>
      </c>
      <c r="F204" s="424"/>
      <c r="G204" s="424"/>
      <c r="H204" s="424"/>
    </row>
    <row r="205" spans="1:8" s="390" customFormat="1" ht="13.1">
      <c r="A205" s="428" t="s">
        <v>2309</v>
      </c>
      <c r="B205" s="424">
        <v>2</v>
      </c>
      <c r="C205" s="424" t="str">
        <f>E205&amp;" ("&amp;D205&amp;")"</f>
        <v>Ishyirahamwe ry’abakoresha amazi (Water User Association)</v>
      </c>
      <c r="D205" s="424" t="s">
        <v>2303</v>
      </c>
      <c r="E205" s="424" t="s">
        <v>2304</v>
      </c>
      <c r="F205" s="424"/>
      <c r="G205" s="424"/>
      <c r="H205" s="424"/>
    </row>
    <row r="206" spans="1:8" s="390" customFormat="1" ht="13.1">
      <c r="A206" s="428" t="s">
        <v>2309</v>
      </c>
      <c r="B206" s="424">
        <v>3</v>
      </c>
      <c r="C206" s="424" t="str">
        <f>E206&amp;" ("&amp;D206&amp;")"</f>
        <v>Itsinda ry’ubwisungane (Self-help group)</v>
      </c>
      <c r="D206" s="424" t="s">
        <v>2305</v>
      </c>
      <c r="E206" s="424" t="s">
        <v>2306</v>
      </c>
      <c r="F206" s="424"/>
      <c r="G206" s="424"/>
      <c r="H206" s="424"/>
    </row>
    <row r="207" spans="1:8" s="390" customFormat="1" ht="13.1">
      <c r="A207" s="428" t="s">
        <v>2309</v>
      </c>
      <c r="B207" s="424">
        <v>4</v>
      </c>
      <c r="C207" s="424" t="str">
        <f>E207&amp;" ("&amp;D207&amp;")"</f>
        <v>Urugo ubwarwo (Household)</v>
      </c>
      <c r="D207" s="424" t="s">
        <v>2307</v>
      </c>
      <c r="E207" s="424" t="s">
        <v>2308</v>
      </c>
      <c r="F207" s="424"/>
      <c r="G207" s="424"/>
      <c r="H207" s="424"/>
    </row>
    <row r="208" spans="1:8" s="390" customFormat="1" ht="13.1">
      <c r="A208" s="428" t="s">
        <v>2309</v>
      </c>
      <c r="B208" s="424">
        <v>-66</v>
      </c>
      <c r="C208" s="424">
        <v>-66</v>
      </c>
      <c r="D208" s="424" t="s">
        <v>1826</v>
      </c>
      <c r="E208" s="431"/>
      <c r="F208" s="424"/>
      <c r="G208" s="424"/>
      <c r="H208" s="424"/>
    </row>
    <row r="209" spans="1:8" s="390" customFormat="1" ht="13.1">
      <c r="A209" s="428" t="s">
        <v>2309</v>
      </c>
      <c r="B209" s="424">
        <v>-88</v>
      </c>
      <c r="C209" s="424">
        <v>-88</v>
      </c>
      <c r="D209" s="424" t="s">
        <v>1827</v>
      </c>
      <c r="E209" s="431"/>
      <c r="F209" s="424"/>
      <c r="G209" s="424"/>
      <c r="H209" s="424"/>
    </row>
    <row r="210" spans="1:8" s="390" customFormat="1" ht="13.1">
      <c r="A210" s="428" t="s">
        <v>2310</v>
      </c>
      <c r="B210" s="424">
        <v>1</v>
      </c>
      <c r="C210" s="424" t="str">
        <f t="shared" ref="C210:C218" si="8">E210&amp;" ("&amp;D210&amp;")"</f>
        <v>Iriba ridafukuye cyane (Shallow well)</v>
      </c>
      <c r="D210" s="424" t="s">
        <v>2311</v>
      </c>
      <c r="E210" s="424" t="s">
        <v>2312</v>
      </c>
      <c r="F210" s="424"/>
      <c r="G210" s="424"/>
      <c r="H210" s="424"/>
    </row>
    <row r="211" spans="1:8" s="390" customFormat="1" ht="13.1">
      <c r="A211" s="428" t="s">
        <v>2310</v>
      </c>
      <c r="B211" s="424">
        <v>2</v>
      </c>
      <c r="C211" s="424" t="str">
        <f t="shared" si="8"/>
        <v>Imiyoboro y'amazi y'ibishanga (Marshland drainage)</v>
      </c>
      <c r="D211" s="424" t="s">
        <v>2313</v>
      </c>
      <c r="E211" s="424" t="s">
        <v>2314</v>
      </c>
      <c r="F211" s="424"/>
      <c r="G211" s="424"/>
      <c r="H211" s="424"/>
    </row>
    <row r="212" spans="1:8" s="390" customFormat="1" ht="13.1">
      <c r="A212" s="428" t="s">
        <v>2310</v>
      </c>
      <c r="B212" s="424">
        <v>3</v>
      </c>
      <c r="C212" s="424" t="str">
        <f t="shared" si="8"/>
        <v>Umwobo uzammurwamo amazi (Borehole)</v>
      </c>
      <c r="D212" s="424" t="s">
        <v>2315</v>
      </c>
      <c r="E212" s="424" t="s">
        <v>2316</v>
      </c>
      <c r="F212" s="424"/>
      <c r="G212" s="424"/>
      <c r="H212" s="424"/>
    </row>
    <row r="213" spans="1:8" s="390" customFormat="1" ht="13.1">
      <c r="A213" s="428" t="s">
        <v>2310</v>
      </c>
      <c r="B213" s="424">
        <v>4</v>
      </c>
      <c r="C213" s="424" t="str">
        <f t="shared" si="8"/>
        <v>Isoko (Spring)</v>
      </c>
      <c r="D213" s="424" t="s">
        <v>2317</v>
      </c>
      <c r="E213" s="424" t="s">
        <v>2318</v>
      </c>
      <c r="F213" s="424"/>
      <c r="G213" s="424"/>
      <c r="H213" s="424"/>
    </row>
    <row r="214" spans="1:8" s="390" customFormat="1" ht="13.1">
      <c r="A214" s="428" t="s">
        <v>2310</v>
      </c>
      <c r="B214" s="424">
        <v>5</v>
      </c>
      <c r="C214" s="424" t="str">
        <f t="shared" si="8"/>
        <v>Umugezi (Stream)</v>
      </c>
      <c r="D214" s="424" t="s">
        <v>2319</v>
      </c>
      <c r="E214" s="424" t="s">
        <v>2320</v>
      </c>
      <c r="F214" s="424"/>
      <c r="G214" s="424"/>
      <c r="H214" s="424"/>
    </row>
    <row r="215" spans="1:8" s="390" customFormat="1" ht="13.1">
      <c r="A215" s="428" t="s">
        <v>2310</v>
      </c>
      <c r="B215" s="424">
        <v>6</v>
      </c>
      <c r="C215" s="424" t="str">
        <f t="shared" si="8"/>
        <v>Ikizenga kiyoborwamo amazi y'imvura (Rain catchment pond)</v>
      </c>
      <c r="D215" s="424" t="s">
        <v>2321</v>
      </c>
      <c r="E215" s="424" t="s">
        <v>2322</v>
      </c>
      <c r="F215" s="424"/>
      <c r="G215" s="424"/>
      <c r="H215" s="424"/>
    </row>
    <row r="216" spans="1:8" s="390" customFormat="1" ht="13.1">
      <c r="A216" s="428" t="s">
        <v>2310</v>
      </c>
      <c r="B216" s="424">
        <v>7</v>
      </c>
      <c r="C216" s="424" t="str">
        <f t="shared" si="8"/>
        <v>Amazi ava ku mazu (Roof catchment)</v>
      </c>
      <c r="D216" s="424" t="s">
        <v>2323</v>
      </c>
      <c r="E216" s="424" t="s">
        <v>2324</v>
      </c>
      <c r="F216" s="424"/>
      <c r="G216" s="424"/>
      <c r="H216" s="424"/>
    </row>
    <row r="217" spans="1:8" s="390" customFormat="1" ht="13.1">
      <c r="A217" s="428" t="s">
        <v>2310</v>
      </c>
      <c r="B217" s="424">
        <v>8</v>
      </c>
      <c r="C217" s="424" t="str">
        <f t="shared" si="8"/>
        <v>Ikiyaga (Lake)</v>
      </c>
      <c r="D217" s="424" t="s">
        <v>2325</v>
      </c>
      <c r="E217" s="424" t="s">
        <v>2326</v>
      </c>
      <c r="F217" s="424"/>
      <c r="G217" s="424"/>
      <c r="H217" s="424"/>
    </row>
    <row r="218" spans="1:8" s="390" customFormat="1" ht="13.1">
      <c r="A218" s="428" t="s">
        <v>2310</v>
      </c>
      <c r="B218" s="424">
        <v>9</v>
      </c>
      <c r="C218" s="424" t="str">
        <f t="shared" si="8"/>
        <v>idamu (Dam)</v>
      </c>
      <c r="D218" s="424" t="s">
        <v>2327</v>
      </c>
      <c r="E218" s="424" t="s">
        <v>2328</v>
      </c>
      <c r="F218" s="424"/>
      <c r="G218" s="424"/>
      <c r="H218" s="424"/>
    </row>
    <row r="219" spans="1:8" s="390" customFormat="1" ht="13.1">
      <c r="A219" s="428" t="s">
        <v>2310</v>
      </c>
      <c r="B219" s="424">
        <v>-66</v>
      </c>
      <c r="C219" s="424">
        <v>-66</v>
      </c>
      <c r="D219" s="424" t="s">
        <v>1826</v>
      </c>
      <c r="E219" s="431"/>
      <c r="F219" s="424"/>
      <c r="G219" s="424"/>
      <c r="H219" s="424"/>
    </row>
    <row r="220" spans="1:8" s="390" customFormat="1" ht="13.1">
      <c r="A220" s="428" t="s">
        <v>2310</v>
      </c>
      <c r="B220" s="424">
        <v>-88</v>
      </c>
      <c r="C220" s="424">
        <v>-88</v>
      </c>
      <c r="D220" s="424" t="s">
        <v>1827</v>
      </c>
      <c r="E220" s="431"/>
      <c r="F220" s="424"/>
      <c r="G220" s="424"/>
      <c r="H220" s="424"/>
    </row>
    <row r="221" spans="1:8" s="390" customFormat="1" ht="13.1">
      <c r="A221" s="428" t="s">
        <v>2329</v>
      </c>
      <c r="B221" s="424">
        <v>1</v>
      </c>
      <c r="C221" s="424" t="str">
        <f>E221&amp;" ("&amp;D221&amp;")"</f>
        <v>Arozwari (Watering can)</v>
      </c>
      <c r="D221" s="424" t="s">
        <v>2330</v>
      </c>
      <c r="E221" s="424" t="s">
        <v>2331</v>
      </c>
      <c r="F221" s="424"/>
      <c r="G221" s="424"/>
      <c r="H221" s="424"/>
    </row>
    <row r="222" spans="1:8" s="390" customFormat="1" ht="13.1">
      <c r="A222" s="428" t="s">
        <v>2329</v>
      </c>
      <c r="B222" s="424">
        <v>2</v>
      </c>
      <c r="C222" s="424" t="str">
        <f>E222&amp;" ("&amp;D222&amp;")"</f>
        <v>Gukoresha pompe y'intoki (Manual pumping)</v>
      </c>
      <c r="D222" s="424" t="s">
        <v>2332</v>
      </c>
      <c r="E222" s="424" t="s">
        <v>2333</v>
      </c>
      <c r="F222" s="424"/>
      <c r="G222" s="424"/>
      <c r="H222" s="424"/>
    </row>
    <row r="223" spans="1:8" s="390" customFormat="1" ht="13.1">
      <c r="A223" s="428" t="s">
        <v>2329</v>
      </c>
      <c r="B223" s="424">
        <v>3</v>
      </c>
      <c r="C223" s="424" t="str">
        <f>E223&amp;" ("&amp;D223&amp;")"</f>
        <v>Gukoresha pompe ya moteri (Mechanical pumping)</v>
      </c>
      <c r="D223" s="424" t="s">
        <v>2334</v>
      </c>
      <c r="E223" s="424" t="s">
        <v>2335</v>
      </c>
      <c r="F223" s="424"/>
      <c r="G223" s="424"/>
      <c r="H223" s="424"/>
    </row>
    <row r="224" spans="1:8" s="390" customFormat="1" ht="13.1">
      <c r="A224" s="428" t="s">
        <v>2329</v>
      </c>
      <c r="B224" s="424">
        <v>4</v>
      </c>
      <c r="C224" s="424" t="str">
        <f>E224&amp;" ("&amp;D224&amp;")"</f>
        <v>umupira w'amazi  (Gravity stream diversion)</v>
      </c>
      <c r="D224" s="424" t="s">
        <v>2336</v>
      </c>
      <c r="E224" s="424" t="s">
        <v>2337</v>
      </c>
      <c r="F224" s="424"/>
      <c r="G224" s="424"/>
      <c r="H224" s="424"/>
    </row>
    <row r="225" spans="1:8" s="390" customFormat="1" ht="13.1">
      <c r="A225" s="428" t="s">
        <v>2329</v>
      </c>
      <c r="B225" s="424">
        <v>5</v>
      </c>
      <c r="C225" s="424" t="str">
        <f>E225&amp;" ("&amp;D225&amp;")"</f>
        <v>Impombo/amatiyo (Pipelines)</v>
      </c>
      <c r="D225" s="424" t="s">
        <v>2338</v>
      </c>
      <c r="E225" s="424" t="s">
        <v>2339</v>
      </c>
      <c r="F225" s="424"/>
      <c r="G225" s="424"/>
      <c r="H225" s="424"/>
    </row>
    <row r="226" spans="1:8" s="390" customFormat="1" ht="13.1">
      <c r="A226" s="428" t="s">
        <v>2329</v>
      </c>
      <c r="B226" s="424">
        <v>-66</v>
      </c>
      <c r="C226" s="424">
        <v>-66</v>
      </c>
      <c r="D226" s="424" t="s">
        <v>1826</v>
      </c>
      <c r="E226" s="431"/>
      <c r="F226" s="424"/>
      <c r="G226" s="424"/>
      <c r="H226" s="424"/>
    </row>
    <row r="227" spans="1:8" s="390" customFormat="1" ht="13.1">
      <c r="A227" s="428" t="s">
        <v>2329</v>
      </c>
      <c r="B227" s="424">
        <v>-88</v>
      </c>
      <c r="C227" s="424">
        <v>-88</v>
      </c>
      <c r="D227" s="424" t="s">
        <v>1827</v>
      </c>
      <c r="E227" s="431"/>
      <c r="F227" s="424"/>
      <c r="G227" s="424"/>
      <c r="H227" s="424"/>
    </row>
    <row r="228" spans="1:8" s="390" customFormat="1">
      <c r="A228" s="394" t="s">
        <v>2404</v>
      </c>
      <c r="B228" s="390">
        <v>1</v>
      </c>
      <c r="C228" s="390" t="str">
        <f>E228&amp;" ("&amp;D228&amp;")"</f>
        <v>Yakoreshejwe cyane kurusha uko byateganyijwe (applied more than planned)</v>
      </c>
      <c r="D228" s="391" t="s">
        <v>2405</v>
      </c>
      <c r="E228" s="391" t="s">
        <v>2406</v>
      </c>
      <c r="G228"/>
    </row>
    <row r="229" spans="1:8" s="390" customFormat="1">
      <c r="A229" s="394" t="s">
        <v>2404</v>
      </c>
      <c r="B229" s="390">
        <v>2</v>
      </c>
      <c r="C229" s="390" t="str">
        <f>E229&amp;" ("&amp;D229&amp;")"</f>
        <v>Yakoreshejwe gake kurusha uko byateganyijwe (applied less than planned)</v>
      </c>
      <c r="D229" s="391" t="s">
        <v>2407</v>
      </c>
      <c r="E229" s="391" t="s">
        <v>2408</v>
      </c>
      <c r="G229"/>
    </row>
    <row r="230" spans="1:8" s="390" customFormat="1">
      <c r="A230" s="394" t="s">
        <v>2404</v>
      </c>
      <c r="B230" s="390">
        <v>3</v>
      </c>
      <c r="C230" s="390" t="str">
        <f>E230&amp;" ("&amp;D230&amp;")"</f>
        <v>yakoreshejwe uko byateganyijwe (applied the same amount planned)</v>
      </c>
      <c r="D230" s="391" t="s">
        <v>2409</v>
      </c>
      <c r="E230" s="391" t="s">
        <v>2410</v>
      </c>
      <c r="G230"/>
    </row>
    <row r="231" spans="1:8" s="390" customFormat="1">
      <c r="A231" s="394" t="s">
        <v>2404</v>
      </c>
      <c r="B231" s="390">
        <v>4</v>
      </c>
      <c r="C231" s="390" t="str">
        <f>E231&amp;" ("&amp;D231&amp;")"</f>
        <v>nta rugero runaka rwari rwateguwe (did not plan)</v>
      </c>
      <c r="D231" s="391" t="s">
        <v>2411</v>
      </c>
      <c r="E231" s="391" t="s">
        <v>2412</v>
      </c>
      <c r="G231"/>
    </row>
    <row r="232" spans="1:8" s="390" customFormat="1">
      <c r="A232" s="394" t="s">
        <v>2404</v>
      </c>
      <c r="B232" s="390">
        <v>-66</v>
      </c>
      <c r="C232" s="390">
        <v>-66</v>
      </c>
      <c r="D232" s="390" t="s">
        <v>1826</v>
      </c>
      <c r="E232" s="392"/>
      <c r="G232"/>
    </row>
    <row r="233" spans="1:8" s="390" customFormat="1">
      <c r="A233" s="394" t="s">
        <v>2404</v>
      </c>
      <c r="B233" s="390">
        <v>-88</v>
      </c>
      <c r="C233" s="390">
        <v>-88</v>
      </c>
      <c r="D233" s="390" t="s">
        <v>1827</v>
      </c>
      <c r="E233" s="392"/>
      <c r="G233"/>
    </row>
    <row r="234" spans="1:8" s="390" customFormat="1">
      <c r="A234" s="394" t="s">
        <v>2413</v>
      </c>
      <c r="B234" s="390">
        <v>1</v>
      </c>
      <c r="C234" s="390" t="str">
        <f>E234&amp;" ("&amp;D234&amp;")"</f>
        <v>kuzigama bidahagije (insufficient savings)</v>
      </c>
      <c r="D234" s="391" t="s">
        <v>2414</v>
      </c>
      <c r="E234" s="436" t="s">
        <v>2415</v>
      </c>
      <c r="G234"/>
    </row>
    <row r="235" spans="1:8" s="390" customFormat="1">
      <c r="A235" s="394" t="s">
        <v>2413</v>
      </c>
      <c r="B235" s="390">
        <v>2</v>
      </c>
      <c r="C235" s="390" t="str">
        <f>E235&amp;" ("&amp;D235&amp;")"</f>
        <v>ntibyashobotse kubona inguzanyo (could not secure a loan)</v>
      </c>
      <c r="D235" s="391" t="s">
        <v>2416</v>
      </c>
      <c r="E235" s="436" t="s">
        <v>2417</v>
      </c>
      <c r="G235"/>
    </row>
    <row r="236" spans="1:8" s="390" customFormat="1" ht="26.2">
      <c r="A236" s="394" t="s">
        <v>2413</v>
      </c>
      <c r="B236" s="390">
        <v>3</v>
      </c>
      <c r="C236" s="390" t="str">
        <f>E236&amp;" ("&amp;D236&amp;")"</f>
        <v>inyungu iri hejuru cyane birenze uko byatekerezwaga (interest rates for credit higher than planned)</v>
      </c>
      <c r="D236" s="391" t="s">
        <v>2418</v>
      </c>
      <c r="E236" s="436" t="s">
        <v>2419</v>
      </c>
      <c r="G236"/>
    </row>
    <row r="237" spans="1:8" s="390" customFormat="1">
      <c r="A237" s="394" t="s">
        <v>2413</v>
      </c>
      <c r="B237" s="390">
        <v>4</v>
      </c>
      <c r="C237" s="390" t="str">
        <f>E237&amp;" ("&amp;D237&amp;")"</f>
        <v>hitawe kubindi (prioritized other expenditures)</v>
      </c>
      <c r="D237" s="391" t="s">
        <v>2420</v>
      </c>
      <c r="E237" s="436" t="s">
        <v>2421</v>
      </c>
      <c r="G237"/>
    </row>
    <row r="238" spans="1:8" s="390" customFormat="1">
      <c r="A238" s="394" t="s">
        <v>2413</v>
      </c>
      <c r="B238" s="390">
        <v>-66</v>
      </c>
      <c r="C238" s="390">
        <v>-66</v>
      </c>
      <c r="D238" s="390" t="s">
        <v>1826</v>
      </c>
      <c r="E238" s="392"/>
      <c r="G238"/>
    </row>
    <row r="239" spans="1:8" s="390" customFormat="1">
      <c r="A239" s="394" t="s">
        <v>2413</v>
      </c>
      <c r="B239" s="390">
        <v>-88</v>
      </c>
      <c r="C239" s="390">
        <v>-88</v>
      </c>
      <c r="D239" s="390" t="s">
        <v>1827</v>
      </c>
      <c r="E239" s="392"/>
      <c r="G239"/>
    </row>
    <row r="240" spans="1:8" s="390" customFormat="1" ht="13.1">
      <c r="A240" s="407" t="s">
        <v>2486</v>
      </c>
      <c r="B240" s="424">
        <v>1</v>
      </c>
      <c r="C240" s="424" t="str">
        <f t="shared" ref="C240:C245" si="9">E240&amp;" ("&amp;D240&amp;")"</f>
        <v>Rukarakara (Adobe / Unburnt bricks )</v>
      </c>
      <c r="D240" s="424" t="s">
        <v>2487</v>
      </c>
      <c r="E240" s="424" t="s">
        <v>2488</v>
      </c>
      <c r="F240" s="424"/>
      <c r="G240" s="424"/>
      <c r="H240" s="424"/>
    </row>
    <row r="241" spans="1:8" s="390" customFormat="1" ht="13.1">
      <c r="A241" s="407" t="s">
        <v>2486</v>
      </c>
      <c r="B241" s="424">
        <v>2</v>
      </c>
      <c r="C241" s="424" t="str">
        <f t="shared" si="9"/>
        <v>Amatafari ahiye (Fired bricks )</v>
      </c>
      <c r="D241" s="424" t="s">
        <v>2489</v>
      </c>
      <c r="E241" s="424" t="s">
        <v>2490</v>
      </c>
      <c r="F241" s="424"/>
      <c r="G241" s="424"/>
      <c r="H241" s="424"/>
    </row>
    <row r="242" spans="1:8" s="390" customFormat="1" ht="13.1">
      <c r="A242" s="407" t="s">
        <v>2486</v>
      </c>
      <c r="B242" s="424">
        <v>3</v>
      </c>
      <c r="C242" s="424" t="str">
        <f t="shared" si="9"/>
        <v>Umucanga na sima n’ibiti bishinze (Cemented mud and wattle  )</v>
      </c>
      <c r="D242" s="424" t="s">
        <v>2491</v>
      </c>
      <c r="E242" s="424" t="s">
        <v>2492</v>
      </c>
      <c r="F242" s="424"/>
      <c r="G242" s="424"/>
      <c r="H242" s="424"/>
    </row>
    <row r="243" spans="1:8" s="390" customFormat="1" ht="13.1">
      <c r="A243" s="407" t="s">
        <v>2486</v>
      </c>
      <c r="B243" s="424">
        <v>4</v>
      </c>
      <c r="C243" s="424" t="str">
        <f t="shared" si="9"/>
        <v>Umucanga utarimo sima n’ibiti bishinze (Uncemented mud and wattle )</v>
      </c>
      <c r="D243" s="424" t="s">
        <v>2493</v>
      </c>
      <c r="E243" s="424" t="s">
        <v>2494</v>
      </c>
      <c r="F243" s="424"/>
      <c r="G243" s="424"/>
      <c r="H243" s="424"/>
    </row>
    <row r="244" spans="1:8" s="390" customFormat="1" ht="13.1">
      <c r="A244" s="407" t="s">
        <v>2486</v>
      </c>
      <c r="B244" s="424">
        <v>5</v>
      </c>
      <c r="C244" s="424" t="str">
        <f t="shared" si="9"/>
        <v>Ibiti bishinze n’imbingo  (Wattle and reeds  )</v>
      </c>
      <c r="D244" s="424" t="s">
        <v>2495</v>
      </c>
      <c r="E244" s="424" t="s">
        <v>2496</v>
      </c>
      <c r="F244" s="424"/>
      <c r="G244" s="424"/>
      <c r="H244" s="424"/>
    </row>
    <row r="245" spans="1:8" s="390" customFormat="1" ht="30.8" customHeight="1">
      <c r="A245" s="407" t="s">
        <v>2486</v>
      </c>
      <c r="B245" s="424">
        <v>6</v>
      </c>
      <c r="C245" s="424" t="str">
        <f t="shared" si="9"/>
        <v>Sima/Beto/Amatafari ya sima (concrete / cement / cement blocks)</v>
      </c>
      <c r="D245" s="424" t="s">
        <v>2497</v>
      </c>
      <c r="E245" s="424" t="s">
        <v>2498</v>
      </c>
      <c r="F245" s="424"/>
      <c r="G245" s="424"/>
      <c r="H245" s="424"/>
    </row>
    <row r="246" spans="1:8" s="390" customFormat="1" ht="13.1">
      <c r="A246" s="407" t="s">
        <v>2486</v>
      </c>
      <c r="B246" s="424">
        <v>-66</v>
      </c>
      <c r="C246" s="424">
        <v>-66</v>
      </c>
      <c r="D246" s="424" t="s">
        <v>1826</v>
      </c>
      <c r="E246" s="424"/>
      <c r="F246" s="424"/>
      <c r="G246" s="424"/>
      <c r="H246" s="424"/>
    </row>
    <row r="247" spans="1:8" s="390" customFormat="1" ht="13.1">
      <c r="A247" s="407" t="s">
        <v>2486</v>
      </c>
      <c r="B247" s="424">
        <v>-88</v>
      </c>
      <c r="C247" s="424">
        <v>-88</v>
      </c>
      <c r="D247" s="424" t="s">
        <v>1827</v>
      </c>
      <c r="E247" s="424"/>
      <c r="F247" s="424"/>
      <c r="G247" s="424"/>
      <c r="H247" s="424"/>
    </row>
    <row r="248" spans="1:8" s="390" customFormat="1" ht="13.1">
      <c r="A248" s="407" t="s">
        <v>2499</v>
      </c>
      <c r="B248" s="424">
        <v>1</v>
      </c>
      <c r="C248" s="424" t="str">
        <f>E248&amp;" ("&amp;D248&amp;")"</f>
        <v>ibyondo/itaka/umucanga (Mud/Earth/Sand )</v>
      </c>
      <c r="D248" s="424" t="s">
        <v>2500</v>
      </c>
      <c r="E248" s="424" t="s">
        <v>2501</v>
      </c>
      <c r="F248" s="424"/>
      <c r="G248" s="424"/>
      <c r="H248" s="424"/>
    </row>
    <row r="249" spans="1:8" s="390" customFormat="1" ht="13.1">
      <c r="A249" s="407" t="s">
        <v>2499</v>
      </c>
      <c r="B249" s="424">
        <v>2</v>
      </c>
      <c r="C249" s="424" t="str">
        <f>E249&amp;" ("&amp;D249&amp;")"</f>
        <v>Ibumba (Clay )</v>
      </c>
      <c r="D249" s="424" t="s">
        <v>2502</v>
      </c>
      <c r="E249" s="424" t="s">
        <v>2503</v>
      </c>
      <c r="F249" s="424"/>
      <c r="G249" s="424"/>
      <c r="H249" s="424"/>
    </row>
    <row r="250" spans="1:8" s="390" customFormat="1" ht="13.1">
      <c r="A250" s="407" t="s">
        <v>2499</v>
      </c>
      <c r="B250" s="424">
        <v>3</v>
      </c>
      <c r="C250" s="424" t="str">
        <f>E250&amp;" ("&amp;D250&amp;")"</f>
        <v>Sima/Beto (Cement/Concrete )</v>
      </c>
      <c r="D250" s="424" t="s">
        <v>2504</v>
      </c>
      <c r="E250" s="424" t="s">
        <v>2505</v>
      </c>
      <c r="F250" s="424"/>
      <c r="G250" s="424"/>
      <c r="H250" s="424"/>
    </row>
    <row r="251" spans="1:8" s="390" customFormat="1" ht="13.1">
      <c r="A251" s="407" t="s">
        <v>2499</v>
      </c>
      <c r="B251" s="424">
        <v>-66</v>
      </c>
      <c r="C251" s="424">
        <v>-66</v>
      </c>
      <c r="D251" s="424" t="s">
        <v>1826</v>
      </c>
      <c r="E251" s="424"/>
      <c r="F251" s="424"/>
      <c r="G251" s="424"/>
      <c r="H251" s="424"/>
    </row>
    <row r="252" spans="1:8" s="390" customFormat="1" ht="13.1">
      <c r="A252" s="407" t="s">
        <v>2499</v>
      </c>
      <c r="B252" s="424">
        <v>-88</v>
      </c>
      <c r="C252" s="424">
        <v>-88</v>
      </c>
      <c r="D252" s="424" t="s">
        <v>1827</v>
      </c>
      <c r="E252" s="424"/>
      <c r="F252" s="424"/>
      <c r="G252" s="424"/>
      <c r="H252" s="424"/>
    </row>
    <row r="253" spans="1:8" s="390" customFormat="1" ht="13.1">
      <c r="A253" s="407" t="s">
        <v>2506</v>
      </c>
      <c r="B253" s="424">
        <v>1</v>
      </c>
      <c r="C253" s="424" t="str">
        <f t="shared" ref="C253:C258" si="10">E253&amp;" ("&amp;D253&amp;")"</f>
        <v>Robine iri mu nzu / mu rugo  (tap inside house / on property)</v>
      </c>
      <c r="D253" s="424" t="s">
        <v>2507</v>
      </c>
      <c r="E253" s="424" t="s">
        <v>2508</v>
      </c>
      <c r="F253" s="424"/>
      <c r="G253" s="424"/>
      <c r="H253" s="424"/>
    </row>
    <row r="254" spans="1:8" s="390" customFormat="1" ht="13.1">
      <c r="A254" s="407" t="s">
        <v>2506</v>
      </c>
      <c r="B254" s="424">
        <v>2</v>
      </c>
      <c r="C254" s="424" t="str">
        <f t="shared" si="10"/>
        <v>Robine rusange/Ivomo rusange (public tap)</v>
      </c>
      <c r="D254" s="424" t="s">
        <v>2509</v>
      </c>
      <c r="E254" s="424" t="s">
        <v>2510</v>
      </c>
      <c r="F254" s="424"/>
      <c r="G254" s="424"/>
      <c r="H254" s="424"/>
    </row>
    <row r="255" spans="1:8" s="390" customFormat="1" ht="13.1">
      <c r="A255" s="407" t="s">
        <v>2506</v>
      </c>
      <c r="B255" s="424">
        <v>3</v>
      </c>
      <c r="C255" s="424" t="str">
        <f t="shared" si="10"/>
        <v>Iriba ritunganyije (protected well)</v>
      </c>
      <c r="D255" s="424" t="s">
        <v>2511</v>
      </c>
      <c r="E255" s="424" t="s">
        <v>2512</v>
      </c>
      <c r="F255" s="424"/>
      <c r="G255" s="424"/>
      <c r="H255" s="424"/>
    </row>
    <row r="256" spans="1:8" s="390" customFormat="1" ht="13.1">
      <c r="A256" s="407" t="s">
        <v>2506</v>
      </c>
      <c r="B256" s="424">
        <v>4</v>
      </c>
      <c r="C256" s="424" t="str">
        <f t="shared" si="10"/>
        <v>Iriba ridatunganyije (unprotected well)</v>
      </c>
      <c r="D256" s="424" t="s">
        <v>2513</v>
      </c>
      <c r="E256" s="424" t="s">
        <v>2514</v>
      </c>
      <c r="F256" s="424"/>
      <c r="G256" s="424"/>
      <c r="H256" s="424"/>
    </row>
    <row r="257" spans="1:8" s="390" customFormat="1" ht="13.1">
      <c r="A257" s="407" t="s">
        <v>2506</v>
      </c>
      <c r="B257" s="424">
        <v>5</v>
      </c>
      <c r="C257" s="424" t="str">
        <f t="shared" si="10"/>
        <v>Isoko itunganije (protected spring)</v>
      </c>
      <c r="D257" s="424" t="s">
        <v>2515</v>
      </c>
      <c r="E257" s="424" t="s">
        <v>2516</v>
      </c>
      <c r="F257" s="424"/>
      <c r="G257" s="424"/>
      <c r="H257" s="424"/>
    </row>
    <row r="258" spans="1:8" s="390" customFormat="1" ht="13.1">
      <c r="A258" s="407" t="s">
        <v>2506</v>
      </c>
      <c r="B258" s="424">
        <v>6</v>
      </c>
      <c r="C258" s="424" t="str">
        <f t="shared" si="10"/>
        <v>Isoko idatunganyijwe (unprotected spring)</v>
      </c>
      <c r="D258" s="424" t="s">
        <v>2517</v>
      </c>
      <c r="E258" s="424" t="s">
        <v>2518</v>
      </c>
      <c r="F258" s="424"/>
      <c r="G258" s="424"/>
      <c r="H258" s="424"/>
    </row>
    <row r="259" spans="1:8" s="390" customFormat="1" ht="26.2">
      <c r="A259" s="407" t="s">
        <v>2506</v>
      </c>
      <c r="B259" s="424">
        <v>7</v>
      </c>
      <c r="C259" s="424" t="str">
        <f>E259&amp;"("&amp;D259&amp;")"</f>
        <v>Amazi ashoka (uruzii/ikiyaga/umugezi/Amazi akoreshwa mu kuhira) (surface water)</v>
      </c>
      <c r="D259" s="424" t="s">
        <v>2519</v>
      </c>
      <c r="E259" s="424" t="s">
        <v>2520</v>
      </c>
      <c r="F259" s="424"/>
      <c r="G259" s="424"/>
      <c r="H259" s="424"/>
    </row>
    <row r="260" spans="1:8" s="390" customFormat="1" ht="13.1">
      <c r="A260" s="407" t="s">
        <v>2506</v>
      </c>
      <c r="B260" s="424">
        <v>-66</v>
      </c>
      <c r="C260" s="424">
        <v>-66</v>
      </c>
      <c r="D260" s="424" t="s">
        <v>1826</v>
      </c>
      <c r="E260" s="424"/>
      <c r="F260" s="424"/>
      <c r="G260" s="424"/>
      <c r="H260" s="424"/>
    </row>
    <row r="261" spans="1:8" s="390" customFormat="1" ht="13.1">
      <c r="A261" s="407" t="s">
        <v>2506</v>
      </c>
      <c r="B261" s="424">
        <v>-88</v>
      </c>
      <c r="C261" s="424">
        <v>-88</v>
      </c>
      <c r="D261" s="424" t="s">
        <v>1827</v>
      </c>
      <c r="E261" s="424"/>
      <c r="F261" s="424"/>
      <c r="G261" s="424"/>
      <c r="H261" s="424"/>
    </row>
    <row r="262" spans="1:8" s="390" customFormat="1">
      <c r="A262" s="437" t="s">
        <v>2593</v>
      </c>
      <c r="B262" s="390">
        <v>1</v>
      </c>
      <c r="C262" s="390" t="str">
        <f t="shared" ref="C262:C271" si="11">E262&amp;" ("&amp;D262&amp;")"</f>
        <v>ni hafi (nearby/easy to access)</v>
      </c>
      <c r="D262" s="391" t="s">
        <v>2594</v>
      </c>
      <c r="E262" s="391" t="s">
        <v>2595</v>
      </c>
      <c r="G262"/>
    </row>
    <row r="263" spans="1:8" s="390" customFormat="1">
      <c r="A263" s="437" t="s">
        <v>2593</v>
      </c>
      <c r="B263" s="390">
        <v>2</v>
      </c>
      <c r="C263" s="390" t="str">
        <f t="shared" si="11"/>
        <v>umutekano w'amafaranga (keep money safely)</v>
      </c>
      <c r="D263" s="391" t="s">
        <v>2596</v>
      </c>
      <c r="E263" s="391" t="s">
        <v>2597</v>
      </c>
      <c r="G263"/>
    </row>
    <row r="264" spans="1:8" s="390" customFormat="1">
      <c r="A264" s="437" t="s">
        <v>2593</v>
      </c>
      <c r="B264" s="390">
        <v>3</v>
      </c>
      <c r="C264" s="390" t="str">
        <f t="shared" si="11"/>
        <v>nta kiguzi baka (no cost)</v>
      </c>
      <c r="D264" s="391" t="s">
        <v>2598</v>
      </c>
      <c r="E264" s="391" t="s">
        <v>2599</v>
      </c>
      <c r="G264"/>
    </row>
    <row r="265" spans="1:8" s="390" customFormat="1">
      <c r="A265" s="437" t="s">
        <v>2593</v>
      </c>
      <c r="B265" s="390">
        <v>4</v>
      </c>
      <c r="C265" s="390" t="str">
        <f t="shared" si="11"/>
        <v>kwakira ibihembo bya LWH (to receive wages from LWH)</v>
      </c>
      <c r="D265" s="391" t="s">
        <v>2600</v>
      </c>
      <c r="E265" s="391" t="s">
        <v>2601</v>
      </c>
      <c r="G265"/>
    </row>
    <row r="266" spans="1:8" s="390" customFormat="1">
      <c r="A266" s="437" t="s">
        <v>2593</v>
      </c>
      <c r="B266" s="390">
        <v>5</v>
      </c>
      <c r="C266" s="390" t="str">
        <f t="shared" si="11"/>
        <v>kubitsa umutungo (to deposit earnings / wages)</v>
      </c>
      <c r="D266" s="391" t="s">
        <v>2602</v>
      </c>
      <c r="E266" s="391" t="s">
        <v>2603</v>
      </c>
      <c r="G266"/>
    </row>
    <row r="267" spans="1:8" s="390" customFormat="1">
      <c r="A267" s="437" t="s">
        <v>2593</v>
      </c>
      <c r="B267" s="390">
        <v>6</v>
      </c>
      <c r="C267" s="390" t="str">
        <f t="shared" si="11"/>
        <v>kohereza amafaranga (to transfer money)</v>
      </c>
      <c r="D267" s="391" t="s">
        <v>2604</v>
      </c>
      <c r="E267" s="391" t="s">
        <v>2605</v>
      </c>
      <c r="G267"/>
    </row>
    <row r="268" spans="1:8" s="390" customFormat="1">
      <c r="A268" s="437" t="s">
        <v>2593</v>
      </c>
      <c r="B268" s="390">
        <v>7</v>
      </c>
      <c r="C268" s="390" t="str">
        <f t="shared" si="11"/>
        <v>kwizigama (to save)</v>
      </c>
      <c r="D268" s="391" t="s">
        <v>2606</v>
      </c>
      <c r="E268" s="391" t="s">
        <v>2607</v>
      </c>
      <c r="G268"/>
    </row>
    <row r="269" spans="1:8" s="390" customFormat="1">
      <c r="A269" s="437" t="s">
        <v>2593</v>
      </c>
      <c r="B269" s="390">
        <v>8</v>
      </c>
      <c r="C269" s="390" t="str">
        <f t="shared" si="11"/>
        <v>kugira uruhare ku nguzanyo (to access loans)</v>
      </c>
      <c r="D269" s="391" t="s">
        <v>2608</v>
      </c>
      <c r="E269" s="391" t="s">
        <v>2609</v>
      </c>
      <c r="G269"/>
    </row>
    <row r="270" spans="1:8" s="390" customFormat="1" ht="26.2">
      <c r="A270" s="437" t="s">
        <v>2593</v>
      </c>
      <c r="B270" s="390">
        <v>9</v>
      </c>
      <c r="C270" s="390" t="str">
        <f t="shared" si="11"/>
        <v>kugira uruhare kuri avansi y'umusaruro kugurizanya  hagati y'abantu      (to access advance on harvest)</v>
      </c>
      <c r="D270" s="391" t="s">
        <v>2610</v>
      </c>
      <c r="E270" s="391" t="s">
        <v>2611</v>
      </c>
      <c r="G270"/>
    </row>
    <row r="271" spans="1:8" s="390" customFormat="1">
      <c r="A271" s="437" t="s">
        <v>2593</v>
      </c>
      <c r="B271" s="390">
        <v>10</v>
      </c>
      <c r="C271" s="390" t="str">
        <f t="shared" si="11"/>
        <v>gukopa abanyamuryango (for internal lending)</v>
      </c>
      <c r="D271" s="391" t="s">
        <v>2612</v>
      </c>
      <c r="E271" s="391" t="s">
        <v>2613</v>
      </c>
      <c r="G271"/>
    </row>
    <row r="272" spans="1:8" s="390" customFormat="1">
      <c r="A272" s="437" t="s">
        <v>2593</v>
      </c>
      <c r="B272" s="390">
        <v>-66</v>
      </c>
      <c r="C272" s="390">
        <v>-66</v>
      </c>
      <c r="D272" s="390" t="s">
        <v>1826</v>
      </c>
      <c r="E272" s="392"/>
      <c r="G272"/>
    </row>
    <row r="273" spans="1:7" s="390" customFormat="1">
      <c r="A273" s="437" t="s">
        <v>2593</v>
      </c>
      <c r="B273" s="390">
        <v>-88</v>
      </c>
      <c r="C273" s="390">
        <v>-88</v>
      </c>
      <c r="D273" s="390" t="s">
        <v>1827</v>
      </c>
      <c r="E273" s="392"/>
      <c r="G273"/>
    </row>
    <row r="274" spans="1:7" s="390" customFormat="1" ht="14.1" customHeight="1">
      <c r="A274" s="437" t="s">
        <v>2615</v>
      </c>
      <c r="B274" s="390">
        <v>1</v>
      </c>
      <c r="C274" s="390" t="str">
        <f t="shared" ref="C274:C279" si="12">E274&amp;" ("&amp;D274&amp;")"</f>
        <v>Ibirori ,ubukwe, gushyingura, ibindi (social events (wedding, funeral, etc))</v>
      </c>
      <c r="D274" s="390" t="s">
        <v>2616</v>
      </c>
      <c r="E274" s="390" t="s">
        <v>2617</v>
      </c>
      <c r="G274"/>
    </row>
    <row r="275" spans="1:7" s="390" customFormat="1" ht="14.1" customHeight="1">
      <c r="A275" s="437" t="s">
        <v>2615</v>
      </c>
      <c r="B275" s="390">
        <v>2</v>
      </c>
      <c r="C275" s="390" t="str">
        <f t="shared" si="12"/>
        <v>Ibibazo by'ubuzima (health shocks)</v>
      </c>
      <c r="D275" s="390" t="s">
        <v>2618</v>
      </c>
      <c r="E275" s="390" t="s">
        <v>2619</v>
      </c>
      <c r="G275"/>
    </row>
    <row r="276" spans="1:7" s="390" customFormat="1" ht="14.1" customHeight="1">
      <c r="A276" s="437" t="s">
        <v>2615</v>
      </c>
      <c r="B276" s="390">
        <v>3</v>
      </c>
      <c r="C276" s="390" t="str">
        <f t="shared" si="12"/>
        <v>uburezi bw'abana (education of children)</v>
      </c>
      <c r="D276" s="390" t="s">
        <v>2620</v>
      </c>
      <c r="E276" s="390" t="s">
        <v>2621</v>
      </c>
      <c r="G276"/>
    </row>
    <row r="277" spans="1:7" s="390" customFormat="1" ht="14.1" customHeight="1">
      <c r="A277" s="437" t="s">
        <v>2615</v>
      </c>
      <c r="B277" s="390">
        <v>4</v>
      </c>
      <c r="C277" s="390" t="str">
        <f t="shared" si="12"/>
        <v>ibyangombwa byo mu buhinzi (agricultural inputs)</v>
      </c>
      <c r="D277" s="390" t="s">
        <v>2622</v>
      </c>
      <c r="E277" s="390" t="s">
        <v>2623</v>
      </c>
      <c r="G277"/>
    </row>
    <row r="278" spans="1:7" s="390" customFormat="1" ht="14.1" customHeight="1">
      <c r="A278" s="437" t="s">
        <v>2615</v>
      </c>
      <c r="B278" s="390">
        <v>5</v>
      </c>
      <c r="C278" s="390" t="str">
        <f t="shared" si="12"/>
        <v>abakozi bagufasha mu buhinzi (hired labor)</v>
      </c>
      <c r="D278" s="390" t="s">
        <v>2624</v>
      </c>
      <c r="E278" s="390" t="s">
        <v>2625</v>
      </c>
      <c r="G278"/>
    </row>
    <row r="279" spans="1:7" s="390" customFormat="1" ht="14.1" customHeight="1">
      <c r="A279" s="437" t="s">
        <v>2615</v>
      </c>
      <c r="B279" s="390">
        <v>6</v>
      </c>
      <c r="C279" s="390" t="str">
        <f t="shared" si="12"/>
        <v xml:space="preserve"> (buying assets &amp; livestock)</v>
      </c>
      <c r="D279" s="390" t="s">
        <v>4483</v>
      </c>
      <c r="G279"/>
    </row>
    <row r="280" spans="1:7" s="390" customFormat="1">
      <c r="A280" s="437" t="s">
        <v>2615</v>
      </c>
      <c r="B280" s="390">
        <v>-66</v>
      </c>
      <c r="C280" s="390">
        <v>-66</v>
      </c>
      <c r="D280" s="390" t="s">
        <v>1826</v>
      </c>
      <c r="E280" s="392"/>
      <c r="G280"/>
    </row>
    <row r="281" spans="1:7" s="390" customFormat="1">
      <c r="A281" s="437" t="s">
        <v>2615</v>
      </c>
      <c r="B281" s="390">
        <v>-88</v>
      </c>
      <c r="C281" s="390">
        <v>-88</v>
      </c>
      <c r="D281" s="390" t="s">
        <v>1827</v>
      </c>
      <c r="E281" s="392"/>
      <c r="G281"/>
    </row>
    <row r="282" spans="1:7" s="390" customFormat="1">
      <c r="A282" s="437" t="s">
        <v>2627</v>
      </c>
      <c r="B282" s="390">
        <v>1</v>
      </c>
      <c r="C282" s="390" t="str">
        <f>E282&amp;" ("&amp;D282&amp;")"</f>
        <v>menshi kuri konti ubu (more in account now)</v>
      </c>
      <c r="D282" s="391" t="s">
        <v>2628</v>
      </c>
      <c r="E282" s="391" t="s">
        <v>2629</v>
      </c>
      <c r="G282"/>
    </row>
    <row r="283" spans="1:7" s="390" customFormat="1">
      <c r="A283" s="437" t="s">
        <v>2627</v>
      </c>
      <c r="B283" s="390">
        <v>2</v>
      </c>
      <c r="C283" s="390" t="str">
        <f>E283&amp;" ("&amp;D283&amp;")"</f>
        <v>macye kuri konti ubu (less in account now)</v>
      </c>
      <c r="D283" s="391" t="s">
        <v>2630</v>
      </c>
      <c r="E283" s="391" t="s">
        <v>2631</v>
      </c>
      <c r="G283"/>
    </row>
    <row r="284" spans="1:7" s="390" customFormat="1">
      <c r="A284" s="437" t="s">
        <v>2627</v>
      </c>
      <c r="B284" s="390">
        <v>3</v>
      </c>
      <c r="C284" s="390" t="str">
        <f>E284&amp;" ("&amp;D284&amp;")"</f>
        <v>byenze kuba kimwe (about the same)</v>
      </c>
      <c r="D284" s="391" t="s">
        <v>2632</v>
      </c>
      <c r="E284" s="391" t="s">
        <v>2633</v>
      </c>
      <c r="G284"/>
    </row>
    <row r="285" spans="1:7" s="390" customFormat="1">
      <c r="A285" s="437" t="s">
        <v>2627</v>
      </c>
      <c r="B285" s="390">
        <v>4</v>
      </c>
      <c r="C285" s="390" t="str">
        <f>E285&amp;" ("&amp;D285&amp;")"</f>
        <v>umwaka ushize iyi konti ntayo nari nfite (did not have this account one year ago)</v>
      </c>
      <c r="D285" s="391" t="s">
        <v>2634</v>
      </c>
      <c r="E285" s="391" t="s">
        <v>2635</v>
      </c>
      <c r="G285"/>
    </row>
    <row r="286" spans="1:7" s="390" customFormat="1">
      <c r="A286" s="437" t="s">
        <v>2627</v>
      </c>
      <c r="B286" s="390">
        <v>-66</v>
      </c>
      <c r="C286" s="390">
        <v>-66</v>
      </c>
      <c r="D286" s="390" t="s">
        <v>1826</v>
      </c>
      <c r="E286" s="392"/>
      <c r="G286"/>
    </row>
    <row r="287" spans="1:7" s="390" customFormat="1">
      <c r="A287" s="437" t="s">
        <v>2627</v>
      </c>
      <c r="B287" s="390">
        <v>-88</v>
      </c>
      <c r="C287" s="390">
        <v>-88</v>
      </c>
      <c r="D287" s="390" t="s">
        <v>1827</v>
      </c>
      <c r="E287" s="392"/>
      <c r="G287"/>
    </row>
    <row r="288" spans="1:7" s="390" customFormat="1">
      <c r="A288" s="437" t="s">
        <v>2637</v>
      </c>
      <c r="B288" s="390">
        <v>1</v>
      </c>
      <c r="C288" s="390" t="str">
        <f t="shared" ref="C288:C293" si="13">E288&amp;" ("&amp;D288&amp;")"</f>
        <v>ni kure/kuhagera ntibinyorohera (far away/difficut to access)</v>
      </c>
      <c r="D288" s="390" t="s">
        <v>2638</v>
      </c>
      <c r="E288" s="390" t="s">
        <v>2639</v>
      </c>
      <c r="G288"/>
    </row>
    <row r="289" spans="1:7" s="390" customFormat="1">
      <c r="A289" s="437" t="s">
        <v>2637</v>
      </c>
      <c r="B289" s="390">
        <v>2</v>
      </c>
      <c r="C289" s="390" t="str">
        <f t="shared" si="13"/>
        <v>nta cyizere mpafitiye/sinizeye umutekano (don't trust formal sources/not safe)</v>
      </c>
      <c r="D289" s="390" t="s">
        <v>2640</v>
      </c>
      <c r="E289" s="390" t="s">
        <v>2641</v>
      </c>
      <c r="G289"/>
    </row>
    <row r="290" spans="1:7" s="390" customFormat="1">
      <c r="A290" s="437" t="s">
        <v>2637</v>
      </c>
      <c r="B290" s="390">
        <v>3</v>
      </c>
      <c r="C290" s="390" t="str">
        <f t="shared" si="13"/>
        <v>harahenda (costly)</v>
      </c>
      <c r="D290" s="390" t="s">
        <v>2642</v>
      </c>
      <c r="E290" s="390" t="s">
        <v>2643</v>
      </c>
      <c r="G290"/>
    </row>
    <row r="291" spans="1:7" s="390" customFormat="1">
      <c r="A291" s="437" t="s">
        <v>2637</v>
      </c>
      <c r="B291" s="390">
        <v>4</v>
      </c>
      <c r="C291" s="390" t="str">
        <f t="shared" si="13"/>
        <v>nta bumenyi mbifitemo (not aware of formal sources)</v>
      </c>
      <c r="D291" s="390" t="s">
        <v>2644</v>
      </c>
      <c r="E291" s="390" t="s">
        <v>2645</v>
      </c>
      <c r="G291"/>
    </row>
    <row r="292" spans="1:7" s="390" customFormat="1" ht="26.2">
      <c r="A292" s="437" t="s">
        <v>2637</v>
      </c>
      <c r="B292" s="390">
        <v>5</v>
      </c>
      <c r="C292" s="390" t="str">
        <f t="shared" si="13"/>
        <v>nta mafaranga ahagije mfite yo kubitsamo (not enough money to keep in a formal source)</v>
      </c>
      <c r="D292" s="390" t="s">
        <v>2646</v>
      </c>
      <c r="E292" s="390" t="s">
        <v>2647</v>
      </c>
      <c r="G292"/>
    </row>
    <row r="293" spans="1:7" s="390" customFormat="1" ht="26.2">
      <c r="A293" s="437" t="s">
        <v>2637</v>
      </c>
      <c r="B293" s="390">
        <v>6</v>
      </c>
      <c r="C293" s="390" t="str">
        <f t="shared" si="13"/>
        <v>kwinjiramo bintera impungenge    (embarrased/uncomfortable entering formal sources)</v>
      </c>
      <c r="D293" s="390" t="s">
        <v>2648</v>
      </c>
      <c r="E293" s="390" t="s">
        <v>2649</v>
      </c>
      <c r="G293"/>
    </row>
    <row r="294" spans="1:7" s="390" customFormat="1">
      <c r="A294" s="437" t="s">
        <v>2637</v>
      </c>
      <c r="B294" s="390">
        <v>-66</v>
      </c>
      <c r="C294" s="390">
        <v>-66</v>
      </c>
      <c r="D294" s="390" t="s">
        <v>1826</v>
      </c>
      <c r="E294" s="392"/>
      <c r="G294"/>
    </row>
    <row r="295" spans="1:7" s="390" customFormat="1">
      <c r="A295" s="437" t="s">
        <v>2637</v>
      </c>
      <c r="B295" s="390">
        <v>-88</v>
      </c>
      <c r="C295" s="390">
        <v>-88</v>
      </c>
      <c r="D295" s="390" t="s">
        <v>1827</v>
      </c>
      <c r="E295" s="392"/>
      <c r="G295"/>
    </row>
    <row r="296" spans="1:7" s="390" customFormat="1">
      <c r="A296" s="392" t="s">
        <v>2670</v>
      </c>
      <c r="B296" s="390">
        <v>1</v>
      </c>
      <c r="C296" s="390" t="str">
        <f>E296&amp;" ("&amp;D296&amp;")"</f>
        <v>amaguru  (walk)</v>
      </c>
      <c r="D296" s="390" t="s">
        <v>2671</v>
      </c>
      <c r="E296" s="390" t="s">
        <v>2672</v>
      </c>
      <c r="G296"/>
    </row>
    <row r="297" spans="1:7" s="390" customFormat="1">
      <c r="A297" s="392" t="s">
        <v>2670</v>
      </c>
      <c r="B297" s="390">
        <v>2</v>
      </c>
      <c r="C297" s="390" t="str">
        <f>E297&amp;" ("&amp;D297&amp;")"</f>
        <v>igare (bicycle)</v>
      </c>
      <c r="D297" s="390" t="s">
        <v>2673</v>
      </c>
      <c r="E297" s="390" t="s">
        <v>2674</v>
      </c>
      <c r="G297"/>
    </row>
    <row r="298" spans="1:7" s="390" customFormat="1">
      <c r="A298" s="392" t="s">
        <v>2670</v>
      </c>
      <c r="B298" s="390">
        <v>3</v>
      </c>
      <c r="C298" s="390" t="str">
        <f>E298&amp;" ("&amp;D298&amp;")"</f>
        <v>tagisi  (bus)</v>
      </c>
      <c r="D298" s="390" t="s">
        <v>2675</v>
      </c>
      <c r="E298" s="390" t="s">
        <v>2676</v>
      </c>
      <c r="G298"/>
    </row>
    <row r="299" spans="1:7" s="390" customFormat="1">
      <c r="A299" s="392" t="s">
        <v>2670</v>
      </c>
      <c r="B299" s="390">
        <v>4</v>
      </c>
      <c r="C299" s="390" t="str">
        <f>E299&amp;" ("&amp;D299&amp;")"</f>
        <v>imodoka yindi (car)</v>
      </c>
      <c r="D299" s="390" t="s">
        <v>2677</v>
      </c>
      <c r="E299" s="390" t="s">
        <v>2678</v>
      </c>
      <c r="G299"/>
    </row>
    <row r="300" spans="1:7" s="390" customFormat="1">
      <c r="A300" s="392" t="s">
        <v>2670</v>
      </c>
      <c r="B300" s="390">
        <v>5</v>
      </c>
      <c r="C300" s="390" t="str">
        <f>E300&amp;" ("&amp;D300&amp;")"</f>
        <v>moto (motorcycle)</v>
      </c>
      <c r="D300" s="390" t="s">
        <v>2679</v>
      </c>
      <c r="E300" s="390" t="s">
        <v>2680</v>
      </c>
      <c r="G300"/>
    </row>
    <row r="301" spans="1:7" s="390" customFormat="1">
      <c r="A301" s="392" t="s">
        <v>2670</v>
      </c>
      <c r="B301" s="390">
        <v>-66</v>
      </c>
      <c r="C301" s="390">
        <v>-66</v>
      </c>
      <c r="D301" s="390" t="s">
        <v>1826</v>
      </c>
      <c r="E301" s="392"/>
      <c r="G301"/>
    </row>
    <row r="302" spans="1:7" s="390" customFormat="1">
      <c r="A302" s="392" t="s">
        <v>2670</v>
      </c>
      <c r="B302" s="390">
        <v>-88</v>
      </c>
      <c r="C302" s="390">
        <v>-88</v>
      </c>
      <c r="D302" s="390" t="s">
        <v>1827</v>
      </c>
      <c r="E302" s="392"/>
      <c r="G302"/>
    </row>
    <row r="303" spans="1:7" s="390" customFormat="1">
      <c r="A303" s="392" t="s">
        <v>2681</v>
      </c>
      <c r="B303" s="390">
        <v>1</v>
      </c>
      <c r="C303" s="390" t="str">
        <f>E303&amp;" ("&amp;D303&amp;")"</f>
        <v>kure cyane (too far away)</v>
      </c>
      <c r="D303" s="390" t="s">
        <v>2682</v>
      </c>
      <c r="E303" s="390" t="s">
        <v>2683</v>
      </c>
      <c r="G303"/>
    </row>
    <row r="304" spans="1:7" s="390" customFormat="1">
      <c r="A304" s="392" t="s">
        <v>2681</v>
      </c>
      <c r="B304" s="390">
        <v>2</v>
      </c>
      <c r="C304" s="390" t="str">
        <f>E304&amp;" ("&amp;D304&amp;")"</f>
        <v>kugerayo birahenze (too expensive to get to)</v>
      </c>
      <c r="D304" s="390" t="s">
        <v>2684</v>
      </c>
      <c r="E304" s="390" t="s">
        <v>2685</v>
      </c>
      <c r="G304"/>
    </row>
    <row r="305" spans="1:7" s="390" customFormat="1">
      <c r="A305" s="392" t="s">
        <v>2681</v>
      </c>
      <c r="B305" s="390">
        <v>3</v>
      </c>
      <c r="C305" s="390" t="str">
        <f>E305&amp;" ("&amp;D305&amp;")"</f>
        <v>nta mpamvu yo kujyayo  (no reason to go)</v>
      </c>
      <c r="D305" s="390" t="s">
        <v>2686</v>
      </c>
      <c r="E305" s="390" t="s">
        <v>2687</v>
      </c>
      <c r="G305"/>
    </row>
    <row r="306" spans="1:7" s="390" customFormat="1">
      <c r="A306" s="392" t="s">
        <v>2681</v>
      </c>
      <c r="B306" s="390">
        <v>-66</v>
      </c>
      <c r="C306" s="390">
        <v>-66</v>
      </c>
      <c r="D306" s="390" t="s">
        <v>1826</v>
      </c>
      <c r="E306" s="392"/>
      <c r="G306"/>
    </row>
    <row r="307" spans="1:7" s="390" customFormat="1">
      <c r="A307" s="392" t="s">
        <v>2681</v>
      </c>
      <c r="B307" s="390">
        <v>-88</v>
      </c>
      <c r="C307" s="390">
        <v>-88</v>
      </c>
      <c r="D307" s="390" t="s">
        <v>1827</v>
      </c>
      <c r="E307" s="392"/>
      <c r="G307"/>
    </row>
    <row r="308" spans="1:7" s="390" customFormat="1">
      <c r="A308" s="392" t="s">
        <v>2693</v>
      </c>
      <c r="B308" s="390">
        <v>1</v>
      </c>
      <c r="C308" s="390" t="str">
        <f>E308&amp;" ("&amp;D308&amp;")"</f>
        <v>Amafaranga 2000 aka kanya (RWF2,000 now)</v>
      </c>
      <c r="D308" s="390" t="s">
        <v>2694</v>
      </c>
      <c r="E308" s="390" t="s">
        <v>2695</v>
      </c>
      <c r="G308"/>
    </row>
    <row r="309" spans="1:7" s="390" customFormat="1" ht="26.2">
      <c r="A309" s="392" t="s">
        <v>2693</v>
      </c>
      <c r="B309" s="390">
        <v>2</v>
      </c>
      <c r="C309" s="390" t="str">
        <f>E309&amp;" ("&amp;D309&amp;")"</f>
        <v>amafranga 2000 mu ntangiriro z'ihinga ritaha (RWF2,000 at beginning of next season)</v>
      </c>
      <c r="D309" s="390" t="s">
        <v>2696</v>
      </c>
      <c r="E309" s="390" t="s">
        <v>2697</v>
      </c>
      <c r="G309"/>
    </row>
    <row r="310" spans="1:7" s="390" customFormat="1">
      <c r="A310" s="392" t="s">
        <v>2693</v>
      </c>
      <c r="B310" s="390">
        <v>-66</v>
      </c>
      <c r="C310" s="390">
        <v>-66</v>
      </c>
      <c r="D310" s="390" t="s">
        <v>1826</v>
      </c>
      <c r="E310" s="392"/>
      <c r="G310"/>
    </row>
    <row r="311" spans="1:7" s="390" customFormat="1">
      <c r="A311" s="392" t="s">
        <v>2693</v>
      </c>
      <c r="B311" s="390">
        <v>-88</v>
      </c>
      <c r="C311" s="390">
        <v>-88</v>
      </c>
      <c r="D311" s="390" t="s">
        <v>1827</v>
      </c>
      <c r="E311" s="392"/>
      <c r="G311"/>
    </row>
    <row r="312" spans="1:7" s="390" customFormat="1">
      <c r="A312" s="392" t="s">
        <v>2698</v>
      </c>
      <c r="B312" s="390">
        <v>1</v>
      </c>
      <c r="C312" s="390" t="str">
        <f>E312&amp;" ("&amp;D312&amp;")"</f>
        <v>Amafaranga 2000 aka kanya (RWF2,000 now)</v>
      </c>
      <c r="D312" s="390" t="s">
        <v>2694</v>
      </c>
      <c r="E312" s="390" t="s">
        <v>2695</v>
      </c>
      <c r="G312"/>
    </row>
    <row r="313" spans="1:7" s="390" customFormat="1">
      <c r="A313" s="392" t="s">
        <v>2698</v>
      </c>
      <c r="B313" s="390">
        <v>2</v>
      </c>
      <c r="C313" s="390" t="str">
        <f>E313&amp;" ("&amp;D313&amp;")"</f>
        <v>amafranga 2500 mu kwezi kumwe. (RWF2,500 in one month)</v>
      </c>
      <c r="D313" s="390" t="s">
        <v>2699</v>
      </c>
      <c r="E313" s="390" t="s">
        <v>2700</v>
      </c>
      <c r="G313"/>
    </row>
    <row r="314" spans="1:7" s="390" customFormat="1">
      <c r="A314" s="392" t="s">
        <v>2698</v>
      </c>
      <c r="B314" s="390">
        <v>-66</v>
      </c>
      <c r="C314" s="390">
        <v>-66</v>
      </c>
      <c r="D314" s="390" t="s">
        <v>1826</v>
      </c>
      <c r="E314" s="392"/>
      <c r="G314"/>
    </row>
    <row r="315" spans="1:7" s="390" customFormat="1">
      <c r="A315" s="392" t="s">
        <v>2698</v>
      </c>
      <c r="B315" s="390">
        <v>-88</v>
      </c>
      <c r="C315" s="390">
        <v>-88</v>
      </c>
      <c r="D315" s="390" t="s">
        <v>1827</v>
      </c>
      <c r="E315" s="392"/>
      <c r="G315"/>
    </row>
    <row r="316" spans="1:7" s="390" customFormat="1">
      <c r="A316" s="392" t="s">
        <v>2701</v>
      </c>
      <c r="B316" s="390">
        <v>1</v>
      </c>
      <c r="C316" s="390" t="str">
        <f>E316&amp;" ("&amp;D316&amp;")"</f>
        <v>Amafaranga 2000 aka kanya (RWF2,000 now)</v>
      </c>
      <c r="D316" s="390" t="s">
        <v>2694</v>
      </c>
      <c r="E316" s="390" t="s">
        <v>2695</v>
      </c>
      <c r="G316"/>
    </row>
    <row r="317" spans="1:7" s="390" customFormat="1">
      <c r="A317" s="392" t="s">
        <v>2701</v>
      </c>
      <c r="B317" s="390">
        <v>2</v>
      </c>
      <c r="C317" s="390" t="str">
        <f>E317&amp;" ("&amp;D317&amp;")"</f>
        <v>amafranga 3000 mu kwezi kumwe. (RWF3,000 in one month)</v>
      </c>
      <c r="D317" s="390" t="s">
        <v>2702</v>
      </c>
      <c r="E317" s="390" t="s">
        <v>2703</v>
      </c>
      <c r="G317"/>
    </row>
    <row r="318" spans="1:7" s="390" customFormat="1">
      <c r="A318" s="392" t="s">
        <v>2701</v>
      </c>
      <c r="B318" s="390">
        <v>-66</v>
      </c>
      <c r="C318" s="390">
        <v>-66</v>
      </c>
      <c r="D318" s="390" t="s">
        <v>1826</v>
      </c>
      <c r="E318" s="392"/>
      <c r="G318"/>
    </row>
    <row r="319" spans="1:7" s="390" customFormat="1">
      <c r="A319" s="392" t="s">
        <v>2701</v>
      </c>
      <c r="B319" s="390">
        <v>-88</v>
      </c>
      <c r="C319" s="390">
        <v>-88</v>
      </c>
      <c r="D319" s="390" t="s">
        <v>1827</v>
      </c>
      <c r="E319" s="392"/>
      <c r="G319"/>
    </row>
    <row r="320" spans="1:7" s="390" customFormat="1">
      <c r="A320" s="392" t="s">
        <v>2704</v>
      </c>
      <c r="B320" s="390">
        <v>1</v>
      </c>
      <c r="C320" s="390" t="str">
        <f>E320&amp;" ("&amp;D320&amp;")"</f>
        <v>Amafaranga 2000 mu mezi 6 (RWF2,000 in six months)</v>
      </c>
      <c r="D320" s="390" t="s">
        <v>2705</v>
      </c>
      <c r="E320" s="390" t="s">
        <v>2706</v>
      </c>
      <c r="G320"/>
    </row>
    <row r="321" spans="1:7" s="390" customFormat="1">
      <c r="A321" s="392" t="s">
        <v>2704</v>
      </c>
      <c r="B321" s="390">
        <v>2</v>
      </c>
      <c r="C321" s="390" t="str">
        <f>E321&amp;" ("&amp;D321&amp;")"</f>
        <v>amafranga 2500 mu mezi 7 (RWF2,500 in seven months)</v>
      </c>
      <c r="D321" s="390" t="s">
        <v>2707</v>
      </c>
      <c r="E321" s="390" t="s">
        <v>2708</v>
      </c>
      <c r="G321"/>
    </row>
    <row r="322" spans="1:7" s="390" customFormat="1">
      <c r="A322" s="392" t="s">
        <v>2704</v>
      </c>
      <c r="B322" s="390">
        <v>-66</v>
      </c>
      <c r="C322" s="390">
        <v>-66</v>
      </c>
      <c r="D322" s="390" t="s">
        <v>1826</v>
      </c>
      <c r="E322" s="392"/>
      <c r="G322"/>
    </row>
    <row r="323" spans="1:7" s="390" customFormat="1">
      <c r="A323" s="392" t="s">
        <v>2704</v>
      </c>
      <c r="B323" s="390">
        <v>-88</v>
      </c>
      <c r="C323" s="390">
        <v>-88</v>
      </c>
      <c r="D323" s="390" t="s">
        <v>1827</v>
      </c>
      <c r="E323" s="392"/>
      <c r="G323"/>
    </row>
    <row r="324" spans="1:7" s="390" customFormat="1">
      <c r="A324" s="392" t="s">
        <v>2709</v>
      </c>
      <c r="B324" s="390">
        <v>1</v>
      </c>
      <c r="C324" s="390" t="str">
        <f>E324&amp;" ("&amp;D324&amp;")"</f>
        <v>Amafaranga 2000 mu mezi 6 (RWF2,000 in six months)</v>
      </c>
      <c r="D324" s="390" t="s">
        <v>2705</v>
      </c>
      <c r="E324" s="390" t="s">
        <v>2706</v>
      </c>
      <c r="G324"/>
    </row>
    <row r="325" spans="1:7" s="390" customFormat="1">
      <c r="A325" s="392" t="s">
        <v>2709</v>
      </c>
      <c r="B325" s="390">
        <v>2</v>
      </c>
      <c r="C325" s="390" t="str">
        <f>E325&amp;" ("&amp;D325&amp;")"</f>
        <v>amafranga 3000 mu mezi 7 (RWF3,000 in seven months)</v>
      </c>
      <c r="D325" s="390" t="s">
        <v>2710</v>
      </c>
      <c r="E325" s="390" t="s">
        <v>2711</v>
      </c>
      <c r="G325"/>
    </row>
    <row r="326" spans="1:7" s="390" customFormat="1">
      <c r="A326" s="392" t="s">
        <v>2709</v>
      </c>
      <c r="B326" s="390">
        <v>-66</v>
      </c>
      <c r="C326" s="390">
        <v>-66</v>
      </c>
      <c r="D326" s="390" t="s">
        <v>1826</v>
      </c>
      <c r="E326" s="392"/>
      <c r="G326"/>
    </row>
    <row r="327" spans="1:7" s="390" customFormat="1">
      <c r="A327" s="392" t="s">
        <v>2709</v>
      </c>
      <c r="B327" s="390">
        <v>-88</v>
      </c>
      <c r="C327" s="390">
        <v>-88</v>
      </c>
      <c r="D327" s="390" t="s">
        <v>1827</v>
      </c>
      <c r="E327" s="392"/>
      <c r="G327"/>
    </row>
    <row r="328" spans="1:7" s="390" customFormat="1">
      <c r="A328" s="394" t="s">
        <v>2729</v>
      </c>
      <c r="B328" s="390">
        <v>1</v>
      </c>
      <c r="C328" s="390" t="str">
        <f>E328&amp;" ("&amp;D328&amp;")"</f>
        <v>Amafaranga twinjiza adahagije (Insufficient income)</v>
      </c>
      <c r="D328" s="390" t="s">
        <v>2730</v>
      </c>
      <c r="E328" s="390" t="s">
        <v>2731</v>
      </c>
      <c r="G328"/>
    </row>
    <row r="329" spans="1:7" s="390" customFormat="1">
      <c r="A329" s="394" t="s">
        <v>2729</v>
      </c>
      <c r="B329" s="390">
        <v>2</v>
      </c>
      <c r="C329" s="390" t="str">
        <f>E329&amp;" ("&amp;D329&amp;")"</f>
        <v>Kutagira ingwate  ikwiye (Insufficient collateral)</v>
      </c>
      <c r="D329" s="390" t="s">
        <v>2732</v>
      </c>
      <c r="E329" s="390" t="s">
        <v>2733</v>
      </c>
      <c r="G329"/>
    </row>
    <row r="330" spans="1:7" s="390" customFormat="1">
      <c r="A330" s="394" t="s">
        <v>2729</v>
      </c>
      <c r="B330" s="390">
        <v>3</v>
      </c>
      <c r="C330" s="390" t="str">
        <f>E330&amp;" ("&amp;D330&amp;")"</f>
        <v>Ibibazo bifatiye ku myenda dusanganywe (Problems related to debts history)</v>
      </c>
      <c r="D330" s="390" t="s">
        <v>2734</v>
      </c>
      <c r="E330" s="390" t="s">
        <v>2735</v>
      </c>
      <c r="G330"/>
    </row>
    <row r="331" spans="1:7" s="390" customFormat="1">
      <c r="A331" s="394" t="s">
        <v>2729</v>
      </c>
      <c r="B331" s="390">
        <v>4</v>
      </c>
      <c r="C331" s="390" t="str">
        <f>E331&amp;" ("&amp;D331&amp;")"</f>
        <v>Icyo gukoresha inguzanyo kitagaragara neza (Unclear  purpose)</v>
      </c>
      <c r="D331" s="390" t="s">
        <v>2736</v>
      </c>
      <c r="E331" s="390" t="s">
        <v>2737</v>
      </c>
      <c r="G331"/>
    </row>
    <row r="332" spans="1:7" s="390" customFormat="1">
      <c r="A332" s="394" t="s">
        <v>2729</v>
      </c>
      <c r="B332" s="390">
        <v>5</v>
      </c>
      <c r="C332" s="390" t="str">
        <f>E332&amp;" ("&amp;D332&amp;")"</f>
        <v>Nta mafaranga ahari (No money available)</v>
      </c>
      <c r="D332" s="390" t="s">
        <v>2738</v>
      </c>
      <c r="E332" s="390" t="s">
        <v>2739</v>
      </c>
      <c r="G332"/>
    </row>
    <row r="333" spans="1:7" s="390" customFormat="1">
      <c r="A333" s="394" t="s">
        <v>2729</v>
      </c>
      <c r="B333" s="390">
        <v>-66</v>
      </c>
      <c r="C333" s="390">
        <v>-66</v>
      </c>
      <c r="D333" s="390" t="s">
        <v>1826</v>
      </c>
      <c r="E333" s="392"/>
      <c r="G333"/>
    </row>
    <row r="334" spans="1:7" s="390" customFormat="1">
      <c r="A334" s="394" t="s">
        <v>2729</v>
      </c>
      <c r="B334" s="390">
        <v>-88</v>
      </c>
      <c r="C334" s="390">
        <v>-88</v>
      </c>
      <c r="D334" s="390" t="s">
        <v>1827</v>
      </c>
      <c r="E334" s="392"/>
      <c r="G334"/>
    </row>
    <row r="335" spans="1:7" s="390" customFormat="1">
      <c r="A335" s="394" t="s">
        <v>2740</v>
      </c>
      <c r="B335" s="390">
        <v>1</v>
      </c>
      <c r="C335" s="390" t="str">
        <f t="shared" ref="C335:C341" si="14">E335&amp;" ("&amp;D335&amp;")"</f>
        <v>kanama 2013 (August 2013)</v>
      </c>
      <c r="D335" s="438" t="s">
        <v>2741</v>
      </c>
      <c r="E335" s="390" t="s">
        <v>2742</v>
      </c>
      <c r="G335"/>
    </row>
    <row r="336" spans="1:7" s="390" customFormat="1">
      <c r="A336" s="394" t="s">
        <v>2740</v>
      </c>
      <c r="B336" s="390">
        <v>2</v>
      </c>
      <c r="C336" s="390" t="str">
        <f t="shared" si="14"/>
        <v>nzeri 2013 (September 2013)</v>
      </c>
      <c r="D336" s="438" t="s">
        <v>2743</v>
      </c>
      <c r="E336" s="390" t="s">
        <v>2744</v>
      </c>
      <c r="G336"/>
    </row>
    <row r="337" spans="1:7" s="390" customFormat="1">
      <c r="A337" s="394" t="s">
        <v>2740</v>
      </c>
      <c r="B337" s="390">
        <v>3</v>
      </c>
      <c r="C337" s="390" t="str">
        <f t="shared" si="14"/>
        <v>ukwakira 2013 (October 2013)</v>
      </c>
      <c r="D337" s="438" t="s">
        <v>2745</v>
      </c>
      <c r="E337" s="390" t="s">
        <v>2746</v>
      </c>
      <c r="G337"/>
    </row>
    <row r="338" spans="1:7" s="390" customFormat="1">
      <c r="A338" s="394" t="s">
        <v>2740</v>
      </c>
      <c r="B338" s="390">
        <v>4</v>
      </c>
      <c r="C338" s="390" t="str">
        <f t="shared" si="14"/>
        <v>ugushyingo 2013 (November 2013)</v>
      </c>
      <c r="D338" s="438" t="s">
        <v>2747</v>
      </c>
      <c r="E338" s="390" t="s">
        <v>2748</v>
      </c>
      <c r="G338"/>
    </row>
    <row r="339" spans="1:7" s="390" customFormat="1">
      <c r="A339" s="394" t="s">
        <v>2740</v>
      </c>
      <c r="B339" s="390">
        <v>5</v>
      </c>
      <c r="C339" s="390" t="str">
        <f t="shared" si="14"/>
        <v>ukuboza 2013 (December 2013)</v>
      </c>
      <c r="D339" s="438" t="s">
        <v>2749</v>
      </c>
      <c r="E339" s="390" t="s">
        <v>2750</v>
      </c>
      <c r="G339"/>
    </row>
    <row r="340" spans="1:7" s="390" customFormat="1">
      <c r="A340" s="394" t="s">
        <v>2740</v>
      </c>
      <c r="B340" s="390">
        <v>6</v>
      </c>
      <c r="C340" s="390" t="str">
        <f t="shared" si="14"/>
        <v>Mutarama 2014 (January 2014)</v>
      </c>
      <c r="D340" s="438" t="s">
        <v>2861</v>
      </c>
      <c r="E340" s="453" t="s">
        <v>3240</v>
      </c>
      <c r="G340"/>
    </row>
    <row r="341" spans="1:7" s="390" customFormat="1">
      <c r="A341" s="394" t="s">
        <v>2740</v>
      </c>
      <c r="B341" s="390">
        <v>7</v>
      </c>
      <c r="C341" s="390" t="str">
        <f t="shared" si="14"/>
        <v>Gashyantare 2014 (February 2014)</v>
      </c>
      <c r="D341" s="438" t="s">
        <v>2862</v>
      </c>
      <c r="E341" s="453" t="s">
        <v>3241</v>
      </c>
      <c r="G341"/>
    </row>
    <row r="342" spans="1:7" s="390" customFormat="1" ht="13.1">
      <c r="A342" s="394" t="s">
        <v>2740</v>
      </c>
      <c r="B342" s="390">
        <v>8</v>
      </c>
      <c r="C342" s="390" t="str">
        <f t="shared" ref="C342:C348" si="15">E342&amp;" ("&amp;D342&amp;")"</f>
        <v>werurwe 2014 (March 2014)</v>
      </c>
      <c r="D342" s="438" t="s">
        <v>2860</v>
      </c>
      <c r="E342" s="390" t="s">
        <v>2869</v>
      </c>
    </row>
    <row r="343" spans="1:7" s="390" customFormat="1" ht="13.1">
      <c r="A343" s="394" t="s">
        <v>2740</v>
      </c>
      <c r="B343" s="390">
        <v>9</v>
      </c>
      <c r="C343" s="390" t="str">
        <f t="shared" si="15"/>
        <v>mata 2014 (April 2014)</v>
      </c>
      <c r="D343" s="438" t="s">
        <v>2863</v>
      </c>
      <c r="E343" s="390" t="s">
        <v>2870</v>
      </c>
    </row>
    <row r="344" spans="1:7" s="390" customFormat="1" ht="13.1">
      <c r="A344" s="394" t="s">
        <v>2740</v>
      </c>
      <c r="B344" s="390">
        <v>10</v>
      </c>
      <c r="C344" s="390" t="str">
        <f t="shared" si="15"/>
        <v>gicurasi 2014 (May 2014)</v>
      </c>
      <c r="D344" s="438" t="s">
        <v>2864</v>
      </c>
      <c r="E344" s="390" t="s">
        <v>2871</v>
      </c>
    </row>
    <row r="345" spans="1:7" s="390" customFormat="1" ht="13.1">
      <c r="A345" s="394" t="s">
        <v>2740</v>
      </c>
      <c r="B345" s="390">
        <v>11</v>
      </c>
      <c r="C345" s="390" t="str">
        <f t="shared" si="15"/>
        <v>kamena 2014 (June 2014)</v>
      </c>
      <c r="D345" s="438" t="s">
        <v>2865</v>
      </c>
      <c r="E345" s="390" t="s">
        <v>2872</v>
      </c>
    </row>
    <row r="346" spans="1:7" s="390" customFormat="1">
      <c r="A346" s="394" t="s">
        <v>2740</v>
      </c>
      <c r="B346" s="390">
        <v>12</v>
      </c>
      <c r="C346" s="390" t="str">
        <f t="shared" si="15"/>
        <v>nyakanga 2014 (July 2014)</v>
      </c>
      <c r="D346" s="438" t="s">
        <v>2866</v>
      </c>
      <c r="E346" s="390" t="s">
        <v>2873</v>
      </c>
      <c r="G346"/>
    </row>
    <row r="347" spans="1:7" s="390" customFormat="1">
      <c r="A347" s="394" t="s">
        <v>2740</v>
      </c>
      <c r="B347" s="390">
        <v>13</v>
      </c>
      <c r="C347" s="390" t="str">
        <f t="shared" si="15"/>
        <v>kanama 2014 (August 2014)</v>
      </c>
      <c r="D347" s="438" t="s">
        <v>2867</v>
      </c>
      <c r="E347" s="390" t="s">
        <v>2874</v>
      </c>
      <c r="G347"/>
    </row>
    <row r="348" spans="1:7" s="390" customFormat="1">
      <c r="A348" s="394" t="s">
        <v>2740</v>
      </c>
      <c r="B348" s="390">
        <v>14</v>
      </c>
      <c r="C348" s="390" t="str">
        <f t="shared" si="15"/>
        <v>nzeri 2014 (September 2014)</v>
      </c>
      <c r="D348" s="438" t="s">
        <v>2868</v>
      </c>
      <c r="E348" s="390" t="s">
        <v>2875</v>
      </c>
      <c r="G348"/>
    </row>
    <row r="349" spans="1:7" s="390" customFormat="1">
      <c r="A349" s="394" t="s">
        <v>2740</v>
      </c>
      <c r="B349" s="390">
        <v>-66</v>
      </c>
      <c r="C349" s="390">
        <v>-66</v>
      </c>
      <c r="D349" s="390" t="s">
        <v>1826</v>
      </c>
      <c r="E349" s="392"/>
      <c r="G349"/>
    </row>
    <row r="350" spans="1:7" s="390" customFormat="1">
      <c r="A350" s="394" t="s">
        <v>2740</v>
      </c>
      <c r="B350" s="390">
        <v>-88</v>
      </c>
      <c r="C350" s="390">
        <v>-88</v>
      </c>
      <c r="D350" s="390" t="s">
        <v>1827</v>
      </c>
      <c r="E350" s="392"/>
      <c r="G350"/>
    </row>
    <row r="351" spans="1:7" s="390" customFormat="1">
      <c r="A351" s="394" t="s">
        <v>2751</v>
      </c>
      <c r="B351" s="390">
        <v>1</v>
      </c>
      <c r="C351" s="390" t="str">
        <f t="shared" ref="C351:C360" si="16">E351&amp;" ("&amp;D351&amp;")"</f>
        <v>Ifumbire (agricultural inputs)</v>
      </c>
      <c r="D351" s="391" t="s">
        <v>2622</v>
      </c>
      <c r="E351" s="391" t="s">
        <v>2752</v>
      </c>
      <c r="G351"/>
    </row>
    <row r="352" spans="1:7" s="390" customFormat="1">
      <c r="A352" s="394" t="s">
        <v>2751</v>
      </c>
      <c r="B352" s="390">
        <v>2</v>
      </c>
      <c r="C352" s="390" t="str">
        <f t="shared" si="16"/>
        <v>amafaranga y'ishuri (school fees or educational expenses)</v>
      </c>
      <c r="D352" s="391" t="s">
        <v>2753</v>
      </c>
      <c r="E352" s="391" t="s">
        <v>2754</v>
      </c>
      <c r="G352"/>
    </row>
    <row r="353" spans="1:7" s="390" customFormat="1">
      <c r="A353" s="394" t="s">
        <v>2751</v>
      </c>
      <c r="B353" s="390">
        <v>3</v>
      </c>
      <c r="C353" s="390" t="str">
        <f t="shared" si="16"/>
        <v>kwishyura imyenda (loan payment)</v>
      </c>
      <c r="D353" s="391" t="s">
        <v>2755</v>
      </c>
      <c r="E353" s="392" t="s">
        <v>2756</v>
      </c>
      <c r="G353"/>
    </row>
    <row r="354" spans="1:7" s="390" customFormat="1">
      <c r="A354" s="394" t="s">
        <v>2751</v>
      </c>
      <c r="B354" s="390">
        <v>4</v>
      </c>
      <c r="C354" s="390" t="str">
        <f t="shared" si="16"/>
        <v>kugura ibikoresho byo mu buhinzi (agricultural equipments)</v>
      </c>
      <c r="D354" s="391" t="s">
        <v>2757</v>
      </c>
      <c r="E354" s="391" t="s">
        <v>2758</v>
      </c>
      <c r="G354"/>
    </row>
    <row r="355" spans="1:7" s="390" customFormat="1">
      <c r="A355" s="394" t="s">
        <v>2751</v>
      </c>
      <c r="B355" s="390">
        <v>5</v>
      </c>
      <c r="C355" s="390" t="str">
        <f t="shared" si="16"/>
        <v>ubucuruzi  (business investment)</v>
      </c>
      <c r="D355" s="391" t="s">
        <v>2759</v>
      </c>
      <c r="E355" s="391" t="s">
        <v>2760</v>
      </c>
      <c r="G355"/>
    </row>
    <row r="356" spans="1:7" s="390" customFormat="1">
      <c r="A356" s="394" t="s">
        <v>2751</v>
      </c>
      <c r="B356" s="390">
        <v>6</v>
      </c>
      <c r="C356" s="390" t="str">
        <f>E356&amp;" ("&amp;D356&amp;")"</f>
        <v>gusana/kuvugurura inzu (home improvement)</v>
      </c>
      <c r="D356" s="391" t="s">
        <v>2761</v>
      </c>
      <c r="E356" s="391" t="s">
        <v>2762</v>
      </c>
      <c r="G356"/>
    </row>
    <row r="357" spans="1:7" s="390" customFormat="1">
      <c r="A357" s="394" t="s">
        <v>2751</v>
      </c>
      <c r="B357" s="390">
        <v>7</v>
      </c>
      <c r="C357" s="390" t="str">
        <f>E357&amp;" ("&amp;D357&amp;")"</f>
        <v>ibiribwa  (consumer goods)</v>
      </c>
      <c r="D357" s="391" t="s">
        <v>2763</v>
      </c>
      <c r="E357" s="391" t="s">
        <v>2764</v>
      </c>
      <c r="G357"/>
    </row>
    <row r="358" spans="1:7" s="390" customFormat="1">
      <c r="A358" s="394" t="s">
        <v>2751</v>
      </c>
      <c r="B358" s="390">
        <v>8</v>
      </c>
      <c r="C358" s="390" t="str">
        <f>E358&amp;" ("&amp;D358&amp;")"</f>
        <v>ibyangombwa byihutirwa (emergency)</v>
      </c>
      <c r="D358" s="391" t="s">
        <v>2765</v>
      </c>
      <c r="E358" s="391" t="s">
        <v>2766</v>
      </c>
      <c r="G358"/>
    </row>
    <row r="359" spans="1:7" s="390" customFormat="1">
      <c r="A359" s="394" t="s">
        <v>2751</v>
      </c>
      <c r="B359" s="390">
        <v>9</v>
      </c>
      <c r="C359" s="390" t="str">
        <f>E359&amp;" ("&amp;D359&amp;")"</f>
        <v>ubukwe/gutabara/ibiruhuko (wedding/ funeral/ holiday)</v>
      </c>
      <c r="D359" s="391" t="s">
        <v>2767</v>
      </c>
      <c r="E359" s="391" t="s">
        <v>2768</v>
      </c>
      <c r="G359"/>
    </row>
    <row r="360" spans="1:7" s="390" customFormat="1">
      <c r="A360" s="394" t="s">
        <v>2751</v>
      </c>
      <c r="B360" s="390">
        <v>10</v>
      </c>
      <c r="C360" s="390" t="str">
        <f t="shared" si="16"/>
        <v>koherereza abantu (remittances)</v>
      </c>
      <c r="D360" s="391" t="s">
        <v>2769</v>
      </c>
      <c r="E360" s="391" t="s">
        <v>2770</v>
      </c>
      <c r="G360"/>
    </row>
    <row r="361" spans="1:7" s="390" customFormat="1">
      <c r="A361" s="394" t="s">
        <v>2751</v>
      </c>
      <c r="B361" s="390">
        <v>-66</v>
      </c>
      <c r="C361" s="390">
        <v>-66</v>
      </c>
      <c r="D361" s="390" t="s">
        <v>1826</v>
      </c>
      <c r="G361"/>
    </row>
    <row r="362" spans="1:7" s="390" customFormat="1">
      <c r="A362" s="394" t="s">
        <v>2751</v>
      </c>
      <c r="B362" s="390">
        <v>-88</v>
      </c>
      <c r="C362" s="390">
        <v>-88</v>
      </c>
      <c r="D362" s="390" t="s">
        <v>1827</v>
      </c>
      <c r="E362" s="392"/>
      <c r="G362"/>
    </row>
    <row r="363" spans="1:7" s="390" customFormat="1">
      <c r="A363" s="394" t="s">
        <v>2771</v>
      </c>
      <c r="B363" s="390">
        <v>1</v>
      </c>
      <c r="C363" s="390" t="str">
        <f t="shared" ref="C363:C370" si="17">E363&amp;" ("&amp;D363&amp;")"</f>
        <v>ifumbire mborera (Compost)</v>
      </c>
      <c r="D363" s="390" t="s">
        <v>2772</v>
      </c>
      <c r="E363" s="390" t="s">
        <v>2773</v>
      </c>
      <c r="G363"/>
    </row>
    <row r="364" spans="1:7" s="390" customFormat="1">
      <c r="A364" s="394" t="s">
        <v>2771</v>
      </c>
      <c r="B364" s="390">
        <v>2</v>
      </c>
      <c r="C364" s="390" t="str">
        <f t="shared" si="17"/>
        <v>ifumbire ivakumatungo (Organic manure)</v>
      </c>
      <c r="D364" s="390" t="s">
        <v>2774</v>
      </c>
      <c r="E364" s="390" t="s">
        <v>2775</v>
      </c>
      <c r="G364"/>
    </row>
    <row r="365" spans="1:7" s="390" customFormat="1">
      <c r="A365" s="394" t="s">
        <v>2771</v>
      </c>
      <c r="B365" s="390">
        <v>3</v>
      </c>
      <c r="C365" s="390" t="str">
        <f t="shared" si="17"/>
        <v>NPK (NPK)</v>
      </c>
      <c r="D365" s="390" t="s">
        <v>2776</v>
      </c>
      <c r="E365" s="390" t="s">
        <v>2776</v>
      </c>
      <c r="G365"/>
    </row>
    <row r="366" spans="1:7" s="390" customFormat="1">
      <c r="A366" s="394" t="s">
        <v>2771</v>
      </c>
      <c r="B366" s="390">
        <v>4</v>
      </c>
      <c r="C366" s="390" t="str">
        <f t="shared" si="17"/>
        <v>ureya (Urea)</v>
      </c>
      <c r="D366" s="390" t="s">
        <v>2777</v>
      </c>
      <c r="E366" s="390" t="s">
        <v>2778</v>
      </c>
      <c r="G366"/>
    </row>
    <row r="367" spans="1:7" s="390" customFormat="1">
      <c r="A367" s="394" t="s">
        <v>2771</v>
      </c>
      <c r="B367" s="390">
        <v>5</v>
      </c>
      <c r="C367" s="390" t="str">
        <f t="shared" si="17"/>
        <v>DAP (DAP)</v>
      </c>
      <c r="D367" s="390" t="s">
        <v>2779</v>
      </c>
      <c r="E367" s="390" t="s">
        <v>2779</v>
      </c>
      <c r="G367"/>
    </row>
    <row r="368" spans="1:7" s="390" customFormat="1">
      <c r="A368" s="394" t="s">
        <v>2771</v>
      </c>
      <c r="B368" s="390">
        <v>6</v>
      </c>
      <c r="C368" s="390" t="str">
        <f t="shared" si="17"/>
        <v>Ishwagara (Lime)</v>
      </c>
      <c r="D368" s="390" t="s">
        <v>2780</v>
      </c>
      <c r="E368" s="390" t="s">
        <v>2781</v>
      </c>
      <c r="G368"/>
    </row>
    <row r="369" spans="1:7" s="390" customFormat="1">
      <c r="A369" s="394" t="s">
        <v>2771</v>
      </c>
      <c r="B369" s="390">
        <v>7</v>
      </c>
      <c r="C369" s="390" t="str">
        <f t="shared" si="17"/>
        <v>umuti wica udukoko (Pesticides)</v>
      </c>
      <c r="D369" s="390" t="s">
        <v>2782</v>
      </c>
      <c r="E369" s="390" t="s">
        <v>2783</v>
      </c>
      <c r="G369"/>
    </row>
    <row r="370" spans="1:7" s="390" customFormat="1">
      <c r="A370" s="394" t="s">
        <v>2771</v>
      </c>
      <c r="B370" s="390">
        <v>8</v>
      </c>
      <c r="C370" s="390" t="str">
        <f t="shared" si="17"/>
        <v>imbuto (Seeds)</v>
      </c>
      <c r="D370" s="390" t="s">
        <v>3459</v>
      </c>
      <c r="E370" s="390" t="s">
        <v>4034</v>
      </c>
      <c r="G370"/>
    </row>
    <row r="371" spans="1:7" s="390" customFormat="1">
      <c r="A371" s="394" t="s">
        <v>2771</v>
      </c>
      <c r="B371" s="390">
        <v>-66</v>
      </c>
      <c r="C371" s="390">
        <v>-66</v>
      </c>
      <c r="D371" s="390" t="s">
        <v>1826</v>
      </c>
      <c r="E371" s="392"/>
      <c r="G371"/>
    </row>
    <row r="372" spans="1:7" s="390" customFormat="1">
      <c r="A372" s="394" t="s">
        <v>2771</v>
      </c>
      <c r="B372" s="390">
        <v>-88</v>
      </c>
      <c r="C372" s="390">
        <v>-88</v>
      </c>
      <c r="D372" s="390" t="s">
        <v>1827</v>
      </c>
      <c r="E372" s="392"/>
      <c r="G372"/>
    </row>
    <row r="373" spans="1:7" s="390" customFormat="1">
      <c r="A373" s="395" t="s">
        <v>2784</v>
      </c>
      <c r="B373" s="390">
        <v>1</v>
      </c>
      <c r="C373" s="390" t="str">
        <f t="shared" ref="C373:C385" si="18">E373&amp;" ("&amp;D373&amp;")"</f>
        <v>umunsi (Day)</v>
      </c>
      <c r="D373" s="391" t="s">
        <v>2785</v>
      </c>
      <c r="E373" s="391" t="s">
        <v>2786</v>
      </c>
      <c r="G373"/>
    </row>
    <row r="374" spans="1:7" s="390" customFormat="1">
      <c r="A374" s="395" t="s">
        <v>2784</v>
      </c>
      <c r="B374" s="390">
        <v>2</v>
      </c>
      <c r="C374" s="390" t="str">
        <f t="shared" si="18"/>
        <v>icyumweru (Week)</v>
      </c>
      <c r="D374" s="391" t="s">
        <v>2787</v>
      </c>
      <c r="E374" s="391" t="s">
        <v>2788</v>
      </c>
      <c r="G374"/>
    </row>
    <row r="375" spans="1:7" s="390" customFormat="1">
      <c r="A375" s="395" t="s">
        <v>2784</v>
      </c>
      <c r="B375" s="390">
        <v>3</v>
      </c>
      <c r="C375" s="390" t="str">
        <f t="shared" si="18"/>
        <v>ukwezi (Month)</v>
      </c>
      <c r="D375" s="391" t="s">
        <v>2789</v>
      </c>
      <c r="E375" s="391" t="s">
        <v>2790</v>
      </c>
      <c r="G375"/>
    </row>
    <row r="376" spans="1:7" s="390" customFormat="1">
      <c r="A376" s="395" t="s">
        <v>2784</v>
      </c>
      <c r="B376" s="390">
        <v>4</v>
      </c>
      <c r="C376" s="390" t="str">
        <f t="shared" si="18"/>
        <v>igihembwe (Season)</v>
      </c>
      <c r="D376" s="391" t="s">
        <v>2791</v>
      </c>
      <c r="E376" s="391" t="s">
        <v>2792</v>
      </c>
      <c r="G376"/>
    </row>
    <row r="377" spans="1:7" s="390" customFormat="1">
      <c r="A377" s="395" t="s">
        <v>2784</v>
      </c>
      <c r="B377" s="390">
        <v>5</v>
      </c>
      <c r="C377" s="390" t="str">
        <f t="shared" si="18"/>
        <v>umwaka (Year)</v>
      </c>
      <c r="D377" s="391" t="s">
        <v>2793</v>
      </c>
      <c r="E377" s="391" t="s">
        <v>2794</v>
      </c>
      <c r="G377"/>
    </row>
    <row r="378" spans="1:7" s="390" customFormat="1">
      <c r="A378" s="395" t="s">
        <v>2784</v>
      </c>
      <c r="B378" s="390">
        <v>6</v>
      </c>
      <c r="C378" s="390" t="str">
        <f t="shared" si="18"/>
        <v>Ibyiciro byo kwishyuramo bitazwi (Undefined Repayment Terms)</v>
      </c>
      <c r="D378" s="390" t="s">
        <v>3637</v>
      </c>
      <c r="E378" s="391" t="s">
        <v>4035</v>
      </c>
      <c r="G378"/>
    </row>
    <row r="379" spans="1:7" s="390" customFormat="1">
      <c r="A379" s="395" t="s">
        <v>2795</v>
      </c>
      <c r="B379" s="390">
        <v>1</v>
      </c>
      <c r="C379" s="390" t="str">
        <f t="shared" si="18"/>
        <v>Ubutaka (Land)</v>
      </c>
      <c r="D379" s="390" t="s">
        <v>2796</v>
      </c>
      <c r="E379" s="390" t="s">
        <v>2797</v>
      </c>
      <c r="G379"/>
    </row>
    <row r="380" spans="1:7" s="390" customFormat="1">
      <c r="A380" s="395" t="s">
        <v>2795</v>
      </c>
      <c r="B380" s="390">
        <v>2</v>
      </c>
      <c r="C380" s="390" t="str">
        <f t="shared" si="18"/>
        <v>Amatungo (Livestock)</v>
      </c>
      <c r="D380" s="390" t="s">
        <v>2798</v>
      </c>
      <c r="E380" s="390" t="s">
        <v>2799</v>
      </c>
      <c r="G380"/>
    </row>
    <row r="381" spans="1:7" s="390" customFormat="1">
      <c r="A381" s="395" t="s">
        <v>2795</v>
      </c>
      <c r="B381" s="390">
        <v>3</v>
      </c>
      <c r="C381" s="390" t="str">
        <f t="shared" si="18"/>
        <v>Inzu (House)</v>
      </c>
      <c r="D381" s="390" t="s">
        <v>2800</v>
      </c>
      <c r="E381" s="390" t="s">
        <v>2801</v>
      </c>
      <c r="G381"/>
    </row>
    <row r="382" spans="1:7" s="390" customFormat="1">
      <c r="A382" s="395" t="s">
        <v>2795</v>
      </c>
      <c r="B382" s="390">
        <v>4</v>
      </c>
      <c r="C382" s="390" t="str">
        <f t="shared" si="18"/>
        <v>Amafaranga ava mu mazu y’iu bubiko (Warehouse receipts)</v>
      </c>
      <c r="D382" s="390" t="s">
        <v>2802</v>
      </c>
      <c r="E382" s="390" t="s">
        <v>2803</v>
      </c>
      <c r="G382"/>
    </row>
    <row r="383" spans="1:7" s="390" customFormat="1">
      <c r="A383" s="395" t="s">
        <v>2795</v>
      </c>
      <c r="B383" s="390">
        <v>5</v>
      </c>
      <c r="C383" s="390" t="str">
        <f t="shared" si="18"/>
        <v>Imashini n’ibikoresho (Machines &amp; equipment)</v>
      </c>
      <c r="D383" s="390" t="s">
        <v>2804</v>
      </c>
      <c r="E383" s="390" t="s">
        <v>2805</v>
      </c>
      <c r="G383"/>
    </row>
    <row r="384" spans="1:7" s="390" customFormat="1">
      <c r="A384" s="395" t="s">
        <v>2795</v>
      </c>
      <c r="B384" s="390">
        <v>6</v>
      </c>
      <c r="C384" s="390" t="str">
        <f t="shared" si="18"/>
        <v>Amafaranga yazigamwe n’urugo (HH/ individual savings)</v>
      </c>
      <c r="D384" s="390" t="s">
        <v>2806</v>
      </c>
      <c r="E384" s="390" t="s">
        <v>2807</v>
      </c>
      <c r="G384"/>
    </row>
    <row r="385" spans="1:7" s="390" customFormat="1">
      <c r="A385" s="395" t="s">
        <v>2795</v>
      </c>
      <c r="B385" s="390">
        <v>7</v>
      </c>
      <c r="C385" s="390" t="str">
        <f t="shared" si="18"/>
        <v>Kuzigama mu matsinda (Group Savings)</v>
      </c>
      <c r="D385" s="390" t="s">
        <v>2808</v>
      </c>
      <c r="E385" s="390" t="s">
        <v>2809</v>
      </c>
      <c r="G385"/>
    </row>
    <row r="386" spans="1:7" s="390" customFormat="1">
      <c r="A386" s="395" t="s">
        <v>2795</v>
      </c>
      <c r="B386" s="390">
        <v>-66</v>
      </c>
      <c r="C386" s="390">
        <v>-66</v>
      </c>
      <c r="D386" s="390" t="s">
        <v>1826</v>
      </c>
      <c r="E386" s="392"/>
      <c r="G386"/>
    </row>
    <row r="387" spans="1:7" s="390" customFormat="1">
      <c r="A387" s="395" t="s">
        <v>2795</v>
      </c>
      <c r="B387" s="390">
        <v>-88</v>
      </c>
      <c r="C387" s="390">
        <v>-88</v>
      </c>
      <c r="D387" s="390" t="s">
        <v>1827</v>
      </c>
      <c r="E387" s="392"/>
      <c r="G387"/>
    </row>
    <row r="388" spans="1:7" s="390" customFormat="1" ht="26.2">
      <c r="A388" s="395" t="s">
        <v>2810</v>
      </c>
      <c r="B388" s="390">
        <v>1</v>
      </c>
      <c r="C388" s="390" t="str">
        <f>E388&amp;" ("&amp;D388&amp;")"</f>
        <v>kudashobora kongera kugurizwa n'iyo [loan source]  (unable to take more loans from this source)</v>
      </c>
      <c r="D388" s="390" t="s">
        <v>2811</v>
      </c>
      <c r="E388" s="390" t="s">
        <v>2812</v>
      </c>
      <c r="G388"/>
    </row>
    <row r="389" spans="1:7" s="390" customFormat="1">
      <c r="A389" s="395" t="s">
        <v>2810</v>
      </c>
      <c r="B389" s="390">
        <v>2</v>
      </c>
      <c r="C389" s="390" t="str">
        <f>E389&amp;" ("&amp;D389&amp;")"</f>
        <v>ibibazo by'umuryango/igitutu (social problems / pressure)</v>
      </c>
      <c r="D389" s="390" t="s">
        <v>2813</v>
      </c>
      <c r="E389" s="390" t="s">
        <v>2814</v>
      </c>
      <c r="G389"/>
    </row>
    <row r="390" spans="1:7" s="390" customFormat="1">
      <c r="A390" s="395" t="s">
        <v>2810</v>
      </c>
      <c r="B390" s="390">
        <v>3</v>
      </c>
      <c r="C390" s="390" t="str">
        <f>E390&amp;" ("&amp;D390&amp;")"</f>
        <v>ibibazo by'urugo/igitutu (family problems / pressure)</v>
      </c>
      <c r="D390" s="390" t="s">
        <v>2815</v>
      </c>
      <c r="E390" s="390" t="s">
        <v>2816</v>
      </c>
      <c r="G390"/>
    </row>
    <row r="391" spans="1:7" s="390" customFormat="1">
      <c r="A391" s="395" t="s">
        <v>2810</v>
      </c>
      <c r="B391" s="390">
        <v>4</v>
      </c>
      <c r="C391" s="390" t="str">
        <f>E391&amp;" ("&amp;D391&amp;")"</f>
        <v>nta kibazo nari kugira (nothing would happen)</v>
      </c>
      <c r="D391" s="390" t="s">
        <v>2817</v>
      </c>
      <c r="E391" s="390" t="s">
        <v>2818</v>
      </c>
      <c r="G391"/>
    </row>
    <row r="392" spans="1:7" s="390" customFormat="1" ht="26.2">
      <c r="A392" s="395" t="s">
        <v>2810</v>
      </c>
      <c r="B392" s="390">
        <v>5</v>
      </c>
      <c r="C392" s="390" t="str">
        <f>E392&amp;" ("&amp;D392&amp;")"</f>
        <v>kudashobora kongera kugurizwa n'indi [loan source]      (unable to take more loans from any source)</v>
      </c>
      <c r="D392" s="390" t="s">
        <v>2819</v>
      </c>
      <c r="E392" s="390" t="s">
        <v>2820</v>
      </c>
      <c r="G392"/>
    </row>
    <row r="393" spans="1:7" s="390" customFormat="1">
      <c r="A393" s="395" t="s">
        <v>2810</v>
      </c>
      <c r="B393" s="390">
        <v>6</v>
      </c>
      <c r="C393" s="390" t="str">
        <f>D393</f>
        <v>collateral taken over by bank</v>
      </c>
      <c r="D393" s="390" t="s">
        <v>3392</v>
      </c>
      <c r="E393" s="477" t="s">
        <v>4025</v>
      </c>
      <c r="G393"/>
    </row>
    <row r="394" spans="1:7" s="390" customFormat="1">
      <c r="A394" s="395" t="s">
        <v>2810</v>
      </c>
      <c r="B394" s="390">
        <v>-66</v>
      </c>
      <c r="C394" s="390">
        <v>-66</v>
      </c>
      <c r="D394" s="390" t="s">
        <v>1826</v>
      </c>
      <c r="E394" s="392"/>
      <c r="G394"/>
    </row>
    <row r="395" spans="1:7" s="390" customFormat="1">
      <c r="A395" s="395" t="s">
        <v>2810</v>
      </c>
      <c r="B395" s="390">
        <v>-88</v>
      </c>
      <c r="C395" s="390">
        <v>-88</v>
      </c>
      <c r="D395" s="390" t="s">
        <v>1827</v>
      </c>
      <c r="E395" s="392"/>
      <c r="G395"/>
    </row>
    <row r="396" spans="1:7" s="390" customFormat="1" ht="26.2">
      <c r="A396" s="395" t="s">
        <v>2821</v>
      </c>
      <c r="B396" s="390">
        <v>1</v>
      </c>
      <c r="C396" s="390" t="str">
        <f>E396&amp;" ("&amp;D396&amp;")"</f>
        <v>Ubwishyu bwa buri gihe buri munsi y'amafaranga 1.000 (frequent payments &lt;RWF1000)</v>
      </c>
      <c r="D396" s="390" t="s">
        <v>2822</v>
      </c>
      <c r="E396" s="390" t="s">
        <v>2823</v>
      </c>
      <c r="G396"/>
    </row>
    <row r="397" spans="1:7" s="390" customFormat="1" ht="26.2">
      <c r="A397" s="395" t="s">
        <v>2821</v>
      </c>
      <c r="B397" s="390">
        <v>2</v>
      </c>
      <c r="C397" s="390" t="str">
        <f>E397&amp;" ("&amp;D397&amp;")"</f>
        <v>Ubwishyu butunguranye buri hejuru y'amafaranga 1.000 (infrequent payments &gt;RWF1000)</v>
      </c>
      <c r="D397" s="390" t="s">
        <v>2824</v>
      </c>
      <c r="E397" s="390" t="s">
        <v>2825</v>
      </c>
      <c r="G397"/>
    </row>
    <row r="398" spans="1:7" s="390" customFormat="1">
      <c r="A398" s="395" t="s">
        <v>2821</v>
      </c>
      <c r="B398" s="390">
        <v>-66</v>
      </c>
      <c r="C398" s="390">
        <v>-66</v>
      </c>
      <c r="D398" s="390" t="s">
        <v>1826</v>
      </c>
      <c r="E398" s="392"/>
      <c r="G398"/>
    </row>
    <row r="399" spans="1:7" s="390" customFormat="1">
      <c r="A399" s="395" t="s">
        <v>2821</v>
      </c>
      <c r="B399" s="390">
        <v>-88</v>
      </c>
      <c r="C399" s="390">
        <v>-88</v>
      </c>
      <c r="D399" s="390" t="s">
        <v>1827</v>
      </c>
      <c r="E399" s="392"/>
      <c r="G399"/>
    </row>
    <row r="400" spans="1:7" s="390" customFormat="1">
      <c r="A400" s="395" t="s">
        <v>2826</v>
      </c>
      <c r="B400" s="390">
        <v>1</v>
      </c>
      <c r="C400" s="390" t="str">
        <f t="shared" ref="C400:C408" si="19">E400&amp;" ("&amp;D400&amp;")"</f>
        <v>umufasha (Spouse)</v>
      </c>
      <c r="D400" s="391" t="s">
        <v>2827</v>
      </c>
      <c r="E400" s="391" t="s">
        <v>2828</v>
      </c>
      <c r="G400"/>
    </row>
    <row r="401" spans="1:7" s="390" customFormat="1">
      <c r="A401" s="395" t="s">
        <v>2826</v>
      </c>
      <c r="B401" s="390">
        <v>2</v>
      </c>
      <c r="C401" s="390" t="str">
        <f t="shared" si="19"/>
        <v>ababyeyi (Parent)</v>
      </c>
      <c r="D401" s="391" t="s">
        <v>1867</v>
      </c>
      <c r="E401" s="391" t="s">
        <v>2829</v>
      </c>
      <c r="G401"/>
    </row>
    <row r="402" spans="1:7" s="390" customFormat="1">
      <c r="A402" s="395" t="s">
        <v>2826</v>
      </c>
      <c r="B402" s="390">
        <v>3</v>
      </c>
      <c r="C402" s="390" t="str">
        <f t="shared" si="19"/>
        <v>sekuru/nyirakuru (Grandparent)</v>
      </c>
      <c r="D402" s="391" t="s">
        <v>2830</v>
      </c>
      <c r="E402" s="391" t="s">
        <v>2831</v>
      </c>
      <c r="G402"/>
    </row>
    <row r="403" spans="1:7" s="390" customFormat="1">
      <c r="A403" s="395" t="s">
        <v>2826</v>
      </c>
      <c r="B403" s="390">
        <v>4</v>
      </c>
      <c r="C403" s="390" t="str">
        <f t="shared" si="19"/>
        <v>umwana (Child)</v>
      </c>
      <c r="D403" s="391" t="s">
        <v>2832</v>
      </c>
      <c r="E403" s="391" t="s">
        <v>2833</v>
      </c>
      <c r="G403"/>
    </row>
    <row r="404" spans="1:7" s="390" customFormat="1">
      <c r="A404" s="395" t="s">
        <v>2826</v>
      </c>
      <c r="B404" s="390">
        <v>5</v>
      </c>
      <c r="C404" s="390" t="str">
        <f t="shared" si="19"/>
        <v>abavandimwe (Sister/brother)</v>
      </c>
      <c r="D404" s="391" t="s">
        <v>2834</v>
      </c>
      <c r="E404" s="391" t="s">
        <v>2835</v>
      </c>
      <c r="G404"/>
    </row>
    <row r="405" spans="1:7" s="390" customFormat="1">
      <c r="A405" s="395" t="s">
        <v>2826</v>
      </c>
      <c r="B405" s="390">
        <v>6</v>
      </c>
      <c r="C405" s="390" t="str">
        <f t="shared" si="19"/>
        <v>nyirasenge/nyirarume  (Aunt/uncle)</v>
      </c>
      <c r="D405" s="391" t="s">
        <v>2836</v>
      </c>
      <c r="E405" s="391" t="s">
        <v>2837</v>
      </c>
      <c r="G405"/>
    </row>
    <row r="406" spans="1:7" s="390" customFormat="1">
      <c r="A406" s="395" t="s">
        <v>2826</v>
      </c>
      <c r="B406" s="390">
        <v>7</v>
      </c>
      <c r="C406" s="390" t="str">
        <f t="shared" si="19"/>
        <v>ababyara (Cousin)</v>
      </c>
      <c r="D406" s="391" t="s">
        <v>2838</v>
      </c>
      <c r="E406" s="391" t="s">
        <v>2839</v>
      </c>
      <c r="G406"/>
    </row>
    <row r="407" spans="1:7" s="390" customFormat="1">
      <c r="A407" s="395" t="s">
        <v>2826</v>
      </c>
      <c r="B407" s="390">
        <v>8</v>
      </c>
      <c r="C407" s="390" t="str">
        <f t="shared" si="19"/>
        <v>abaturanyi (Neighbor)</v>
      </c>
      <c r="D407" s="391" t="s">
        <v>2840</v>
      </c>
      <c r="E407" s="391" t="s">
        <v>2841</v>
      </c>
      <c r="G407"/>
    </row>
    <row r="408" spans="1:7" s="390" customFormat="1">
      <c r="A408" s="395" t="s">
        <v>2826</v>
      </c>
      <c r="B408" s="390">
        <v>9</v>
      </c>
      <c r="C408" s="390" t="str">
        <f t="shared" si="19"/>
        <v>inshuti (Friend)</v>
      </c>
      <c r="D408" s="391" t="s">
        <v>2842</v>
      </c>
      <c r="E408" s="391" t="s">
        <v>2843</v>
      </c>
      <c r="G408"/>
    </row>
    <row r="409" spans="1:7" s="390" customFormat="1">
      <c r="A409" s="395" t="s">
        <v>2826</v>
      </c>
      <c r="B409" s="390">
        <v>-66</v>
      </c>
      <c r="C409" s="390">
        <v>-66</v>
      </c>
      <c r="D409" s="390" t="s">
        <v>1826</v>
      </c>
      <c r="E409" s="392"/>
      <c r="G409"/>
    </row>
    <row r="410" spans="1:7" s="390" customFormat="1">
      <c r="A410" s="395" t="s">
        <v>2826</v>
      </c>
      <c r="B410" s="390">
        <v>-88</v>
      </c>
      <c r="C410" s="390">
        <v>-88</v>
      </c>
      <c r="D410" s="390" t="s">
        <v>1827</v>
      </c>
      <c r="E410" s="392"/>
      <c r="G410"/>
    </row>
    <row r="411" spans="1:7" s="390" customFormat="1">
      <c r="A411" s="395" t="s">
        <v>2844</v>
      </c>
      <c r="B411" s="390">
        <v>1</v>
      </c>
      <c r="C411" s="390" t="str">
        <f>E411&amp;" ("&amp;D411&amp;")"</f>
        <v>mu mudugudu  (within village)</v>
      </c>
      <c r="D411" s="390" t="s">
        <v>2845</v>
      </c>
      <c r="E411" s="390" t="s">
        <v>2846</v>
      </c>
      <c r="G411"/>
    </row>
    <row r="412" spans="1:7" s="390" customFormat="1">
      <c r="A412" s="395" t="s">
        <v>2844</v>
      </c>
      <c r="B412" s="390">
        <v>2</v>
      </c>
      <c r="C412" s="390" t="str">
        <f>E412&amp;" ("&amp;D412&amp;")"</f>
        <v>mu karere (within district)</v>
      </c>
      <c r="D412" s="390" t="s">
        <v>2847</v>
      </c>
      <c r="E412" s="390" t="s">
        <v>2848</v>
      </c>
      <c r="G412"/>
    </row>
    <row r="413" spans="1:7" s="390" customFormat="1">
      <c r="A413" s="395" t="s">
        <v>2844</v>
      </c>
      <c r="B413" s="390">
        <v>3</v>
      </c>
      <c r="C413" s="390" t="str">
        <f>E413&amp;" ("&amp;D413&amp;")"</f>
        <v>ahandi hose mu Rwanda (elsewhere in Rwanda)</v>
      </c>
      <c r="D413" s="390" t="s">
        <v>2849</v>
      </c>
      <c r="E413" s="390" t="s">
        <v>2850</v>
      </c>
      <c r="G413"/>
    </row>
    <row r="414" spans="1:7" s="390" customFormat="1">
      <c r="A414" s="395" t="s">
        <v>2844</v>
      </c>
      <c r="B414" s="390">
        <v>4</v>
      </c>
      <c r="C414" s="390" t="str">
        <f>E414&amp;" ("&amp;D414&amp;")"</f>
        <v>hanze y'u Rwanda   (outside of Rwanda)</v>
      </c>
      <c r="D414" s="390" t="s">
        <v>2851</v>
      </c>
      <c r="E414" s="390" t="s">
        <v>2852</v>
      </c>
      <c r="G414"/>
    </row>
    <row r="415" spans="1:7" s="390" customFormat="1" ht="15.05" customHeight="1">
      <c r="A415" s="395" t="s">
        <v>2844</v>
      </c>
      <c r="B415" s="390">
        <v>-66</v>
      </c>
      <c r="C415" s="390">
        <v>-66</v>
      </c>
      <c r="D415" s="390" t="s">
        <v>1826</v>
      </c>
      <c r="E415" s="392"/>
      <c r="G415"/>
    </row>
    <row r="416" spans="1:7" s="390" customFormat="1">
      <c r="A416" s="395" t="s">
        <v>2844</v>
      </c>
      <c r="B416" s="390">
        <v>-88</v>
      </c>
      <c r="C416" s="390">
        <v>-88</v>
      </c>
      <c r="D416" s="390" t="s">
        <v>1827</v>
      </c>
      <c r="E416" s="392"/>
      <c r="G416"/>
    </row>
    <row r="417" spans="1:7" s="390" customFormat="1">
      <c r="A417" s="395" t="s">
        <v>2853</v>
      </c>
      <c r="B417" s="390">
        <v>1</v>
      </c>
      <c r="C417" s="390" t="str">
        <f t="shared" ref="C417:C422" si="20">E417&amp;" ("&amp;D417&amp;")"</f>
        <v>Ibirori (ubukwe, gushyingura, ibindi) (social events)</v>
      </c>
      <c r="D417" s="391" t="s">
        <v>2854</v>
      </c>
      <c r="E417" s="391" t="s">
        <v>2855</v>
      </c>
      <c r="G417"/>
    </row>
    <row r="418" spans="1:7" s="390" customFormat="1">
      <c r="A418" s="395" t="s">
        <v>2853</v>
      </c>
      <c r="B418" s="390">
        <v>2</v>
      </c>
      <c r="C418" s="390" t="str">
        <f t="shared" si="20"/>
        <v>Ibibazo by'ubuzima (health shocks)</v>
      </c>
      <c r="D418" s="391" t="s">
        <v>2618</v>
      </c>
      <c r="E418" s="391" t="s">
        <v>2619</v>
      </c>
      <c r="G418"/>
    </row>
    <row r="419" spans="1:7" s="390" customFormat="1">
      <c r="A419" s="395" t="s">
        <v>2853</v>
      </c>
      <c r="B419" s="390">
        <v>3</v>
      </c>
      <c r="C419" s="390" t="str">
        <f t="shared" si="20"/>
        <v>uburezi bw'abana (education of children)</v>
      </c>
      <c r="D419" s="391" t="s">
        <v>2620</v>
      </c>
      <c r="E419" s="391" t="s">
        <v>2621</v>
      </c>
      <c r="G419"/>
    </row>
    <row r="420" spans="1:7" s="390" customFormat="1">
      <c r="A420" s="395" t="s">
        <v>2853</v>
      </c>
      <c r="B420" s="390">
        <v>4</v>
      </c>
      <c r="C420" s="390" t="str">
        <f t="shared" si="20"/>
        <v>ibijyanye n'inyongeramusaruro (agricultural inputs)</v>
      </c>
      <c r="D420" s="391" t="s">
        <v>2622</v>
      </c>
      <c r="E420" s="391" t="s">
        <v>2856</v>
      </c>
      <c r="G420"/>
    </row>
    <row r="421" spans="1:7" s="390" customFormat="1">
      <c r="A421" s="395" t="s">
        <v>2853</v>
      </c>
      <c r="B421" s="390">
        <v>5</v>
      </c>
      <c r="C421" s="390" t="str">
        <f t="shared" si="20"/>
        <v>gushyiraho abakozi (hired labor)</v>
      </c>
      <c r="D421" s="391" t="s">
        <v>2624</v>
      </c>
      <c r="E421" s="391" t="s">
        <v>2857</v>
      </c>
      <c r="G421"/>
    </row>
    <row r="422" spans="1:7" s="390" customFormat="1">
      <c r="A422" s="395" t="s">
        <v>2853</v>
      </c>
      <c r="B422" s="390">
        <v>6</v>
      </c>
      <c r="C422" s="390" t="str">
        <f t="shared" si="20"/>
        <v>kurumba kw'imyaka (crop failure)</v>
      </c>
      <c r="D422" s="391" t="s">
        <v>2858</v>
      </c>
      <c r="E422" s="391" t="s">
        <v>2859</v>
      </c>
      <c r="G422"/>
    </row>
    <row r="423" spans="1:7" s="390" customFormat="1" ht="15.05" customHeight="1">
      <c r="A423" s="395" t="s">
        <v>2853</v>
      </c>
      <c r="B423" s="390">
        <v>-66</v>
      </c>
      <c r="C423" s="390">
        <v>-66</v>
      </c>
      <c r="D423" s="390" t="s">
        <v>1826</v>
      </c>
      <c r="E423" s="392"/>
      <c r="G423"/>
    </row>
    <row r="424" spans="1:7" s="390" customFormat="1">
      <c r="A424" s="395" t="s">
        <v>2853</v>
      </c>
      <c r="B424" s="390">
        <v>-88</v>
      </c>
      <c r="C424" s="390">
        <v>-88</v>
      </c>
      <c r="D424" s="390" t="s">
        <v>1827</v>
      </c>
      <c r="E424" s="454"/>
      <c r="G424"/>
    </row>
    <row r="425" spans="1:7">
      <c r="A425" s="395" t="s">
        <v>2902</v>
      </c>
      <c r="B425" s="391">
        <v>1</v>
      </c>
      <c r="C425" s="390" t="str">
        <f>E425&amp;" ("&amp;D425&amp;")"</f>
        <v>Yaratanze cyane (Net Giver)</v>
      </c>
      <c r="D425" s="391" t="s">
        <v>2903</v>
      </c>
      <c r="E425" s="455" t="s">
        <v>3242</v>
      </c>
    </row>
    <row r="426" spans="1:7">
      <c r="A426" s="395" t="s">
        <v>2902</v>
      </c>
      <c r="B426" s="391">
        <v>2</v>
      </c>
      <c r="C426" s="390" t="str">
        <f>E426&amp;" ("&amp;D426&amp;")"</f>
        <v>Yarakiriye cyane (Net Receiver)</v>
      </c>
      <c r="D426" s="391" t="s">
        <v>2904</v>
      </c>
      <c r="E426" s="455" t="s">
        <v>3243</v>
      </c>
    </row>
    <row r="427" spans="1:7">
      <c r="A427" s="395" t="s">
        <v>2902</v>
      </c>
      <c r="B427" s="390">
        <v>-66</v>
      </c>
      <c r="C427" s="390">
        <v>-66</v>
      </c>
      <c r="D427" s="390" t="s">
        <v>1826</v>
      </c>
      <c r="E427" s="46"/>
    </row>
    <row r="428" spans="1:7">
      <c r="A428" s="395" t="s">
        <v>2902</v>
      </c>
      <c r="B428" s="390">
        <v>-88</v>
      </c>
      <c r="C428" s="390">
        <v>-88</v>
      </c>
      <c r="D428" s="390" t="s">
        <v>1827</v>
      </c>
    </row>
    <row r="429" spans="1:7" s="390" customFormat="1">
      <c r="A429" s="390" t="s">
        <v>2905</v>
      </c>
      <c r="B429" s="390">
        <v>1</v>
      </c>
      <c r="C429" s="390" t="str">
        <f>E429&amp;" ("&amp;D429&amp;")"</f>
        <v>amafaranga (cash)</v>
      </c>
      <c r="D429" s="391" t="s">
        <v>2906</v>
      </c>
      <c r="E429" s="391" t="s">
        <v>2907</v>
      </c>
      <c r="G429"/>
    </row>
    <row r="430" spans="1:7" s="390" customFormat="1">
      <c r="A430" s="390" t="s">
        <v>2905</v>
      </c>
      <c r="B430" s="390">
        <v>2</v>
      </c>
      <c r="C430" s="390" t="str">
        <f>E430&amp;" ("&amp;D430&amp;")"</f>
        <v>ibintu (in-kind)</v>
      </c>
      <c r="D430" s="391" t="s">
        <v>2908</v>
      </c>
      <c r="E430" s="391" t="s">
        <v>2909</v>
      </c>
      <c r="G430"/>
    </row>
    <row r="431" spans="1:7" s="390" customFormat="1" ht="15.05" customHeight="1">
      <c r="A431" s="390" t="s">
        <v>2905</v>
      </c>
      <c r="B431" s="390">
        <v>-66</v>
      </c>
      <c r="C431" s="390">
        <v>-66</v>
      </c>
      <c r="D431" s="390" t="s">
        <v>1826</v>
      </c>
      <c r="E431" s="392"/>
      <c r="G431"/>
    </row>
    <row r="432" spans="1:7" s="390" customFormat="1">
      <c r="A432" s="390" t="s">
        <v>2905</v>
      </c>
      <c r="B432" s="390">
        <v>-88</v>
      </c>
      <c r="C432" s="390">
        <v>-88</v>
      </c>
      <c r="D432" s="390" t="s">
        <v>1827</v>
      </c>
      <c r="E432" s="392"/>
      <c r="G432"/>
    </row>
    <row r="433" spans="1:8" s="390" customFormat="1" ht="14.1" customHeight="1">
      <c r="A433" s="395" t="s">
        <v>2920</v>
      </c>
      <c r="B433" s="390">
        <v>1</v>
      </c>
      <c r="C433" s="390" t="str">
        <f t="shared" ref="C433:C438" si="21">E433&amp;" ("&amp;D433&amp;")"</f>
        <v>hakoreshejwe ubwizigame (Used savings)</v>
      </c>
      <c r="D433" s="391" t="s">
        <v>2921</v>
      </c>
      <c r="E433" s="391" t="s">
        <v>2922</v>
      </c>
      <c r="G433"/>
    </row>
    <row r="434" spans="1:8" s="390" customFormat="1">
      <c r="A434" s="395" t="s">
        <v>2920</v>
      </c>
      <c r="B434" s="390">
        <v>2</v>
      </c>
      <c r="C434" s="390" t="str">
        <f t="shared" si="21"/>
        <v>hagurishijwe igikoresho cyo mu rugo (Sold assets)</v>
      </c>
      <c r="D434" s="391" t="s">
        <v>2923</v>
      </c>
      <c r="E434" s="391" t="s">
        <v>2924</v>
      </c>
      <c r="G434"/>
    </row>
    <row r="435" spans="1:8" s="390" customFormat="1">
      <c r="A435" s="395" t="s">
        <v>2920</v>
      </c>
      <c r="B435" s="390">
        <v>3</v>
      </c>
      <c r="C435" s="390" t="str">
        <f t="shared" si="21"/>
        <v>imirimo y'ubuhinzi hanze y'urugo (HH members performed off-farm labor)</v>
      </c>
      <c r="D435" s="391" t="s">
        <v>2925</v>
      </c>
      <c r="E435" s="391" t="s">
        <v>2926</v>
      </c>
      <c r="G435"/>
    </row>
    <row r="436" spans="1:8" s="390" customFormat="1">
      <c r="A436" s="395" t="s">
        <v>2920</v>
      </c>
      <c r="B436" s="390">
        <v>4</v>
      </c>
      <c r="C436" s="390" t="str">
        <f t="shared" si="21"/>
        <v>yagurijwe amafaranga (Loan from informal source)</v>
      </c>
      <c r="D436" s="391" t="s">
        <v>2927</v>
      </c>
      <c r="E436" s="391" t="s">
        <v>2928</v>
      </c>
      <c r="G436"/>
    </row>
    <row r="437" spans="1:8" s="390" customFormat="1">
      <c r="A437" s="395" t="s">
        <v>2920</v>
      </c>
      <c r="B437" s="390">
        <v>5</v>
      </c>
      <c r="C437" s="390" t="str">
        <f t="shared" si="21"/>
        <v>yahawe inguzanyo (Loan from formal source)</v>
      </c>
      <c r="D437" s="391" t="s">
        <v>2929</v>
      </c>
      <c r="E437" s="391" t="s">
        <v>2930</v>
      </c>
      <c r="G437"/>
    </row>
    <row r="438" spans="1:8" s="390" customFormat="1" ht="26.2">
      <c r="A438" s="395" t="s">
        <v>2920</v>
      </c>
      <c r="B438" s="390">
        <v>6</v>
      </c>
      <c r="C438" s="390" t="str">
        <f t="shared" si="21"/>
        <v>impano ziturutse mu nshuti,abavandimwe,umuturanyi (Gift from friend/relative/neighbor)</v>
      </c>
      <c r="D438" s="391" t="s">
        <v>2931</v>
      </c>
      <c r="E438" s="391" t="s">
        <v>2932</v>
      </c>
      <c r="G438"/>
    </row>
    <row r="439" spans="1:8" s="390" customFormat="1" ht="15.05" customHeight="1">
      <c r="A439" s="395" t="s">
        <v>2920</v>
      </c>
      <c r="B439" s="390">
        <v>-66</v>
      </c>
      <c r="C439" s="390">
        <v>-66</v>
      </c>
      <c r="D439" s="390" t="s">
        <v>1826</v>
      </c>
      <c r="E439" s="392"/>
      <c r="G439"/>
    </row>
    <row r="440" spans="1:8" s="390" customFormat="1">
      <c r="A440" s="395" t="s">
        <v>2920</v>
      </c>
      <c r="B440" s="390">
        <v>-88</v>
      </c>
      <c r="C440" s="390">
        <v>-88</v>
      </c>
      <c r="D440" s="390" t="s">
        <v>1827</v>
      </c>
      <c r="E440" s="392"/>
      <c r="G440"/>
    </row>
    <row r="441" spans="1:8">
      <c r="A441" s="395" t="s">
        <v>2934</v>
      </c>
      <c r="B441" s="391">
        <v>1</v>
      </c>
      <c r="C441" s="390" t="str">
        <f t="shared" ref="C441:C449" si="22">E441&amp;" ("&amp;D441&amp;")"</f>
        <v>Nta na rimwe (Never)</v>
      </c>
      <c r="D441" t="s">
        <v>2935</v>
      </c>
      <c r="E441" s="391" t="s">
        <v>4036</v>
      </c>
    </row>
    <row r="442" spans="1:8">
      <c r="A442" s="395" t="s">
        <v>2934</v>
      </c>
      <c r="B442" s="391">
        <v>2</v>
      </c>
      <c r="C442" s="390" t="str">
        <f t="shared" si="22"/>
        <v>Munsi ya rimwe ku kwezi (Less than once a month)</v>
      </c>
      <c r="D442" t="s">
        <v>2936</v>
      </c>
      <c r="E442" s="391" t="s">
        <v>4037</v>
      </c>
    </row>
    <row r="443" spans="1:8">
      <c r="A443" s="395" t="s">
        <v>2934</v>
      </c>
      <c r="B443" s="391">
        <v>3</v>
      </c>
      <c r="C443" s="390" t="str">
        <f t="shared" si="22"/>
        <v>Nka rimwe mu kwezi (About once a month)</v>
      </c>
      <c r="D443" t="s">
        <v>2937</v>
      </c>
      <c r="E443" s="391" t="s">
        <v>4038</v>
      </c>
    </row>
    <row r="444" spans="1:8">
      <c r="A444" s="395" t="s">
        <v>2934</v>
      </c>
      <c r="B444" s="391">
        <v>4</v>
      </c>
      <c r="C444" s="390" t="str">
        <f t="shared" si="22"/>
        <v>Nka rimwe mu cyumweru (About once a week)</v>
      </c>
      <c r="D444" t="s">
        <v>2938</v>
      </c>
      <c r="E444" s="391" t="s">
        <v>4039</v>
      </c>
    </row>
    <row r="445" spans="1:8">
      <c r="A445" s="395" t="s">
        <v>2934</v>
      </c>
      <c r="B445" s="391">
        <v>5</v>
      </c>
      <c r="C445" s="390" t="str">
        <f t="shared" si="22"/>
        <v>Hejuru ya rimwe mu cyumweru (More than once a week)</v>
      </c>
      <c r="D445" t="s">
        <v>2939</v>
      </c>
      <c r="E445" s="391" t="s">
        <v>4040</v>
      </c>
    </row>
    <row r="446" spans="1:8">
      <c r="A446" s="395" t="s">
        <v>2934</v>
      </c>
      <c r="B446" s="391">
        <v>6</v>
      </c>
      <c r="C446" s="390" t="str">
        <f t="shared" si="22"/>
        <v>Buri munsi (Daily)</v>
      </c>
      <c r="D446" t="s">
        <v>2940</v>
      </c>
      <c r="E446" s="391" t="s">
        <v>4041</v>
      </c>
    </row>
    <row r="447" spans="1:8" s="390" customFormat="1" ht="13.1">
      <c r="A447" s="424" t="s">
        <v>2955</v>
      </c>
      <c r="B447" s="424">
        <v>1</v>
      </c>
      <c r="C447" s="424" t="str">
        <f t="shared" si="22"/>
        <v>yego (Yes)</v>
      </c>
      <c r="D447" s="425" t="s">
        <v>1824</v>
      </c>
      <c r="E447" s="425" t="s">
        <v>2956</v>
      </c>
      <c r="F447" s="424"/>
      <c r="G447" s="424"/>
      <c r="H447" s="424"/>
    </row>
    <row r="448" spans="1:8" s="390" customFormat="1" ht="13.1">
      <c r="A448" s="424" t="s">
        <v>2955</v>
      </c>
      <c r="B448" s="424">
        <v>2</v>
      </c>
      <c r="C448" s="424" t="str">
        <f t="shared" si="22"/>
        <v>oya,ntamuntu numwe uhari muri aka kanya (No, no one is available at this time)</v>
      </c>
      <c r="D448" s="425" t="s">
        <v>2957</v>
      </c>
      <c r="E448" s="425" t="s">
        <v>2958</v>
      </c>
      <c r="F448" s="424"/>
      <c r="G448" s="424"/>
      <c r="H448" s="424"/>
    </row>
    <row r="449" spans="1:8" s="390" customFormat="1" ht="13.1">
      <c r="A449" s="424" t="s">
        <v>2955</v>
      </c>
      <c r="B449" s="424">
        <v>3</v>
      </c>
      <c r="C449" s="424" t="str">
        <f t="shared" si="22"/>
        <v>oya,ntamuntu numwe uhari muri uru rugo (No, no one is available in this HH at all)</v>
      </c>
      <c r="D449" s="425" t="s">
        <v>2959</v>
      </c>
      <c r="E449" s="425" t="s">
        <v>2960</v>
      </c>
      <c r="F449" s="424"/>
      <c r="G449" s="424"/>
      <c r="H449" s="424"/>
    </row>
    <row r="450" spans="1:8" s="390" customFormat="1" ht="13.1">
      <c r="A450" s="441" t="s">
        <v>2961</v>
      </c>
      <c r="B450" s="424">
        <v>1</v>
      </c>
      <c r="C450" s="424" t="str">
        <f>E450&amp;" ("&amp;D450&amp;")"</f>
        <v>Ni gake ( inshuro 1-2 mu byumweru  4 bishize) (Rarely (1-2 times in past 4 weeks) )</v>
      </c>
      <c r="D450" s="424" t="s">
        <v>2962</v>
      </c>
      <c r="E450" s="424" t="s">
        <v>2963</v>
      </c>
      <c r="F450" s="424"/>
      <c r="G450" s="424"/>
      <c r="H450" s="424"/>
    </row>
    <row r="451" spans="1:8" s="390" customFormat="1" ht="26.2">
      <c r="A451" s="441" t="s">
        <v>2961</v>
      </c>
      <c r="B451" s="424">
        <v>2</v>
      </c>
      <c r="C451" s="424" t="str">
        <f>E451&amp;" ("&amp;D451&amp;")"</f>
        <v>Rimwe na rimwe (inshuro 3-10 mu byumweru  4 bishize) (Sometimes (3-10 times in past 4 weeks) )</v>
      </c>
      <c r="D451" s="424" t="s">
        <v>2964</v>
      </c>
      <c r="E451" s="424" t="s">
        <v>2965</v>
      </c>
      <c r="F451" s="424"/>
      <c r="G451" s="424"/>
      <c r="H451" s="424"/>
    </row>
    <row r="452" spans="1:8" s="390" customFormat="1" ht="26.2">
      <c r="A452" s="441" t="s">
        <v>2961</v>
      </c>
      <c r="B452" s="424">
        <v>3</v>
      </c>
      <c r="C452" s="424" t="str">
        <f>E452&amp;" ("&amp;D452&amp;")"</f>
        <v>Kenshi ( inshuro zirenga 10 mu byumweru  4 bishize) (Often (more than 10 times in past 4 weeks) )</v>
      </c>
      <c r="D452" s="424" t="s">
        <v>2966</v>
      </c>
      <c r="E452" s="424" t="s">
        <v>2967</v>
      </c>
      <c r="F452" s="424"/>
      <c r="G452" s="424"/>
      <c r="H452" s="424"/>
    </row>
    <row r="453" spans="1:8" s="390" customFormat="1" ht="15.05" customHeight="1">
      <c r="A453" s="441" t="s">
        <v>2961</v>
      </c>
      <c r="B453" s="424">
        <v>-66</v>
      </c>
      <c r="C453" s="424">
        <v>-66</v>
      </c>
      <c r="D453" s="424" t="s">
        <v>1826</v>
      </c>
      <c r="E453" s="431"/>
      <c r="F453" s="424"/>
      <c r="G453" s="424"/>
      <c r="H453" s="424"/>
    </row>
    <row r="454" spans="1:8" s="390" customFormat="1" ht="13.1">
      <c r="A454" s="441" t="s">
        <v>2961</v>
      </c>
      <c r="B454" s="424">
        <v>-88</v>
      </c>
      <c r="C454" s="424">
        <v>-88</v>
      </c>
      <c r="D454" s="424" t="s">
        <v>1827</v>
      </c>
      <c r="E454" s="431"/>
      <c r="F454" s="424"/>
      <c r="G454" s="424"/>
      <c r="H454" s="424"/>
    </row>
    <row r="455" spans="1:8" s="390" customFormat="1" ht="13.1">
      <c r="A455" s="441" t="s">
        <v>2968</v>
      </c>
      <c r="B455" s="424">
        <v>1</v>
      </c>
      <c r="C455" s="424" t="str">
        <f t="shared" ref="C455:C461" si="23">E455&amp;" ("&amp;D455&amp;")"</f>
        <v>umusaruro bwite (Own production)</v>
      </c>
      <c r="D455" s="424" t="s">
        <v>2969</v>
      </c>
      <c r="E455" s="424" t="s">
        <v>2970</v>
      </c>
      <c r="F455" s="424"/>
      <c r="G455" s="424"/>
      <c r="H455" s="424"/>
    </row>
    <row r="456" spans="1:8" s="390" customFormat="1" ht="13.1">
      <c r="A456" s="441" t="s">
        <v>2968</v>
      </c>
      <c r="B456" s="424">
        <v>2</v>
      </c>
      <c r="C456" s="424" t="str">
        <f t="shared" si="23"/>
        <v>umuhigo/uburobyi (Hunting/gathering/fishing)</v>
      </c>
      <c r="D456" s="424" t="s">
        <v>2971</v>
      </c>
      <c r="E456" s="424" t="s">
        <v>2972</v>
      </c>
      <c r="F456" s="424"/>
      <c r="G456" s="424"/>
      <c r="H456" s="424"/>
    </row>
    <row r="457" spans="1:8" s="390" customFormat="1" ht="13.1">
      <c r="A457" s="441" t="s">
        <v>2968</v>
      </c>
      <c r="B457" s="424">
        <v>3</v>
      </c>
      <c r="C457" s="424" t="str">
        <f t="shared" si="23"/>
        <v>igurana (umurimo/ibiribwa) (Exhange (labor/food))</v>
      </c>
      <c r="D457" s="424" t="s">
        <v>2973</v>
      </c>
      <c r="E457" s="424" t="s">
        <v>2974</v>
      </c>
      <c r="F457" s="424"/>
      <c r="G457" s="424"/>
      <c r="H457" s="424"/>
    </row>
    <row r="458" spans="1:8" s="390" customFormat="1" ht="13.1">
      <c r="A458" s="441" t="s">
        <v>2968</v>
      </c>
      <c r="B458" s="424">
        <v>4</v>
      </c>
      <c r="C458" s="424" t="str">
        <f t="shared" si="23"/>
        <v>kuguza (Borrowed)</v>
      </c>
      <c r="D458" s="424" t="s">
        <v>2975</v>
      </c>
      <c r="E458" s="424" t="s">
        <v>2976</v>
      </c>
      <c r="F458" s="424"/>
      <c r="G458" s="424"/>
      <c r="H458" s="424"/>
    </row>
    <row r="459" spans="1:8" s="390" customFormat="1" ht="13.1">
      <c r="A459" s="441" t="s">
        <v>2968</v>
      </c>
      <c r="B459" s="424">
        <v>5</v>
      </c>
      <c r="C459" s="424" t="str">
        <f t="shared" si="23"/>
        <v>kugurwa (Purchased)</v>
      </c>
      <c r="D459" s="424" t="s">
        <v>2977</v>
      </c>
      <c r="E459" s="424" t="s">
        <v>2978</v>
      </c>
      <c r="F459" s="424"/>
      <c r="G459" s="424"/>
      <c r="H459" s="424"/>
    </row>
    <row r="460" spans="1:8" s="390" customFormat="1" ht="13.1">
      <c r="A460" s="441" t="s">
        <v>2968</v>
      </c>
      <c r="B460" s="424">
        <v>6</v>
      </c>
      <c r="C460" s="424" t="str">
        <f t="shared" si="23"/>
        <v>impano z'abavandimwe  (Gifts from relatives )</v>
      </c>
      <c r="D460" s="424" t="s">
        <v>2979</v>
      </c>
      <c r="E460" s="424" t="s">
        <v>2980</v>
      </c>
      <c r="F460" s="424"/>
      <c r="G460" s="424"/>
      <c r="H460" s="424"/>
    </row>
    <row r="461" spans="1:8" s="390" customFormat="1" ht="13.1">
      <c r="A461" s="441" t="s">
        <v>2968</v>
      </c>
      <c r="B461" s="424">
        <v>7</v>
      </c>
      <c r="C461" s="424" t="str">
        <f t="shared" si="23"/>
        <v>imfashanyo (imiryango itagengwa na Leta, Guverinoma) (Aid (NGO, GoR))</v>
      </c>
      <c r="D461" s="424" t="s">
        <v>2981</v>
      </c>
      <c r="E461" s="424" t="s">
        <v>2982</v>
      </c>
      <c r="F461" s="424"/>
      <c r="G461" s="424"/>
      <c r="H461" s="424"/>
    </row>
    <row r="462" spans="1:8" s="390" customFormat="1" ht="15.05" customHeight="1">
      <c r="A462" s="441" t="s">
        <v>2968</v>
      </c>
      <c r="B462" s="424">
        <v>-66</v>
      </c>
      <c r="C462" s="424">
        <v>-66</v>
      </c>
      <c r="D462" s="424" t="s">
        <v>1826</v>
      </c>
      <c r="E462" s="431"/>
      <c r="F462" s="424"/>
      <c r="G462" s="424"/>
      <c r="H462" s="424"/>
    </row>
    <row r="463" spans="1:8" s="390" customFormat="1" ht="13.1">
      <c r="A463" s="441" t="s">
        <v>2968</v>
      </c>
      <c r="B463" s="424">
        <v>-88</v>
      </c>
      <c r="C463" s="424">
        <v>-88</v>
      </c>
      <c r="D463" s="424" t="s">
        <v>1827</v>
      </c>
      <c r="E463" s="431"/>
      <c r="F463" s="424"/>
      <c r="G463" s="424"/>
      <c r="H463" s="424"/>
    </row>
    <row r="464" spans="1:8" s="390" customFormat="1" ht="23.6">
      <c r="A464" s="441" t="s">
        <v>2983</v>
      </c>
      <c r="B464" s="424">
        <v>1</v>
      </c>
      <c r="C464" s="452" t="s">
        <v>3882</v>
      </c>
      <c r="D464" s="441" t="s">
        <v>4979</v>
      </c>
      <c r="F464" s="424"/>
      <c r="G464" s="424"/>
      <c r="H464" s="424"/>
    </row>
    <row r="465" spans="1:8" s="390" customFormat="1" ht="13.1">
      <c r="A465" s="441" t="s">
        <v>2983</v>
      </c>
      <c r="B465" s="424">
        <v>2</v>
      </c>
      <c r="C465" s="452" t="s">
        <v>3953</v>
      </c>
      <c r="D465" s="441" t="s">
        <v>4980</v>
      </c>
      <c r="E465" s="424" t="str">
        <f>'[1]S Food Sec (WDDS)'!C14</f>
        <v>Ibirayi, Ubugali, Ibivunde n’ibindi bikomoka ku binyamizi</v>
      </c>
      <c r="F465" s="424"/>
      <c r="G465" s="424"/>
      <c r="H465" s="424"/>
    </row>
    <row r="466" spans="1:8" s="390" customFormat="1" ht="35.35">
      <c r="A466" s="441" t="s">
        <v>2983</v>
      </c>
      <c r="B466" s="424">
        <v>3</v>
      </c>
      <c r="C466" s="452" t="s">
        <v>3883</v>
      </c>
      <c r="D466" s="441" t="s">
        <v>4981</v>
      </c>
      <c r="E466" s="424" t="str">
        <f>'[1]S Food Sec (WDDS)'!C16</f>
        <v>Ibihaza, Karoti, Amadegede cyangwa ibijumba bigira ibara rya oranje imbere + izindi mboga zikungahaye kuri vitamini A zikunda kuboneka mu gace batuyemo (twavuga ibirungo)</v>
      </c>
      <c r="F466" s="424"/>
      <c r="G466" s="424"/>
      <c r="H466" s="424"/>
    </row>
    <row r="467" spans="1:8" s="390" customFormat="1" ht="26.2">
      <c r="A467" s="441" t="s">
        <v>2983</v>
      </c>
      <c r="B467" s="424">
        <v>4</v>
      </c>
      <c r="C467" s="382" t="s">
        <v>358</v>
      </c>
      <c r="D467" s="441" t="s">
        <v>4982</v>
      </c>
      <c r="E467" s="424" t="str">
        <f>'[1]S Food Sec (WDDS)'!C18</f>
        <v>Mboga z’amababi mabisi yijimye harimo izo mu gasozi + imboga z’amababi zikungahaye kuri vitamini A zikunda kuboneka aho batuye nka dodo, ibibabi by’imyumbati, kale, epinari</v>
      </c>
      <c r="F467" s="424"/>
      <c r="G467" s="424"/>
      <c r="H467" s="424"/>
    </row>
    <row r="468" spans="1:8" s="390" customFormat="1" ht="26.2">
      <c r="A468" s="441" t="s">
        <v>2983</v>
      </c>
      <c r="B468" s="424">
        <v>5</v>
      </c>
      <c r="C468" s="452" t="s">
        <v>3881</v>
      </c>
      <c r="D468" s="441" t="s">
        <v>4983</v>
      </c>
      <c r="E468" s="424" t="str">
        <f>'[1]S Food Sec (WDDS)'!C20</f>
        <v>Izindi mboga (twavuga nk’ itomati, ibitunguru, intoryi) + izindi mboga ziboneka mu gace batuyemo</v>
      </c>
      <c r="F468" s="424"/>
      <c r="G468" s="424"/>
      <c r="H468" s="424"/>
    </row>
    <row r="469" spans="1:8" s="390" customFormat="1" ht="26.2">
      <c r="A469" s="441" t="s">
        <v>2983</v>
      </c>
      <c r="B469" s="424">
        <v>6</v>
      </c>
      <c r="C469" s="47" t="s">
        <v>360</v>
      </c>
      <c r="D469" s="441" t="s">
        <v>4984</v>
      </c>
      <c r="E469" s="424" t="str">
        <f>'[1]S Food Sec (WDDS)'!C22</f>
        <v>Umwembe uhiye, Ipapayi rihiye, Iminekye na jus z'imbuto gusa n'izindi imbuto zigira Vitamin A.</v>
      </c>
      <c r="F469" s="424"/>
      <c r="G469" s="424"/>
      <c r="H469" s="424"/>
    </row>
    <row r="470" spans="1:8" s="390" customFormat="1" ht="13.1">
      <c r="A470" s="441" t="s">
        <v>2983</v>
      </c>
      <c r="B470" s="424">
        <v>7</v>
      </c>
      <c r="C470" s="382" t="s">
        <v>361</v>
      </c>
      <c r="D470" s="441" t="s">
        <v>4985</v>
      </c>
      <c r="E470" s="424" t="str">
        <f>'[1]S Food Sec (WDDS)'!C24</f>
        <v>Izindi mbuto, harimo amatunda n'imitobe iyakomokaho</v>
      </c>
      <c r="F470" s="424"/>
      <c r="G470" s="424"/>
      <c r="H470" s="424"/>
    </row>
    <row r="471" spans="1:8" s="390" customFormat="1" ht="26.2">
      <c r="A471" s="441" t="s">
        <v>2983</v>
      </c>
      <c r="B471" s="424">
        <v>8</v>
      </c>
      <c r="C471" s="382" t="s">
        <v>362</v>
      </c>
      <c r="D471" s="441" t="s">
        <v>4986</v>
      </c>
      <c r="E471" s="424" t="str">
        <f>'[1]S Food Sec (WDDS)'!C26</f>
        <v>Umwijima, Impyiko, Umutima cyangwa izindi nyama z’imyanya y’imbere mu nda cyangwa ibiribwa birimo ikiremve</v>
      </c>
      <c r="F471" s="424"/>
      <c r="G471" s="424"/>
      <c r="H471" s="424"/>
    </row>
    <row r="472" spans="1:8" s="390" customFormat="1" ht="13.1">
      <c r="A472" s="441" t="s">
        <v>2983</v>
      </c>
      <c r="B472" s="424">
        <v>9</v>
      </c>
      <c r="C472" s="382" t="s">
        <v>363</v>
      </c>
      <c r="D472" s="441" t="s">
        <v>4987</v>
      </c>
      <c r="E472" s="424" t="str">
        <f>'[1]S Food Sec (WDDS)'!C28</f>
        <v xml:space="preserve">Inyama z’inka, Izi ngurube, Izi nkwavu, Izi nkoko, N’ibiguruka bindi, Cg udukoko </v>
      </c>
      <c r="F472" s="424"/>
      <c r="G472" s="424"/>
      <c r="H472" s="424"/>
    </row>
    <row r="473" spans="1:8" s="390" customFormat="1" ht="13.1">
      <c r="A473" s="441" t="s">
        <v>2983</v>
      </c>
      <c r="B473" s="424">
        <v>10</v>
      </c>
      <c r="C473" s="382" t="s">
        <v>364</v>
      </c>
      <c r="D473" s="441" t="s">
        <v>4988</v>
      </c>
      <c r="E473" s="424" t="str">
        <f>'[1]S Food Sec (WDDS)'!C30</f>
        <v xml:space="preserve"> Amagi y’inkoko, Igishuhe, Inkanga cyangwa andi magi </v>
      </c>
      <c r="F473" s="424"/>
      <c r="G473" s="424"/>
      <c r="H473" s="424"/>
    </row>
    <row r="474" spans="1:8" s="390" customFormat="1" ht="13.1">
      <c r="A474" s="441" t="s">
        <v>2983</v>
      </c>
      <c r="B474" s="424">
        <v>11</v>
      </c>
      <c r="C474" s="382" t="s">
        <v>365</v>
      </c>
      <c r="D474" s="441" t="s">
        <v>4989</v>
      </c>
      <c r="E474" s="424" t="str">
        <f>'[1]S Food Sec (WDDS)'!C32</f>
        <v xml:space="preserve">Amafi cg amaf mabisi </v>
      </c>
      <c r="F474" s="424"/>
      <c r="G474" s="424"/>
      <c r="H474" s="424"/>
    </row>
    <row r="475" spans="1:8" s="390" customFormat="1" ht="35.35">
      <c r="A475" s="441" t="s">
        <v>2983</v>
      </c>
      <c r="B475" s="424">
        <v>12</v>
      </c>
      <c r="C475" s="382" t="s">
        <v>366</v>
      </c>
      <c r="D475" s="441" t="s">
        <v>4990</v>
      </c>
      <c r="E475" s="424" t="str">
        <f>'[1]S Food Sec (WDDS)'!C34</f>
        <v>Ubunyobwa, Imiteja, Ibishimbo, Amashaza, cg ibindi bikomoka ku bunyobwa nka beurre/butter</v>
      </c>
      <c r="F475" s="424"/>
      <c r="G475" s="424"/>
      <c r="H475" s="424"/>
    </row>
    <row r="476" spans="1:8" s="390" customFormat="1" ht="13.1">
      <c r="A476" s="441" t="s">
        <v>2983</v>
      </c>
      <c r="B476" s="424">
        <v>13</v>
      </c>
      <c r="C476" s="47" t="s">
        <v>367</v>
      </c>
      <c r="D476" s="441" t="s">
        <v>4991</v>
      </c>
      <c r="E476" s="424" t="str">
        <f>'[1]S Food Sec (WDDS)'!C36</f>
        <v>Milk, Cheese, Yogurt or other milk products</v>
      </c>
      <c r="F476" s="424"/>
      <c r="G476" s="424"/>
      <c r="H476" s="424"/>
    </row>
    <row r="477" spans="1:8" s="390" customFormat="1" ht="13.1">
      <c r="A477" s="441" t="s">
        <v>2983</v>
      </c>
      <c r="B477" s="424">
        <v>14</v>
      </c>
      <c r="C477" s="382" t="s">
        <v>368</v>
      </c>
      <c r="D477" s="441" t="s">
        <v>4992</v>
      </c>
      <c r="E477" s="424" t="str">
        <f>'[1]S Food Sec (WDDS)'!C39</f>
        <v>Amavuta bashyira mu biryo  bakoresha bateka</v>
      </c>
      <c r="F477" s="424"/>
      <c r="G477" s="424"/>
      <c r="H477" s="424"/>
    </row>
    <row r="478" spans="1:8" s="390" customFormat="1" ht="26.2">
      <c r="A478" s="441" t="s">
        <v>2983</v>
      </c>
      <c r="B478" s="424">
        <v>15</v>
      </c>
      <c r="C478" s="382" t="s">
        <v>307</v>
      </c>
      <c r="D478" s="441" t="s">
        <v>4993</v>
      </c>
      <c r="E478" s="424" t="str">
        <f>'[1]S Food Sec (WDDS)'!C41</f>
        <v>Isukari, Ubuki, Fanta, Imitobe, Ibinyobwa bidasembuye, Ibiribwa by’ibinyasukari nka shokola, Amabombo, Biswi na keke</v>
      </c>
      <c r="F478" s="424"/>
      <c r="G478" s="424"/>
      <c r="H478" s="424"/>
    </row>
    <row r="479" spans="1:8" s="390" customFormat="1" ht="26.2">
      <c r="A479" s="441" t="s">
        <v>2983</v>
      </c>
      <c r="B479" s="424">
        <v>16</v>
      </c>
      <c r="C479" s="382" t="s">
        <v>1169</v>
      </c>
      <c r="D479" s="441" t="s">
        <v>4994</v>
      </c>
      <c r="E479" s="424" t="str">
        <f>'[1]S Food Sec (WDDS)'!C43</f>
        <v>Ibirungo (Urusenda, Umunyu), Indyoshyandyo (Isosi ya soya, urusenda, Ikawa, Icyayi, Ibinyobwa bisembuye)</v>
      </c>
      <c r="F479" s="424"/>
      <c r="G479" s="424"/>
      <c r="H479" s="424"/>
    </row>
    <row r="480" spans="1:8" s="390" customFormat="1" ht="13.1">
      <c r="A480" s="441" t="s">
        <v>2983</v>
      </c>
      <c r="B480" s="424">
        <v>17</v>
      </c>
      <c r="C480" s="424" t="str">
        <f>E480</f>
        <v>nta nakimwe</v>
      </c>
      <c r="D480" s="441" t="s">
        <v>4995</v>
      </c>
      <c r="E480" s="425" t="s">
        <v>2984</v>
      </c>
      <c r="F480" s="424"/>
      <c r="G480" s="424"/>
      <c r="H480" s="424"/>
    </row>
    <row r="481" spans="1:8">
      <c r="A481" s="441" t="s">
        <v>2985</v>
      </c>
      <c r="B481" s="425">
        <v>1</v>
      </c>
      <c r="C481" t="s">
        <v>2986</v>
      </c>
      <c r="D481" t="str">
        <f>C481</f>
        <v>Season 2013 C</v>
      </c>
    </row>
    <row r="482" spans="1:8">
      <c r="A482" s="441" t="s">
        <v>2985</v>
      </c>
      <c r="B482" s="425">
        <v>2</v>
      </c>
      <c r="C482" t="s">
        <v>2987</v>
      </c>
      <c r="D482" t="str">
        <f>C482</f>
        <v>Season 2014 A</v>
      </c>
    </row>
    <row r="483" spans="1:8">
      <c r="A483" s="441" t="s">
        <v>2985</v>
      </c>
      <c r="B483" s="425">
        <v>3</v>
      </c>
      <c r="C483" t="s">
        <v>2988</v>
      </c>
      <c r="D483" t="str">
        <f>C483</f>
        <v>Season 2014 B</v>
      </c>
    </row>
    <row r="484" spans="1:8">
      <c r="A484" s="441" t="s">
        <v>2985</v>
      </c>
      <c r="B484" s="425">
        <v>4</v>
      </c>
      <c r="C484" t="s">
        <v>2989</v>
      </c>
      <c r="D484" t="str">
        <f>C484</f>
        <v>Season 2014 C</v>
      </c>
    </row>
    <row r="485" spans="1:8" s="390" customFormat="1" ht="13.1">
      <c r="A485" s="431" t="s">
        <v>3045</v>
      </c>
      <c r="B485" s="424">
        <v>1</v>
      </c>
      <c r="C485" s="424" t="s">
        <v>2220</v>
      </c>
      <c r="D485" s="424" t="str">
        <f>C485</f>
        <v>kg</v>
      </c>
      <c r="E485" s="424"/>
      <c r="F485" s="424"/>
      <c r="G485" s="424"/>
      <c r="H485" s="424"/>
    </row>
    <row r="486" spans="1:8" s="390" customFormat="1" ht="13.1">
      <c r="A486" s="431" t="s">
        <v>3045</v>
      </c>
      <c r="B486" s="424">
        <v>2</v>
      </c>
      <c r="C486" s="424" t="s">
        <v>2221</v>
      </c>
      <c r="D486" s="424" t="str">
        <f t="shared" ref="D486:D512" si="24">C486</f>
        <v>25 Kg sack</v>
      </c>
      <c r="E486" s="426"/>
      <c r="F486" s="426"/>
      <c r="G486" s="424"/>
      <c r="H486" s="424"/>
    </row>
    <row r="487" spans="1:8" s="390" customFormat="1" ht="13.1">
      <c r="A487" s="431" t="s">
        <v>3045</v>
      </c>
      <c r="B487" s="424">
        <v>3</v>
      </c>
      <c r="C487" s="424" t="s">
        <v>2222</v>
      </c>
      <c r="D487" s="424" t="str">
        <f t="shared" si="24"/>
        <v>50 Kg sack</v>
      </c>
      <c r="E487" s="424"/>
      <c r="F487" s="424"/>
      <c r="G487" s="424"/>
      <c r="H487" s="424"/>
    </row>
    <row r="488" spans="1:8" s="390" customFormat="1" ht="13.1">
      <c r="A488" s="431" t="s">
        <v>3045</v>
      </c>
      <c r="B488" s="424">
        <v>4</v>
      </c>
      <c r="C488" s="424" t="s">
        <v>2223</v>
      </c>
      <c r="D488" s="424" t="str">
        <f t="shared" si="24"/>
        <v>100 Kg sack</v>
      </c>
      <c r="E488" s="424"/>
      <c r="F488" s="424"/>
      <c r="G488" s="424"/>
      <c r="H488" s="424"/>
    </row>
    <row r="489" spans="1:8" s="390" customFormat="1" ht="13.1">
      <c r="A489" s="431" t="s">
        <v>3045</v>
      </c>
      <c r="B489" s="424">
        <v>5</v>
      </c>
      <c r="C489" s="424" t="s">
        <v>2224</v>
      </c>
      <c r="D489" s="424" t="str">
        <f t="shared" si="24"/>
        <v>grams</v>
      </c>
      <c r="E489" s="424"/>
      <c r="F489" s="424"/>
      <c r="G489" s="424"/>
      <c r="H489" s="424"/>
    </row>
    <row r="490" spans="1:8" s="390" customFormat="1" ht="13.1">
      <c r="A490" s="431" t="s">
        <v>3045</v>
      </c>
      <c r="B490" s="424">
        <v>6</v>
      </c>
      <c r="C490" s="424" t="s">
        <v>2225</v>
      </c>
      <c r="D490" s="424" t="str">
        <f t="shared" si="24"/>
        <v>tons</v>
      </c>
      <c r="E490" s="424"/>
      <c r="F490" s="424"/>
      <c r="G490" s="424"/>
      <c r="H490" s="424"/>
    </row>
    <row r="491" spans="1:8" s="390" customFormat="1" ht="13.1">
      <c r="A491" s="431" t="s">
        <v>3045</v>
      </c>
      <c r="B491" s="424">
        <v>7</v>
      </c>
      <c r="C491" s="424" t="s">
        <v>3033</v>
      </c>
      <c r="D491" s="424" t="str">
        <f t="shared" si="24"/>
        <v>ml</v>
      </c>
      <c r="E491" s="424"/>
      <c r="F491" s="424"/>
      <c r="G491" s="424"/>
      <c r="H491" s="424"/>
    </row>
    <row r="492" spans="1:8" s="390" customFormat="1" ht="13.1">
      <c r="A492" s="431" t="s">
        <v>3045</v>
      </c>
      <c r="B492" s="424">
        <v>8</v>
      </c>
      <c r="C492" s="424" t="s">
        <v>3034</v>
      </c>
      <c r="D492" s="424" t="str">
        <f t="shared" si="24"/>
        <v>liters</v>
      </c>
      <c r="E492" s="424"/>
      <c r="F492" s="424"/>
      <c r="G492" s="424"/>
      <c r="H492" s="424"/>
    </row>
    <row r="493" spans="1:8" s="390" customFormat="1" ht="13.1">
      <c r="A493" s="431" t="s">
        <v>3045</v>
      </c>
      <c r="B493" s="424">
        <v>9</v>
      </c>
      <c r="C493" s="424" t="s">
        <v>3035</v>
      </c>
      <c r="D493" s="424" t="str">
        <f t="shared" si="24"/>
        <v>5 ml Ikiyiko</v>
      </c>
      <c r="E493" s="424"/>
      <c r="F493" s="424"/>
      <c r="G493" s="424"/>
      <c r="H493" s="424"/>
    </row>
    <row r="494" spans="1:8" s="390" customFormat="1" ht="13.1">
      <c r="A494" s="431" t="s">
        <v>3045</v>
      </c>
      <c r="B494" s="424">
        <v>10</v>
      </c>
      <c r="C494" s="424" t="s">
        <v>3036</v>
      </c>
      <c r="D494" s="424" t="str">
        <f t="shared" si="24"/>
        <v>10 ml Ikiyiko</v>
      </c>
      <c r="E494" s="424"/>
      <c r="F494" s="424"/>
      <c r="G494" s="424"/>
      <c r="H494" s="424"/>
    </row>
    <row r="495" spans="1:8" s="390" customFormat="1" ht="13.1">
      <c r="A495" s="431" t="s">
        <v>3045</v>
      </c>
      <c r="B495" s="424">
        <v>11</v>
      </c>
      <c r="C495" s="424" t="s">
        <v>3037</v>
      </c>
      <c r="D495" s="424" t="str">
        <f t="shared" si="24"/>
        <v>Wheelbarrow: Ingorofani</v>
      </c>
      <c r="E495" s="424"/>
      <c r="F495" s="424"/>
      <c r="G495" s="424"/>
      <c r="H495" s="424"/>
    </row>
    <row r="496" spans="1:8" s="390" customFormat="1" ht="13.1">
      <c r="A496" s="431" t="s">
        <v>3045</v>
      </c>
      <c r="B496" s="424">
        <v>12</v>
      </c>
      <c r="C496" s="424" t="s">
        <v>3038</v>
      </c>
      <c r="D496" s="424" t="str">
        <f t="shared" si="24"/>
        <v>Oxcarts : Amasuka akururwa níinka cg indogobe</v>
      </c>
      <c r="E496" s="424"/>
      <c r="F496" s="424"/>
      <c r="G496" s="424"/>
      <c r="H496" s="424"/>
    </row>
    <row r="497" spans="1:8" s="390" customFormat="1" ht="13.1">
      <c r="A497" s="431" t="s">
        <v>3045</v>
      </c>
      <c r="B497" s="424">
        <v>13</v>
      </c>
      <c r="C497" s="424" t="s">
        <v>2226</v>
      </c>
      <c r="D497" s="424" t="str">
        <f t="shared" si="24"/>
        <v>Mironko (1.5 kg)</v>
      </c>
      <c r="E497" s="424"/>
      <c r="F497" s="424"/>
      <c r="G497" s="424"/>
      <c r="H497" s="424"/>
    </row>
    <row r="498" spans="1:8" s="390" customFormat="1" ht="13.1">
      <c r="A498" s="431" t="s">
        <v>3045</v>
      </c>
      <c r="B498" s="424">
        <v>14</v>
      </c>
      <c r="C498" s="424" t="s">
        <v>2227</v>
      </c>
      <c r="D498" s="424" t="str">
        <f t="shared" si="24"/>
        <v>Bucket (2.5kg): Imbegeti (2.5kg)</v>
      </c>
      <c r="E498" s="424"/>
      <c r="F498" s="424"/>
      <c r="G498" s="424"/>
      <c r="H498" s="424"/>
    </row>
    <row r="499" spans="1:8" s="390" customFormat="1" ht="13.1">
      <c r="A499" s="431" t="s">
        <v>3045</v>
      </c>
      <c r="B499" s="424">
        <v>15</v>
      </c>
      <c r="C499" s="424" t="s">
        <v>2228</v>
      </c>
      <c r="D499" s="424" t="str">
        <f t="shared" si="24"/>
        <v>Bucket (5 kg): Imbegeti (5kg)</v>
      </c>
      <c r="E499" s="424"/>
      <c r="F499" s="424"/>
      <c r="G499" s="424"/>
      <c r="H499" s="424"/>
    </row>
    <row r="500" spans="1:8" s="390" customFormat="1" ht="13.1">
      <c r="A500" s="431" t="s">
        <v>3045</v>
      </c>
      <c r="B500" s="424">
        <v>16</v>
      </c>
      <c r="C500" s="424" t="s">
        <v>2229</v>
      </c>
      <c r="D500" s="424" t="str">
        <f t="shared" si="24"/>
        <v>10 kg basket: 10 kg Agatebo</v>
      </c>
      <c r="E500" s="424"/>
      <c r="F500" s="424"/>
      <c r="G500" s="424"/>
      <c r="H500" s="424"/>
    </row>
    <row r="501" spans="1:8" s="390" customFormat="1" ht="13.1">
      <c r="A501" s="431" t="s">
        <v>3045</v>
      </c>
      <c r="B501" s="424">
        <v>17</v>
      </c>
      <c r="C501" s="424" t="s">
        <v>2230</v>
      </c>
      <c r="D501" s="424" t="str">
        <f t="shared" si="24"/>
        <v>15 kg basket: 15 kg Agatebo</v>
      </c>
      <c r="E501" s="424"/>
      <c r="F501" s="424"/>
      <c r="G501" s="424"/>
      <c r="H501" s="424"/>
    </row>
    <row r="502" spans="1:8" s="390" customFormat="1" ht="13.1">
      <c r="A502" s="431" t="s">
        <v>3045</v>
      </c>
      <c r="B502" s="424">
        <v>18</v>
      </c>
      <c r="C502" s="424" t="s">
        <v>3039</v>
      </c>
      <c r="D502" s="424" t="str">
        <f>C502</f>
        <v>Pieces : Nyakamwe</v>
      </c>
      <c r="E502" s="424"/>
      <c r="F502" s="424"/>
      <c r="G502" s="424"/>
      <c r="H502" s="424"/>
    </row>
    <row r="503" spans="1:8" s="390" customFormat="1" ht="13.1">
      <c r="A503" s="431" t="s">
        <v>3045</v>
      </c>
      <c r="B503" s="424">
        <v>20</v>
      </c>
      <c r="C503" s="424" t="s">
        <v>3040</v>
      </c>
      <c r="D503" s="424" t="str">
        <f t="shared" si="24"/>
        <v>Bundle:  Umufungo</v>
      </c>
      <c r="E503" s="424"/>
      <c r="F503" s="424"/>
      <c r="G503" s="424"/>
      <c r="H503" s="424"/>
    </row>
    <row r="504" spans="1:8" s="390" customFormat="1" ht="13.1">
      <c r="A504" s="431" t="s">
        <v>3045</v>
      </c>
      <c r="B504" s="424">
        <v>21</v>
      </c>
      <c r="C504" s="424" t="s">
        <v>3041</v>
      </c>
      <c r="D504" s="424" t="str">
        <f t="shared" si="24"/>
        <v>Basin : Ibase (15kg)</v>
      </c>
      <c r="E504" s="424"/>
      <c r="F504" s="424"/>
      <c r="G504" s="424"/>
      <c r="H504" s="424"/>
    </row>
    <row r="505" spans="1:8" s="390" customFormat="1" ht="13.1">
      <c r="A505" s="431" t="s">
        <v>3045</v>
      </c>
      <c r="B505" s="424">
        <v>23</v>
      </c>
      <c r="C505" s="424" t="s">
        <v>3042</v>
      </c>
      <c r="D505" s="424" t="str">
        <f t="shared" si="24"/>
        <v>loaves</v>
      </c>
      <c r="E505" s="424"/>
      <c r="F505" s="424"/>
      <c r="G505" s="424"/>
      <c r="H505" s="424"/>
    </row>
    <row r="506" spans="1:8" s="390" customFormat="1" ht="13.1">
      <c r="A506" s="431" t="s">
        <v>3045</v>
      </c>
      <c r="B506" s="424">
        <v>24</v>
      </c>
      <c r="C506" s="424" t="s">
        <v>3043</v>
      </c>
      <c r="D506" s="424" t="str">
        <f t="shared" si="24"/>
        <v>trays (24 eggs)</v>
      </c>
      <c r="E506" s="424"/>
      <c r="F506" s="424"/>
      <c r="G506" s="424"/>
      <c r="H506" s="424"/>
    </row>
    <row r="507" spans="1:8" s="390" customFormat="1" ht="13.1">
      <c r="A507" s="431" t="s">
        <v>3045</v>
      </c>
      <c r="B507" s="424">
        <v>25</v>
      </c>
      <c r="C507" s="424" t="s">
        <v>3044</v>
      </c>
      <c r="D507" s="424" t="str">
        <f t="shared" si="24"/>
        <v>agakoroboyi (10 ml)</v>
      </c>
      <c r="E507" s="424"/>
      <c r="F507" s="424"/>
      <c r="G507" s="424"/>
      <c r="H507" s="424"/>
    </row>
    <row r="508" spans="1:8">
      <c r="A508" s="472" t="s">
        <v>3280</v>
      </c>
      <c r="B508" s="425">
        <v>1</v>
      </c>
      <c r="C508" s="425" t="s">
        <v>3281</v>
      </c>
      <c r="D508" s="425" t="str">
        <f t="shared" si="24"/>
        <v>School</v>
      </c>
    </row>
    <row r="509" spans="1:8">
      <c r="A509" s="472" t="s">
        <v>3280</v>
      </c>
      <c r="B509" s="425">
        <v>2</v>
      </c>
      <c r="C509" s="425" t="s">
        <v>3282</v>
      </c>
      <c r="D509" s="425" t="str">
        <f t="shared" si="24"/>
        <v>Marriage</v>
      </c>
    </row>
    <row r="510" spans="1:8">
      <c r="A510" s="472" t="s">
        <v>3280</v>
      </c>
      <c r="B510" s="425">
        <v>3</v>
      </c>
      <c r="C510" s="425" t="s">
        <v>3283</v>
      </c>
      <c r="D510" s="425" t="str">
        <f t="shared" si="24"/>
        <v>Divorce</v>
      </c>
    </row>
    <row r="511" spans="1:8">
      <c r="A511" s="472" t="s">
        <v>3280</v>
      </c>
      <c r="B511" s="425">
        <v>4</v>
      </c>
      <c r="C511" s="425" t="s">
        <v>3284</v>
      </c>
      <c r="D511" s="425" t="str">
        <f t="shared" si="24"/>
        <v>Deceased</v>
      </c>
    </row>
    <row r="512" spans="1:8">
      <c r="A512" s="472" t="s">
        <v>3306</v>
      </c>
      <c r="B512" s="425">
        <v>1</v>
      </c>
      <c r="C512" s="425" t="s">
        <v>3308</v>
      </c>
      <c r="D512" s="425" t="str">
        <f t="shared" si="24"/>
        <v>OK</v>
      </c>
    </row>
    <row r="513" spans="1:4">
      <c r="A513" s="472" t="s">
        <v>1828</v>
      </c>
      <c r="B513">
        <v>1</v>
      </c>
      <c r="C513" s="597"/>
      <c r="D513" s="425"/>
    </row>
    <row r="514" spans="1:4">
      <c r="A514" s="472" t="s">
        <v>1828</v>
      </c>
      <c r="B514">
        <v>2</v>
      </c>
      <c r="C514" s="597"/>
      <c r="D514" s="425"/>
    </row>
    <row r="515" spans="1:4">
      <c r="A515" s="472" t="s">
        <v>1828</v>
      </c>
      <c r="B515">
        <v>3</v>
      </c>
      <c r="C515" s="597"/>
      <c r="D515" s="425"/>
    </row>
    <row r="516" spans="1:4">
      <c r="A516" s="472" t="s">
        <v>1828</v>
      </c>
      <c r="B516">
        <v>4</v>
      </c>
      <c r="C516" s="597"/>
      <c r="D516" s="425"/>
    </row>
    <row r="517" spans="1:4">
      <c r="A517" s="472" t="s">
        <v>1828</v>
      </c>
      <c r="B517">
        <v>5</v>
      </c>
      <c r="C517" s="597"/>
      <c r="D517" s="425"/>
    </row>
    <row r="518" spans="1:4">
      <c r="A518" s="472" t="s">
        <v>1828</v>
      </c>
      <c r="B518">
        <v>6</v>
      </c>
      <c r="C518" s="597"/>
      <c r="D518" s="425"/>
    </row>
    <row r="519" spans="1:4">
      <c r="A519" s="472" t="s">
        <v>1828</v>
      </c>
      <c r="B519">
        <v>7</v>
      </c>
      <c r="C519" s="597"/>
      <c r="D519" s="425"/>
    </row>
    <row r="520" spans="1:4">
      <c r="A520" s="472" t="s">
        <v>1828</v>
      </c>
      <c r="B520">
        <v>8</v>
      </c>
      <c r="C520" s="597"/>
      <c r="D520" s="425"/>
    </row>
    <row r="521" spans="1:4">
      <c r="A521" s="472" t="s">
        <v>1828</v>
      </c>
      <c r="B521">
        <v>9</v>
      </c>
      <c r="C521" s="597"/>
      <c r="D521" s="425"/>
    </row>
    <row r="522" spans="1:4">
      <c r="A522" s="472" t="s">
        <v>1828</v>
      </c>
      <c r="B522">
        <v>10</v>
      </c>
      <c r="C522" s="597"/>
      <c r="D522" s="425"/>
    </row>
    <row r="523" spans="1:4">
      <c r="A523" s="472" t="s">
        <v>1828</v>
      </c>
      <c r="B523">
        <v>11</v>
      </c>
      <c r="C523" s="597"/>
      <c r="D523" s="425"/>
    </row>
    <row r="524" spans="1:4">
      <c r="A524" s="472" t="s">
        <v>1828</v>
      </c>
      <c r="B524">
        <v>12</v>
      </c>
      <c r="C524" s="597"/>
      <c r="D524" s="425"/>
    </row>
    <row r="525" spans="1:4">
      <c r="A525" s="472" t="s">
        <v>1828</v>
      </c>
      <c r="B525">
        <v>13</v>
      </c>
      <c r="C525" s="597"/>
      <c r="D525" s="425"/>
    </row>
    <row r="526" spans="1:4">
      <c r="A526" s="472" t="s">
        <v>1828</v>
      </c>
      <c r="B526">
        <v>14</v>
      </c>
      <c r="C526" s="597"/>
      <c r="D526" s="425"/>
    </row>
    <row r="527" spans="1:4">
      <c r="A527" s="472" t="s">
        <v>1828</v>
      </c>
      <c r="B527">
        <v>15</v>
      </c>
      <c r="C527" s="597"/>
      <c r="D527" s="425"/>
    </row>
    <row r="528" spans="1:4">
      <c r="A528" s="472" t="s">
        <v>1828</v>
      </c>
      <c r="B528">
        <v>16</v>
      </c>
      <c r="C528" s="598"/>
      <c r="D528" s="425"/>
    </row>
    <row r="529" spans="1:5">
      <c r="A529" s="472" t="s">
        <v>1828</v>
      </c>
      <c r="B529">
        <v>17</v>
      </c>
      <c r="C529" s="598"/>
      <c r="D529" s="425"/>
    </row>
    <row r="530" spans="1:5">
      <c r="A530" s="472" t="s">
        <v>1828</v>
      </c>
      <c r="B530">
        <v>18</v>
      </c>
      <c r="C530" s="599"/>
      <c r="D530" s="425"/>
    </row>
    <row r="531" spans="1:5">
      <c r="A531" s="472" t="s">
        <v>1828</v>
      </c>
      <c r="B531">
        <v>19</v>
      </c>
      <c r="C531" s="597"/>
      <c r="D531" s="425"/>
    </row>
    <row r="532" spans="1:5">
      <c r="A532" s="472" t="s">
        <v>1828</v>
      </c>
      <c r="B532">
        <v>20</v>
      </c>
      <c r="C532" s="597"/>
      <c r="D532" s="425"/>
    </row>
    <row r="533" spans="1:5">
      <c r="A533" s="472" t="s">
        <v>1828</v>
      </c>
      <c r="B533">
        <v>21</v>
      </c>
      <c r="C533" s="597"/>
      <c r="D533" s="425"/>
    </row>
    <row r="534" spans="1:5">
      <c r="A534" s="472" t="s">
        <v>1828</v>
      </c>
      <c r="B534">
        <v>22</v>
      </c>
      <c r="C534" s="597"/>
      <c r="D534" s="425"/>
    </row>
    <row r="535" spans="1:5">
      <c r="A535" s="472" t="s">
        <v>1828</v>
      </c>
      <c r="B535">
        <v>23</v>
      </c>
      <c r="C535" s="598"/>
      <c r="D535" s="425"/>
    </row>
    <row r="536" spans="1:5">
      <c r="A536" s="472" t="s">
        <v>1828</v>
      </c>
      <c r="B536">
        <v>24</v>
      </c>
      <c r="C536" s="597"/>
      <c r="D536" s="425"/>
    </row>
    <row r="537" spans="1:5">
      <c r="A537" s="472" t="s">
        <v>1828</v>
      </c>
      <c r="B537">
        <v>25</v>
      </c>
      <c r="C537" s="597"/>
      <c r="D537" s="425"/>
    </row>
    <row r="538" spans="1:5">
      <c r="A538" s="472" t="s">
        <v>1828</v>
      </c>
      <c r="B538">
        <v>26</v>
      </c>
      <c r="C538" s="597"/>
      <c r="D538" s="425"/>
    </row>
    <row r="539" spans="1:5">
      <c r="A539" s="472" t="s">
        <v>1828</v>
      </c>
      <c r="B539">
        <v>27</v>
      </c>
      <c r="C539" s="597"/>
      <c r="D539" s="425"/>
    </row>
    <row r="540" spans="1:5">
      <c r="A540" s="472" t="s">
        <v>1828</v>
      </c>
      <c r="B540">
        <v>28</v>
      </c>
      <c r="C540" s="597"/>
      <c r="D540" s="425"/>
    </row>
    <row r="541" spans="1:5">
      <c r="A541" s="472" t="s">
        <v>1828</v>
      </c>
      <c r="B541">
        <v>29</v>
      </c>
      <c r="C541" s="597"/>
      <c r="D541" s="425"/>
    </row>
    <row r="542" spans="1:5">
      <c r="A542" s="472" t="s">
        <v>1828</v>
      </c>
      <c r="B542">
        <v>30</v>
      </c>
      <c r="C542" s="597"/>
      <c r="D542" s="425"/>
    </row>
    <row r="543" spans="1:5">
      <c r="A543" s="472" t="s">
        <v>1828</v>
      </c>
      <c r="B543">
        <v>31</v>
      </c>
      <c r="C543" s="597"/>
      <c r="D543" s="425"/>
    </row>
    <row r="544" spans="1:5" s="424" customFormat="1" ht="13.1">
      <c r="A544" s="428" t="s">
        <v>4046</v>
      </c>
      <c r="B544" s="424">
        <v>1</v>
      </c>
      <c r="C544" s="424" t="str">
        <f>E544&amp;" ("&amp;D544&amp;")"</f>
        <v>uwanyu bwite (owned)</v>
      </c>
      <c r="D544" s="424" t="s">
        <v>4047</v>
      </c>
      <c r="E544" s="424" t="s">
        <v>4048</v>
      </c>
    </row>
    <row r="545" spans="1:5" s="424" customFormat="1" ht="13.1">
      <c r="A545" s="428" t="s">
        <v>4046</v>
      </c>
      <c r="B545" s="424">
        <v>2</v>
      </c>
      <c r="C545" s="424" t="str">
        <f>E545&amp;" ("&amp;D545&amp;")"</f>
        <v>Turawukodesha (rented)</v>
      </c>
      <c r="D545" s="424" t="s">
        <v>4049</v>
      </c>
      <c r="E545" s="425" t="s">
        <v>4050</v>
      </c>
    </row>
    <row r="546" spans="1:5" s="424" customFormat="1" ht="13.1">
      <c r="A546" s="428" t="s">
        <v>4046</v>
      </c>
      <c r="B546" s="425">
        <v>4</v>
      </c>
      <c r="C546" s="424" t="str">
        <f>E546&amp;" ("&amp;D546&amp;")"</f>
        <v>usangiwe n'umuryango (shared family plot)</v>
      </c>
      <c r="D546" s="425" t="s">
        <v>4051</v>
      </c>
      <c r="E546" s="425" t="s">
        <v>4052</v>
      </c>
    </row>
    <row r="547" spans="1:5" s="424" customFormat="1" ht="13.1">
      <c r="A547" s="428" t="s">
        <v>4046</v>
      </c>
      <c r="B547" s="425">
        <v>5</v>
      </c>
      <c r="C547" s="424" t="str">
        <f>E547&amp;" ("&amp;D547&amp;")"</f>
        <v>ni umurima wa leta (government-owned)</v>
      </c>
      <c r="D547" s="424" t="s">
        <v>4053</v>
      </c>
      <c r="E547" s="425" t="s">
        <v>4054</v>
      </c>
    </row>
    <row r="548" spans="1:5">
      <c r="A548" s="404" t="s">
        <v>2554</v>
      </c>
      <c r="B548" s="425">
        <v>1</v>
      </c>
      <c r="C548" t="s">
        <v>4089</v>
      </c>
      <c r="D548" t="str">
        <f t="shared" ref="D548:D560" si="25">C548</f>
        <v>KOTIRU</v>
      </c>
    </row>
    <row r="549" spans="1:5">
      <c r="A549" s="404" t="s">
        <v>2554</v>
      </c>
      <c r="B549" s="425">
        <v>2</v>
      </c>
      <c r="C549" t="s">
        <v>4090</v>
      </c>
      <c r="D549" t="str">
        <f t="shared" si="25"/>
        <v>COTUABIKI</v>
      </c>
    </row>
    <row r="550" spans="1:5">
      <c r="A550" s="404" t="s">
        <v>2554</v>
      </c>
      <c r="B550" s="425">
        <v>3</v>
      </c>
      <c r="C550" t="s">
        <v>4091</v>
      </c>
      <c r="D550" t="str">
        <f t="shared" si="25"/>
        <v>COPAVABU</v>
      </c>
    </row>
    <row r="551" spans="1:5">
      <c r="A551" s="404" t="s">
        <v>2554</v>
      </c>
      <c r="B551" s="425">
        <v>4</v>
      </c>
      <c r="C551" t="s">
        <v>4092</v>
      </c>
      <c r="D551" t="str">
        <f t="shared" si="25"/>
        <v>COOPAG</v>
      </c>
    </row>
    <row r="552" spans="1:5">
      <c r="A552" s="404" t="s">
        <v>2554</v>
      </c>
      <c r="B552" s="425">
        <v>5</v>
      </c>
      <c r="C552" t="s">
        <v>4086</v>
      </c>
      <c r="D552" t="str">
        <f t="shared" si="25"/>
        <v>IMBEREHEZA</v>
      </c>
    </row>
    <row r="553" spans="1:5">
      <c r="A553" s="404" t="s">
        <v>2554</v>
      </c>
      <c r="B553" s="425">
        <v>6</v>
      </c>
      <c r="C553" t="s">
        <v>4087</v>
      </c>
      <c r="D553" t="str">
        <f t="shared" si="25"/>
        <v>GWIZA 34</v>
      </c>
    </row>
    <row r="554" spans="1:5">
      <c r="A554" s="404" t="s">
        <v>2554</v>
      </c>
      <c r="B554" s="425">
        <v>7</v>
      </c>
      <c r="C554" t="s">
        <v>4088</v>
      </c>
      <c r="D554" t="str">
        <f t="shared" si="25"/>
        <v>HIRWA</v>
      </c>
    </row>
    <row r="555" spans="1:5">
      <c r="A555" s="404" t="s">
        <v>2554</v>
      </c>
      <c r="B555">
        <v>-66</v>
      </c>
      <c r="C555">
        <v>-66</v>
      </c>
      <c r="D555">
        <f t="shared" si="25"/>
        <v>-66</v>
      </c>
    </row>
    <row r="556" spans="1:5">
      <c r="A556" s="404" t="s">
        <v>2554</v>
      </c>
      <c r="B556">
        <v>-88</v>
      </c>
      <c r="C556">
        <v>-88</v>
      </c>
      <c r="D556">
        <f t="shared" si="25"/>
        <v>-88</v>
      </c>
    </row>
    <row r="557" spans="1:5">
      <c r="A557" s="404" t="s">
        <v>2555</v>
      </c>
      <c r="B557" s="425">
        <v>1</v>
      </c>
      <c r="C557" s="593" t="s">
        <v>4093</v>
      </c>
      <c r="D557" t="str">
        <f t="shared" si="25"/>
        <v>ABAGENDANANIGIHE</v>
      </c>
    </row>
    <row r="558" spans="1:5">
      <c r="A558" s="404" t="s">
        <v>2555</v>
      </c>
      <c r="B558" s="425">
        <v>2</v>
      </c>
      <c r="C558" s="593" t="s">
        <v>4094</v>
      </c>
      <c r="D558" t="str">
        <f t="shared" si="25"/>
        <v>UBUZIMA-BWIZA</v>
      </c>
    </row>
    <row r="559" spans="1:5">
      <c r="A559" s="404" t="s">
        <v>2555</v>
      </c>
      <c r="B559">
        <v>-66</v>
      </c>
      <c r="C559">
        <v>-66</v>
      </c>
      <c r="D559">
        <f t="shared" si="25"/>
        <v>-66</v>
      </c>
    </row>
    <row r="560" spans="1:5">
      <c r="A560" s="404" t="s">
        <v>2555</v>
      </c>
      <c r="B560">
        <v>-88</v>
      </c>
      <c r="C560">
        <v>-88</v>
      </c>
      <c r="D560">
        <f t="shared" si="25"/>
        <v>-88</v>
      </c>
    </row>
    <row r="561" spans="1:5">
      <c r="A561" s="404" t="s">
        <v>4063</v>
      </c>
      <c r="B561" s="425">
        <v>1</v>
      </c>
      <c r="C561" s="424" t="str">
        <f>E561&amp;" ("&amp;D561&amp;")"</f>
        <v>Nta mafaranga nari mfite icyo gihe (Did Not Have Money at the Time)</v>
      </c>
      <c r="D561" t="s">
        <v>4066</v>
      </c>
      <c r="E561" t="s">
        <v>4686</v>
      </c>
    </row>
    <row r="562" spans="1:5">
      <c r="A562" s="404" t="s">
        <v>4063</v>
      </c>
      <c r="B562" s="425">
        <v>2</v>
      </c>
      <c r="C562" s="424" t="str">
        <f>E562&amp;" ("&amp;D562&amp;")"</f>
        <v>Iyo konti sinari nyikeneye (Did Not Need the Account)</v>
      </c>
      <c r="D562" t="s">
        <v>4067</v>
      </c>
      <c r="E562" t="s">
        <v>4687</v>
      </c>
    </row>
    <row r="563" spans="1:5" ht="26.2">
      <c r="A563" s="404" t="s">
        <v>4063</v>
      </c>
      <c r="B563" s="425">
        <v>3</v>
      </c>
      <c r="C563" s="424" t="str">
        <f>E563&amp;" ("&amp;D563&amp;")"</f>
        <v>Sinigeze nizera iby'iyo konti/Sinigeze nizera umutekano w'amafaranga yanjye (Did Not Trust the Account/Think My Money was Safe)</v>
      </c>
      <c r="D563" t="s">
        <v>4068</v>
      </c>
      <c r="E563" t="s">
        <v>4688</v>
      </c>
    </row>
    <row r="564" spans="1:5">
      <c r="A564" s="404" t="s">
        <v>4063</v>
      </c>
      <c r="B564" s="425">
        <v>4</v>
      </c>
      <c r="C564" s="424" t="str">
        <f>E564&amp;" ("&amp;D564&amp;")"</f>
        <v>Sinasobanukiwe iby'iyo konti (Did Not Understand the Account)</v>
      </c>
      <c r="D564" t="s">
        <v>4069</v>
      </c>
      <c r="E564" t="s">
        <v>4689</v>
      </c>
    </row>
    <row r="565" spans="1:5" ht="26.2">
      <c r="A565" s="404" t="s">
        <v>4063</v>
      </c>
      <c r="B565" s="425">
        <v>5</v>
      </c>
      <c r="C565" s="424" t="str">
        <f>E565&amp;" ("&amp;D565&amp;")"</f>
        <v>Nariyandikishije kuri iyi konti yo kwizigamira ufite intego (I DID register for this special account.)</v>
      </c>
      <c r="D565" t="s">
        <v>4072</v>
      </c>
      <c r="E565" t="s">
        <v>5104</v>
      </c>
    </row>
    <row r="566" spans="1:5">
      <c r="A566" s="404" t="s">
        <v>4063</v>
      </c>
      <c r="B566">
        <v>-66</v>
      </c>
      <c r="C566">
        <v>-66</v>
      </c>
      <c r="D566">
        <v>-66</v>
      </c>
    </row>
    <row r="567" spans="1:5">
      <c r="A567" s="404" t="s">
        <v>4063</v>
      </c>
      <c r="B567">
        <v>-88</v>
      </c>
      <c r="C567">
        <v>-88</v>
      </c>
      <c r="D567">
        <v>-88</v>
      </c>
    </row>
    <row r="568" spans="1:5">
      <c r="A568" s="404" t="s">
        <v>4070</v>
      </c>
      <c r="B568" s="425">
        <v>1</v>
      </c>
      <c r="C568" s="424" t="str">
        <f>E568&amp;" ("&amp;D568&amp;")"</f>
        <v>Nta mafaranga nari mfite icyo gihe (Did Not Have Money at the Time)</v>
      </c>
      <c r="D568" t="s">
        <v>4066</v>
      </c>
      <c r="E568" t="s">
        <v>4686</v>
      </c>
    </row>
    <row r="569" spans="1:5">
      <c r="A569" s="404" t="s">
        <v>4070</v>
      </c>
      <c r="B569" s="425">
        <v>2</v>
      </c>
      <c r="C569" s="424" t="str">
        <f>E569&amp;" ("&amp;D569&amp;")"</f>
        <v>Iyo konti sinari nyikeneye (Did Not Need the Account)</v>
      </c>
      <c r="D569" t="s">
        <v>4067</v>
      </c>
      <c r="E569" t="s">
        <v>4687</v>
      </c>
    </row>
    <row r="570" spans="1:5" ht="26.2">
      <c r="A570" s="404" t="s">
        <v>4070</v>
      </c>
      <c r="B570" s="425">
        <v>3</v>
      </c>
      <c r="C570" s="424" t="str">
        <f>E570&amp;" ("&amp;D570&amp;")"</f>
        <v>Sinigeze nizera iby'iyo konti/Sinigeze nizera umutekano w'amafaranga yanjye (Did Not Trust the Account/Think My Money was Safe)</v>
      </c>
      <c r="D570" t="s">
        <v>4068</v>
      </c>
      <c r="E570" t="s">
        <v>4688</v>
      </c>
    </row>
    <row r="571" spans="1:5">
      <c r="A571" s="404" t="s">
        <v>4070</v>
      </c>
      <c r="B571" s="425">
        <v>4</v>
      </c>
      <c r="C571" s="424" t="str">
        <f>E571&amp;" ("&amp;D571&amp;")"</f>
        <v>Sinasobanukiwe iby'iyo konti (Did Not Understand the Account)</v>
      </c>
      <c r="D571" t="s">
        <v>4069</v>
      </c>
      <c r="E571" t="s">
        <v>4689</v>
      </c>
    </row>
    <row r="572" spans="1:5">
      <c r="A572" s="404" t="s">
        <v>4070</v>
      </c>
      <c r="B572" s="425">
        <v>5</v>
      </c>
      <c r="C572" s="424" t="str">
        <f>E572&amp;" ("&amp;D572&amp;")"</f>
        <v>Niiyandikishije kuri iyo konti (I DID open this special account.)</v>
      </c>
      <c r="D572" t="s">
        <v>4071</v>
      </c>
      <c r="E572" t="s">
        <v>4690</v>
      </c>
    </row>
    <row r="573" spans="1:5">
      <c r="A573" s="404" t="s">
        <v>4070</v>
      </c>
      <c r="B573">
        <v>-66</v>
      </c>
      <c r="C573">
        <v>-66</v>
      </c>
      <c r="D573">
        <v>-66</v>
      </c>
    </row>
    <row r="574" spans="1:5">
      <c r="A574" s="404" t="s">
        <v>4070</v>
      </c>
      <c r="B574">
        <v>-88</v>
      </c>
      <c r="C574">
        <v>-88</v>
      </c>
      <c r="D574">
        <v>-88</v>
      </c>
    </row>
    <row r="575" spans="1:5">
      <c r="A575" t="s">
        <v>4064</v>
      </c>
      <c r="B575" s="425">
        <v>1</v>
      </c>
      <c r="C575" s="424" t="str">
        <f t="shared" ref="C575:C580" si="26">E575&amp;" ("&amp;D575&amp;")"</f>
        <v>Nta mafaranga nari mfite yo kuzigama (Did Not Have Money To Save)</v>
      </c>
      <c r="D575" t="s">
        <v>4075</v>
      </c>
      <c r="E575" t="s">
        <v>4691</v>
      </c>
    </row>
    <row r="576" spans="1:5" ht="26.2">
      <c r="A576" t="s">
        <v>4064</v>
      </c>
      <c r="B576" s="425">
        <v>2</v>
      </c>
      <c r="C576" s="424" t="str">
        <f t="shared" si="26"/>
        <v>Sinigeze nizera iby'iyo konti/Sinigeze nizera umutekano w'amafaranga yanjye (Did Not Trust the Account/Think My Money was Safe)</v>
      </c>
      <c r="D576" t="s">
        <v>4068</v>
      </c>
      <c r="E576" t="s">
        <v>4688</v>
      </c>
    </row>
    <row r="577" spans="1:5">
      <c r="A577" t="s">
        <v>4064</v>
      </c>
      <c r="B577" s="425">
        <v>3</v>
      </c>
      <c r="C577" s="424" t="str">
        <f t="shared" si="26"/>
        <v>Sinasobanukiwe iby'iyo konti (Did Not Understand the Account)</v>
      </c>
      <c r="D577" t="s">
        <v>4069</v>
      </c>
      <c r="E577" t="s">
        <v>4689</v>
      </c>
    </row>
    <row r="578" spans="1:5">
      <c r="A578" t="s">
        <v>4064</v>
      </c>
      <c r="B578" s="425">
        <v>4</v>
      </c>
      <c r="C578" s="424" t="str">
        <f t="shared" si="26"/>
        <v>Nibagiwe iby'iyo konti (Forgot About Account)</v>
      </c>
      <c r="D578" t="s">
        <v>4074</v>
      </c>
      <c r="E578" t="s">
        <v>4692</v>
      </c>
    </row>
    <row r="579" spans="1:5">
      <c r="A579" t="s">
        <v>4064</v>
      </c>
      <c r="B579" s="425">
        <v>5</v>
      </c>
      <c r="C579" s="424" t="str">
        <f t="shared" si="26"/>
        <v>Nikoreshereje konti isanzwe yo kuzigama (Used Regular Savings Account Instead)</v>
      </c>
      <c r="D579" t="s">
        <v>4073</v>
      </c>
      <c r="E579" t="s">
        <v>4693</v>
      </c>
    </row>
    <row r="580" spans="1:5" ht="26.2">
      <c r="A580" t="s">
        <v>4064</v>
      </c>
      <c r="B580" s="425">
        <v>6</v>
      </c>
      <c r="C580" s="424" t="str">
        <f t="shared" si="26"/>
        <v>Nakoresheje iyo konti iyo konti yo kuzigama ufite intego (I DID use this special account.)</v>
      </c>
      <c r="D580" t="s">
        <v>4076</v>
      </c>
      <c r="E580" t="s">
        <v>4694</v>
      </c>
    </row>
    <row r="581" spans="1:5">
      <c r="A581" t="s">
        <v>4064</v>
      </c>
      <c r="B581">
        <v>-66</v>
      </c>
      <c r="C581">
        <v>-66</v>
      </c>
      <c r="D581">
        <v>-66</v>
      </c>
    </row>
    <row r="582" spans="1:5">
      <c r="A582" t="s">
        <v>4064</v>
      </c>
      <c r="B582">
        <v>-88</v>
      </c>
      <c r="C582">
        <v>-88</v>
      </c>
      <c r="D582">
        <v>-88</v>
      </c>
    </row>
    <row r="583" spans="1:5">
      <c r="A583" t="s">
        <v>4065</v>
      </c>
      <c r="B583" s="425">
        <v>1</v>
      </c>
      <c r="C583" s="424" t="str">
        <f>E583&amp;" ("&amp;D583&amp;")"</f>
        <v>umutekano w'amafaranga (Money is Secure/Safe)</v>
      </c>
      <c r="D583" t="s">
        <v>4085</v>
      </c>
      <c r="E583" t="s">
        <v>2597</v>
      </c>
    </row>
    <row r="584" spans="1:5">
      <c r="A584" t="s">
        <v>4065</v>
      </c>
      <c r="B584" s="425">
        <v>2</v>
      </c>
      <c r="C584" s="424" t="str">
        <f t="shared" ref="C584:C590" si="27">E584&amp;" ("&amp;D584&amp;")"</f>
        <v>Bifasha mu kuzigama amafaranga (Helps Save Money)</v>
      </c>
      <c r="D584" t="s">
        <v>4078</v>
      </c>
      <c r="E584" t="s">
        <v>4695</v>
      </c>
    </row>
    <row r="585" spans="1:5">
      <c r="A585" t="s">
        <v>4065</v>
      </c>
      <c r="B585" s="425">
        <v>3</v>
      </c>
      <c r="C585" s="424" t="str">
        <f t="shared" si="27"/>
        <v>Bifasha mu kubona inguzanyo (Helps get a loan)</v>
      </c>
      <c r="D585" t="s">
        <v>4079</v>
      </c>
      <c r="E585" t="s">
        <v>4696</v>
      </c>
    </row>
    <row r="586" spans="1:5">
      <c r="A586" t="s">
        <v>4065</v>
      </c>
      <c r="B586" s="425">
        <v>4</v>
      </c>
      <c r="C586" s="424" t="str">
        <f t="shared" si="27"/>
        <v>Umutekano w'umuntu ku giti cye (Personal Safety)</v>
      </c>
      <c r="D586" t="s">
        <v>4080</v>
      </c>
      <c r="E586" t="s">
        <v>4697</v>
      </c>
    </row>
    <row r="587" spans="1:5">
      <c r="A587" t="s">
        <v>4065</v>
      </c>
      <c r="B587" s="425">
        <v>5</v>
      </c>
      <c r="C587" s="424" t="str">
        <f t="shared" si="27"/>
        <v>Inyungu ku bwizigame (Profits from Saving (Earned Interest))</v>
      </c>
      <c r="D587" t="s">
        <v>4081</v>
      </c>
      <c r="E587" t="s">
        <v>4698</v>
      </c>
    </row>
    <row r="588" spans="1:5">
      <c r="A588" t="s">
        <v>4065</v>
      </c>
      <c r="B588" s="425">
        <v>6</v>
      </c>
      <c r="C588" s="424" t="str">
        <f t="shared" si="27"/>
        <v>Bituma ntasesagura (Prevents me from spending on unnecessary things)</v>
      </c>
      <c r="D588" t="s">
        <v>4082</v>
      </c>
      <c r="E588" t="s">
        <v>4699</v>
      </c>
    </row>
    <row r="589" spans="1:5" ht="26.2">
      <c r="A589" t="s">
        <v>4065</v>
      </c>
      <c r="B589" s="425">
        <v>7</v>
      </c>
      <c r="C589" s="424" t="str">
        <f t="shared" si="27"/>
        <v>Bimfasha kubona inyongeramusaruro (imbuto, ifumbire, ibikoresho) (Help get agricultural products (Seed, fertilizer, tools))</v>
      </c>
      <c r="D589" t="s">
        <v>4083</v>
      </c>
      <c r="E589" t="s">
        <v>4700</v>
      </c>
    </row>
    <row r="590" spans="1:5" ht="26.2">
      <c r="A590" t="s">
        <v>4065</v>
      </c>
      <c r="B590" s="425">
        <v>8</v>
      </c>
      <c r="C590" s="424" t="str">
        <f t="shared" si="27"/>
        <v>Bimfasha kubona amafaranga nakoreye/umushahara (Faciliate Salary Payment/Transfer)</v>
      </c>
      <c r="D590" t="s">
        <v>4084</v>
      </c>
      <c r="E590" t="s">
        <v>4701</v>
      </c>
    </row>
    <row r="591" spans="1:5">
      <c r="A591" t="s">
        <v>4065</v>
      </c>
      <c r="B591">
        <v>-66</v>
      </c>
      <c r="C591">
        <v>-66</v>
      </c>
      <c r="D591">
        <f>C591</f>
        <v>-66</v>
      </c>
    </row>
    <row r="592" spans="1:5">
      <c r="A592" t="s">
        <v>4065</v>
      </c>
      <c r="B592">
        <v>-88</v>
      </c>
      <c r="C592">
        <v>-88</v>
      </c>
      <c r="D592">
        <f>C592</f>
        <v>-88</v>
      </c>
    </row>
    <row r="593" spans="1:4">
      <c r="A593" s="394" t="s">
        <v>2532</v>
      </c>
      <c r="B593">
        <v>1</v>
      </c>
      <c r="C593" t="s">
        <v>4095</v>
      </c>
      <c r="D593" t="str">
        <f>C593</f>
        <v>ABADAHIGWA (Rugabano)</v>
      </c>
    </row>
    <row r="594" spans="1:4">
      <c r="A594" s="394" t="s">
        <v>2532</v>
      </c>
      <c r="B594">
        <v>2</v>
      </c>
      <c r="C594" t="s">
        <v>4096</v>
      </c>
      <c r="D594" t="str">
        <f t="shared" ref="D594:D657" si="28">C594</f>
        <v>ABADAHIGWA (Rusasa)</v>
      </c>
    </row>
    <row r="595" spans="1:4">
      <c r="A595" s="394" t="s">
        <v>2532</v>
      </c>
      <c r="B595">
        <v>3</v>
      </c>
      <c r="C595" t="s">
        <v>4097</v>
      </c>
      <c r="D595" t="str">
        <f t="shared" si="28"/>
        <v>ABAGAMIJEKWIZAMURA (Ryabisine)</v>
      </c>
    </row>
    <row r="596" spans="1:4">
      <c r="A596" s="394" t="s">
        <v>2532</v>
      </c>
      <c r="B596">
        <v>4</v>
      </c>
      <c r="C596" t="s">
        <v>4098</v>
      </c>
      <c r="D596" t="str">
        <f t="shared" si="28"/>
        <v>ABAHUJIMBARAGA(Rusasa)</v>
      </c>
    </row>
    <row r="597" spans="1:4">
      <c r="A597" s="394" t="s">
        <v>2532</v>
      </c>
      <c r="B597">
        <v>5</v>
      </c>
      <c r="C597" t="s">
        <v>4099</v>
      </c>
      <c r="D597" t="str">
        <f t="shared" si="28"/>
        <v>ABAHUJUMUGAMBI (Rusasa)</v>
      </c>
    </row>
    <row r="598" spans="1:4">
      <c r="A598" s="394" t="s">
        <v>2532</v>
      </c>
      <c r="B598">
        <v>6</v>
      </c>
      <c r="C598" t="s">
        <v>4100</v>
      </c>
      <c r="D598" t="str">
        <f t="shared" si="28"/>
        <v>ABAJYANYENIGIHE (Kagano)</v>
      </c>
    </row>
    <row r="599" spans="1:4">
      <c r="A599" s="394" t="s">
        <v>2532</v>
      </c>
      <c r="B599">
        <v>7</v>
      </c>
      <c r="C599" t="s">
        <v>4101</v>
      </c>
      <c r="D599" t="str">
        <f t="shared" si="28"/>
        <v>ABAKOMEJE (Kagano)</v>
      </c>
    </row>
    <row r="600" spans="1:4">
      <c r="A600" s="394" t="s">
        <v>2532</v>
      </c>
      <c r="B600">
        <v>8</v>
      </c>
      <c r="C600" t="s">
        <v>4102</v>
      </c>
      <c r="D600" t="str">
        <f t="shared" si="28"/>
        <v>ABAKORANABUSHAKE (Ruhuha)</v>
      </c>
    </row>
    <row r="601" spans="1:4">
      <c r="A601" s="394" t="s">
        <v>2532</v>
      </c>
      <c r="B601">
        <v>9</v>
      </c>
      <c r="C601" t="s">
        <v>4103</v>
      </c>
      <c r="D601" t="str">
        <f t="shared" si="28"/>
        <v>ABAKORANABUSHAKE (Rususa)</v>
      </c>
    </row>
    <row r="602" spans="1:4">
      <c r="A602" s="394" t="s">
        <v>2532</v>
      </c>
      <c r="B602">
        <v>10</v>
      </c>
      <c r="C602" t="s">
        <v>4104</v>
      </c>
      <c r="D602" t="str">
        <f t="shared" si="28"/>
        <v>ABAKORERAHAMWE (Ruhuha)</v>
      </c>
    </row>
    <row r="603" spans="1:4">
      <c r="A603" s="394" t="s">
        <v>2532</v>
      </c>
      <c r="B603">
        <v>11</v>
      </c>
      <c r="C603" t="s">
        <v>4105</v>
      </c>
      <c r="D603" t="str">
        <f t="shared" si="28"/>
        <v>ABAKUNDAMURIMO (Bucyeye)</v>
      </c>
    </row>
    <row r="604" spans="1:4">
      <c r="A604" s="394" t="s">
        <v>2532</v>
      </c>
      <c r="B604">
        <v>12</v>
      </c>
      <c r="C604" t="s">
        <v>4106</v>
      </c>
      <c r="D604" t="str">
        <f t="shared" si="28"/>
        <v>ABAKUNDUMURIMO No 2 (Rugabano)</v>
      </c>
    </row>
    <row r="605" spans="1:4">
      <c r="A605" s="394" t="s">
        <v>2532</v>
      </c>
      <c r="B605">
        <v>13</v>
      </c>
      <c r="C605" t="s">
        <v>4107</v>
      </c>
      <c r="D605" t="str">
        <f t="shared" si="28"/>
        <v>ABAKUNDUMURIMO NO.2 (Rusasa)</v>
      </c>
    </row>
    <row r="606" spans="1:4">
      <c r="A606" s="394" t="s">
        <v>2532</v>
      </c>
      <c r="B606">
        <v>14</v>
      </c>
      <c r="C606" t="s">
        <v>4108</v>
      </c>
      <c r="D606" t="str">
        <f t="shared" si="28"/>
        <v>ABANYAMURAVA (Kagano)</v>
      </c>
    </row>
    <row r="607" spans="1:4">
      <c r="A607" s="394" t="s">
        <v>2532</v>
      </c>
      <c r="B607">
        <v>15</v>
      </c>
      <c r="C607" t="s">
        <v>4109</v>
      </c>
      <c r="D607" t="str">
        <f t="shared" si="28"/>
        <v>ABATANYURANYA (Kagano)</v>
      </c>
    </row>
    <row r="608" spans="1:4">
      <c r="A608" s="394" t="s">
        <v>2532</v>
      </c>
      <c r="B608">
        <v>16</v>
      </c>
      <c r="C608" t="s">
        <v>4110</v>
      </c>
      <c r="D608" t="str">
        <f t="shared" si="28"/>
        <v>ABATICUMUGAMBI (Ryabisine)</v>
      </c>
    </row>
    <row r="609" spans="1:4">
      <c r="A609" s="394" t="s">
        <v>2532</v>
      </c>
      <c r="B609">
        <v>17</v>
      </c>
      <c r="C609" t="s">
        <v>4111</v>
      </c>
      <c r="D609" t="str">
        <f t="shared" si="28"/>
        <v>ABISHYIZEHAMWE (Kagano)</v>
      </c>
    </row>
    <row r="610" spans="1:4">
      <c r="A610" s="394" t="s">
        <v>2532</v>
      </c>
      <c r="B610">
        <v>18</v>
      </c>
      <c r="C610" t="s">
        <v>4112</v>
      </c>
      <c r="D610" t="str">
        <f t="shared" si="28"/>
        <v>ABISHYIZEHAMWE (Kazizi)</v>
      </c>
    </row>
    <row r="611" spans="1:4">
      <c r="A611" s="394" t="s">
        <v>2532</v>
      </c>
      <c r="B611">
        <v>19</v>
      </c>
      <c r="C611" t="s">
        <v>4113</v>
      </c>
      <c r="D611" t="str">
        <f t="shared" si="28"/>
        <v>AMAHORO (Kazizi)</v>
      </c>
    </row>
    <row r="612" spans="1:4">
      <c r="A612" s="394" t="s">
        <v>2532</v>
      </c>
      <c r="B612">
        <v>20</v>
      </c>
      <c r="C612" t="s">
        <v>4114</v>
      </c>
      <c r="D612" t="str">
        <f t="shared" si="28"/>
        <v>AMIZERO (Rugabano)</v>
      </c>
    </row>
    <row r="613" spans="1:4">
      <c r="A613" s="394" t="s">
        <v>2532</v>
      </c>
      <c r="B613">
        <v>21</v>
      </c>
      <c r="C613" t="s">
        <v>4115</v>
      </c>
      <c r="D613" t="str">
        <f t="shared" si="28"/>
        <v>AMIZERO (Ryabisine)</v>
      </c>
    </row>
    <row r="614" spans="1:4">
      <c r="A614" s="394" t="s">
        <v>2532</v>
      </c>
      <c r="B614">
        <v>22</v>
      </c>
      <c r="C614" t="s">
        <v>4116</v>
      </c>
      <c r="D614" t="str">
        <f t="shared" si="28"/>
        <v>BANDEBEREHO (Bucyeye)</v>
      </c>
    </row>
    <row r="615" spans="1:4">
      <c r="A615" s="394" t="s">
        <v>2532</v>
      </c>
      <c r="B615">
        <v>23</v>
      </c>
      <c r="C615" t="s">
        <v>4117</v>
      </c>
      <c r="D615" t="str">
        <f t="shared" si="28"/>
        <v>DUCUKUMBURE (Rugabano)</v>
      </c>
    </row>
    <row r="616" spans="1:4">
      <c r="A616" s="394" t="s">
        <v>2532</v>
      </c>
      <c r="B616">
        <v>24</v>
      </c>
      <c r="C616" t="s">
        <v>4118</v>
      </c>
      <c r="D616" t="str">
        <f t="shared" si="28"/>
        <v>DUHINGENEZA (Bucyeye)</v>
      </c>
    </row>
    <row r="617" spans="1:4">
      <c r="A617" s="394" t="s">
        <v>2532</v>
      </c>
      <c r="B617">
        <v>25</v>
      </c>
      <c r="C617" t="s">
        <v>4119</v>
      </c>
      <c r="D617" t="str">
        <f t="shared" si="28"/>
        <v>DUHURIZEHAMWE (Kazizi)</v>
      </c>
    </row>
    <row r="618" spans="1:4">
      <c r="A618" s="394" t="s">
        <v>2532</v>
      </c>
      <c r="B618">
        <v>26</v>
      </c>
      <c r="C618" t="s">
        <v>4120</v>
      </c>
      <c r="D618" t="str">
        <f t="shared" si="28"/>
        <v>DUSHAKUBUNGU(Ruhuha)</v>
      </c>
    </row>
    <row r="619" spans="1:4">
      <c r="A619" s="394" t="s">
        <v>2532</v>
      </c>
      <c r="B619">
        <v>27</v>
      </c>
      <c r="C619" t="s">
        <v>4121</v>
      </c>
      <c r="D619" t="str">
        <f t="shared" si="28"/>
        <v>DUSHYIGIKIRANE (Kagano)</v>
      </c>
    </row>
    <row r="620" spans="1:4">
      <c r="A620" s="394" t="s">
        <v>2532</v>
      </c>
      <c r="B620">
        <v>28</v>
      </c>
      <c r="C620" t="s">
        <v>4122</v>
      </c>
      <c r="D620" t="str">
        <f t="shared" si="28"/>
        <v>DUTERANINKUNGA (Bucyeye)</v>
      </c>
    </row>
    <row r="621" spans="1:4">
      <c r="A621" s="394" t="s">
        <v>2532</v>
      </c>
      <c r="B621">
        <v>29</v>
      </c>
      <c r="C621" t="s">
        <v>4123</v>
      </c>
      <c r="D621" t="str">
        <f t="shared" si="28"/>
        <v>DUTERIMBERE (Kagano)</v>
      </c>
    </row>
    <row r="622" spans="1:4">
      <c r="A622" s="394" t="s">
        <v>2532</v>
      </c>
      <c r="B622">
        <v>30</v>
      </c>
      <c r="C622" t="s">
        <v>4124</v>
      </c>
      <c r="D622" t="str">
        <f t="shared" si="28"/>
        <v>DUTERINTAMWE (Ruhuha)</v>
      </c>
    </row>
    <row r="623" spans="1:4">
      <c r="A623" s="394" t="s">
        <v>2532</v>
      </c>
      <c r="B623">
        <v>31</v>
      </c>
      <c r="C623" t="s">
        <v>4125</v>
      </c>
      <c r="D623" t="str">
        <f t="shared" si="28"/>
        <v>GIRISUKA (Kazizi)</v>
      </c>
    </row>
    <row r="624" spans="1:4">
      <c r="A624" s="394" t="s">
        <v>2532</v>
      </c>
      <c r="B624">
        <v>32</v>
      </c>
      <c r="C624" t="s">
        <v>4126</v>
      </c>
      <c r="D624" t="str">
        <f t="shared" si="28"/>
        <v>IMANZI (Kazizi)</v>
      </c>
    </row>
    <row r="625" spans="1:4">
      <c r="A625" s="394" t="s">
        <v>2532</v>
      </c>
      <c r="B625">
        <v>33</v>
      </c>
      <c r="C625" t="s">
        <v>4127</v>
      </c>
      <c r="D625" t="str">
        <f t="shared" si="28"/>
        <v>IMASIRE Y'ICYEREKEZO (Bucyeye)</v>
      </c>
    </row>
    <row r="626" spans="1:4">
      <c r="A626" s="394" t="s">
        <v>2532</v>
      </c>
      <c r="B626">
        <v>34</v>
      </c>
      <c r="C626" t="s">
        <v>4128</v>
      </c>
      <c r="D626" t="str">
        <f t="shared" si="28"/>
        <v>IMIRASIRE Y'ICYEREKEZO (Ryabisine)</v>
      </c>
    </row>
    <row r="627" spans="1:4">
      <c r="A627" s="394" t="s">
        <v>2532</v>
      </c>
      <c r="B627">
        <v>35</v>
      </c>
      <c r="C627" t="s">
        <v>4129</v>
      </c>
      <c r="D627" t="str">
        <f t="shared" si="28"/>
        <v>INKUMBURWA (Kagano)</v>
      </c>
    </row>
    <row r="628" spans="1:4">
      <c r="A628" s="394" t="s">
        <v>2532</v>
      </c>
      <c r="B628">
        <v>36</v>
      </c>
      <c r="C628" t="s">
        <v>4130</v>
      </c>
      <c r="D628" t="str">
        <f t="shared" si="28"/>
        <v>INYANGE (Ryabisine)</v>
      </c>
    </row>
    <row r="629" spans="1:4">
      <c r="A629" s="394" t="s">
        <v>2532</v>
      </c>
      <c r="B629">
        <v>37</v>
      </c>
      <c r="C629" t="s">
        <v>4131</v>
      </c>
      <c r="D629" t="str">
        <f t="shared" si="28"/>
        <v>INYEMEZAMIHIGO (Kagano)</v>
      </c>
    </row>
    <row r="630" spans="1:4">
      <c r="A630" s="394" t="s">
        <v>2532</v>
      </c>
      <c r="B630">
        <v>38</v>
      </c>
      <c r="C630" t="s">
        <v>4132</v>
      </c>
      <c r="D630" t="str">
        <f t="shared" si="28"/>
        <v>ITERAMBERE KURI TWESE (Rusasa)</v>
      </c>
    </row>
    <row r="631" spans="1:4">
      <c r="A631" s="394" t="s">
        <v>2532</v>
      </c>
      <c r="B631">
        <v>39</v>
      </c>
      <c r="C631" t="s">
        <v>4133</v>
      </c>
      <c r="D631" t="str">
        <f t="shared" si="28"/>
        <v>JYAMBERE (Kazizi)</v>
      </c>
    </row>
    <row r="632" spans="1:4">
      <c r="A632" s="394" t="s">
        <v>2532</v>
      </c>
      <c r="B632">
        <v>40</v>
      </c>
      <c r="C632" t="s">
        <v>4134</v>
      </c>
      <c r="D632" t="str">
        <f t="shared" si="28"/>
        <v>KABEZA (Ryabisine)</v>
      </c>
    </row>
    <row r="633" spans="1:4">
      <c r="A633" s="394" t="s">
        <v>2532</v>
      </c>
      <c r="B633">
        <v>41</v>
      </c>
      <c r="C633" t="s">
        <v>4135</v>
      </c>
      <c r="D633" t="str">
        <f t="shared" si="28"/>
        <v>RWANYUBUKENE(Ryabisine)</v>
      </c>
    </row>
    <row r="634" spans="1:4">
      <c r="A634" s="394" t="s">
        <v>2532</v>
      </c>
      <c r="B634">
        <v>42</v>
      </c>
      <c r="C634" t="s">
        <v>4136</v>
      </c>
      <c r="D634" t="str">
        <f t="shared" si="28"/>
        <v>SHINGISUKA (Bucyeye)</v>
      </c>
    </row>
    <row r="635" spans="1:4">
      <c r="A635" s="394" t="s">
        <v>2532</v>
      </c>
      <c r="B635">
        <v>43</v>
      </c>
      <c r="C635" t="s">
        <v>4137</v>
      </c>
      <c r="D635" t="str">
        <f t="shared" si="28"/>
        <v>SHINGISUKA (Ruhuha)</v>
      </c>
    </row>
    <row r="636" spans="1:4">
      <c r="A636" s="394" t="s">
        <v>2532</v>
      </c>
      <c r="B636">
        <v>44</v>
      </c>
      <c r="C636" t="s">
        <v>4138</v>
      </c>
      <c r="D636" t="str">
        <f t="shared" si="28"/>
        <v>SUSURUKA (Ryabisine)</v>
      </c>
    </row>
    <row r="637" spans="1:4">
      <c r="A637" s="394" t="s">
        <v>2532</v>
      </c>
      <c r="B637">
        <v>45</v>
      </c>
      <c r="C637" t="s">
        <v>4139</v>
      </c>
      <c r="D637" t="str">
        <f t="shared" si="28"/>
        <v>TERIMBEREMUNYARANDA(Ruhuha)</v>
      </c>
    </row>
    <row r="638" spans="1:4">
      <c r="A638" s="394" t="s">
        <v>2532</v>
      </c>
      <c r="B638">
        <v>46</v>
      </c>
      <c r="C638" t="s">
        <v>4140</v>
      </c>
      <c r="D638" t="str">
        <f t="shared" si="28"/>
        <v>TUGENDANENIGIHE(Bucyeye)</v>
      </c>
    </row>
    <row r="639" spans="1:4">
      <c r="A639" s="394" t="s">
        <v>2532</v>
      </c>
      <c r="B639">
        <v>47</v>
      </c>
      <c r="C639" t="s">
        <v>4141</v>
      </c>
      <c r="D639" t="str">
        <f t="shared" si="28"/>
        <v>TUGENDERE MU MUCYO (Kazizi)</v>
      </c>
    </row>
    <row r="640" spans="1:4">
      <c r="A640" s="394" t="s">
        <v>2532</v>
      </c>
      <c r="B640">
        <v>48</v>
      </c>
      <c r="C640" t="s">
        <v>4142</v>
      </c>
      <c r="D640" t="str">
        <f t="shared" si="28"/>
        <v>TUGIMBERE (Rusasa)</v>
      </c>
    </row>
    <row r="641" spans="1:4">
      <c r="A641" s="394" t="s">
        <v>2532</v>
      </c>
      <c r="B641">
        <v>49</v>
      </c>
      <c r="C641" t="s">
        <v>4143</v>
      </c>
      <c r="D641" t="str">
        <f t="shared" si="28"/>
        <v>TUGIRE UBUKIRE (Rusasa)</v>
      </c>
    </row>
    <row r="642" spans="1:4">
      <c r="A642" s="394" t="s">
        <v>2532</v>
      </c>
      <c r="B642">
        <v>50</v>
      </c>
      <c r="C642" t="s">
        <v>4144</v>
      </c>
      <c r="D642" t="str">
        <f t="shared" si="28"/>
        <v>TUJYANE N'ITERAMBERE (Kazizi)</v>
      </c>
    </row>
    <row r="643" spans="1:4">
      <c r="A643" s="394" t="s">
        <v>2532</v>
      </c>
      <c r="B643">
        <v>51</v>
      </c>
      <c r="C643" t="s">
        <v>4145</v>
      </c>
      <c r="D643" t="str">
        <f t="shared" si="28"/>
        <v>TUJYEMURIVISION (Ruhuha)</v>
      </c>
    </row>
    <row r="644" spans="1:4">
      <c r="A644" s="394" t="s">
        <v>2532</v>
      </c>
      <c r="B644">
        <v>52</v>
      </c>
      <c r="C644" t="s">
        <v>4146</v>
      </c>
      <c r="D644" t="str">
        <f t="shared" si="28"/>
        <v>TURIKUMWE (Kagano)</v>
      </c>
    </row>
    <row r="645" spans="1:4">
      <c r="A645" s="394" t="s">
        <v>2532</v>
      </c>
      <c r="B645">
        <v>53</v>
      </c>
      <c r="C645" t="s">
        <v>4147</v>
      </c>
      <c r="D645" t="str">
        <f t="shared" si="28"/>
        <v>TUZAMURANE C (Kazizi)</v>
      </c>
    </row>
    <row r="646" spans="1:4">
      <c r="A646" s="394" t="s">
        <v>2532</v>
      </c>
      <c r="B646">
        <v>54</v>
      </c>
      <c r="C646" t="s">
        <v>4148</v>
      </c>
      <c r="D646" t="str">
        <f t="shared" si="28"/>
        <v>TUZAMURICYARO (Bucyeye)</v>
      </c>
    </row>
    <row r="647" spans="1:4">
      <c r="A647" s="394" t="s">
        <v>2532</v>
      </c>
      <c r="B647">
        <v>55</v>
      </c>
      <c r="C647" t="s">
        <v>4149</v>
      </c>
      <c r="D647" t="str">
        <f t="shared" si="28"/>
        <v>TWIHUTEMWITERAMBERE (Bucyeye)</v>
      </c>
    </row>
    <row r="648" spans="1:4">
      <c r="A648" s="394" t="s">
        <v>2532</v>
      </c>
      <c r="B648">
        <v>56</v>
      </c>
      <c r="C648" t="s">
        <v>4150</v>
      </c>
      <c r="D648" t="str">
        <f t="shared" si="28"/>
        <v>TWISHAKIRE IBIDUTUNGA (Ruhuha)</v>
      </c>
    </row>
    <row r="649" spans="1:4">
      <c r="A649" s="394" t="s">
        <v>2532</v>
      </c>
      <c r="B649">
        <v>57</v>
      </c>
      <c r="C649" t="s">
        <v>4151</v>
      </c>
      <c r="D649" t="str">
        <f t="shared" si="28"/>
        <v>TWITEZIMBERE (Kazizi)</v>
      </c>
    </row>
    <row r="650" spans="1:4">
      <c r="A650" s="394" t="s">
        <v>2532</v>
      </c>
      <c r="B650">
        <v>58</v>
      </c>
      <c r="C650" t="s">
        <v>4152</v>
      </c>
      <c r="D650" t="str">
        <f t="shared" si="28"/>
        <v>TWIYUBAKIRIGIHUGU (Bucyeye)</v>
      </c>
    </row>
    <row r="651" spans="1:4">
      <c r="A651" s="394" t="s">
        <v>2532</v>
      </c>
      <c r="B651">
        <v>59</v>
      </c>
      <c r="C651" t="s">
        <v>4153</v>
      </c>
      <c r="D651" t="str">
        <f t="shared" si="28"/>
        <v>TWONGERUMUSARURO(Rusasa)</v>
      </c>
    </row>
    <row r="652" spans="1:4">
      <c r="A652" s="394" t="s">
        <v>2532</v>
      </c>
      <c r="B652">
        <v>60</v>
      </c>
      <c r="C652" t="s">
        <v>4154</v>
      </c>
      <c r="D652" t="str">
        <f t="shared" si="28"/>
        <v>TWONGERUMUSARURO B (Rusasa)</v>
      </c>
    </row>
    <row r="653" spans="1:4">
      <c r="A653" s="394" t="s">
        <v>2532</v>
      </c>
      <c r="B653">
        <v>61</v>
      </c>
      <c r="C653" t="s">
        <v>4155</v>
      </c>
      <c r="D653" t="str">
        <f t="shared" si="28"/>
        <v>ABAHUJINTEGO(Kazizi)</v>
      </c>
    </row>
    <row r="654" spans="1:4">
      <c r="A654" s="394" t="s">
        <v>2532</v>
      </c>
      <c r="B654">
        <v>62</v>
      </c>
      <c r="C654" t="s">
        <v>4156</v>
      </c>
      <c r="D654" t="str">
        <f t="shared" si="28"/>
        <v>ABANYAMURAVA 2(Ryabisine)</v>
      </c>
    </row>
    <row r="655" spans="1:4">
      <c r="A655" s="394" t="s">
        <v>2532</v>
      </c>
      <c r="B655">
        <v>63</v>
      </c>
      <c r="C655" t="s">
        <v>4157</v>
      </c>
      <c r="D655" t="str">
        <f t="shared" si="28"/>
        <v>ABANYAMURAVA(Kazizi )</v>
      </c>
    </row>
    <row r="656" spans="1:4">
      <c r="A656" s="394" t="s">
        <v>2532</v>
      </c>
      <c r="B656">
        <v>64</v>
      </c>
      <c r="C656" t="s">
        <v>4158</v>
      </c>
      <c r="D656" t="str">
        <f t="shared" si="28"/>
        <v>ABASHIRIKABUTE(Kazizi)</v>
      </c>
    </row>
    <row r="657" spans="1:4">
      <c r="A657" s="394" t="s">
        <v>2532</v>
      </c>
      <c r="B657">
        <v>65</v>
      </c>
      <c r="C657" t="s">
        <v>4159</v>
      </c>
      <c r="D657" t="str">
        <f t="shared" si="28"/>
        <v>DUFUMBIRE(Kazizi)</v>
      </c>
    </row>
    <row r="658" spans="1:4">
      <c r="A658" s="394" t="s">
        <v>2532</v>
      </c>
      <c r="B658">
        <v>66</v>
      </c>
      <c r="C658" t="s">
        <v>4160</v>
      </c>
      <c r="D658" t="str">
        <f t="shared" ref="D658:D721" si="29">C658</f>
        <v>DUHUZIMBARAGA (Kagano)</v>
      </c>
    </row>
    <row r="659" spans="1:4">
      <c r="A659" s="394" t="s">
        <v>2532</v>
      </c>
      <c r="B659">
        <v>67</v>
      </c>
      <c r="C659" t="s">
        <v>4161</v>
      </c>
      <c r="D659" t="str">
        <f t="shared" si="29"/>
        <v>DUKOREREHAMWE (Rugabano)</v>
      </c>
    </row>
    <row r="660" spans="1:4">
      <c r="A660" s="394" t="s">
        <v>2532</v>
      </c>
      <c r="B660">
        <v>68</v>
      </c>
      <c r="C660" t="s">
        <v>4162</v>
      </c>
      <c r="D660" t="str">
        <f t="shared" si="29"/>
        <v>DUKUNDANE(Kazizi)</v>
      </c>
    </row>
    <row r="661" spans="1:4">
      <c r="A661" s="394" t="s">
        <v>2532</v>
      </c>
      <c r="B661">
        <v>69</v>
      </c>
      <c r="C661" t="s">
        <v>4163</v>
      </c>
      <c r="D661" t="str">
        <f t="shared" si="29"/>
        <v>DUSHIKAME DUKORE (Kagano)</v>
      </c>
    </row>
    <row r="662" spans="1:4">
      <c r="A662" s="394" t="s">
        <v>2532</v>
      </c>
      <c r="B662">
        <v>70</v>
      </c>
      <c r="C662" t="s">
        <v>4164</v>
      </c>
      <c r="D662" t="str">
        <f t="shared" si="29"/>
        <v>ICYEREKEZO(Kazizi)</v>
      </c>
    </row>
    <row r="663" spans="1:4">
      <c r="A663" s="394" t="s">
        <v>2532</v>
      </c>
      <c r="B663">
        <v>71</v>
      </c>
      <c r="C663" t="s">
        <v>4165</v>
      </c>
      <c r="D663" t="str">
        <f t="shared" si="29"/>
        <v>TUJYEMBERE (Bucyeye)</v>
      </c>
    </row>
    <row r="664" spans="1:4">
      <c r="A664" s="394" t="s">
        <v>2532</v>
      </c>
      <c r="B664">
        <v>72</v>
      </c>
      <c r="C664" t="s">
        <v>4166</v>
      </c>
      <c r="D664" t="str">
        <f t="shared" si="29"/>
        <v>TUVUGURURUBUHINZI (Ruhuha)</v>
      </c>
    </row>
    <row r="665" spans="1:4">
      <c r="A665" s="394" t="s">
        <v>2532</v>
      </c>
      <c r="B665">
        <v>73</v>
      </c>
      <c r="C665" t="s">
        <v>4167</v>
      </c>
      <c r="D665" t="str">
        <f t="shared" si="29"/>
        <v>TUZAMURANE D(Ryabisine)</v>
      </c>
    </row>
    <row r="666" spans="1:4">
      <c r="A666" s="394" t="s">
        <v>2532</v>
      </c>
      <c r="B666">
        <v>74</v>
      </c>
      <c r="C666" t="s">
        <v>4168</v>
      </c>
      <c r="D666" t="str">
        <f t="shared" si="29"/>
        <v>TUZAMURE UBUKUNGU (Kazizi)</v>
      </c>
    </row>
    <row r="667" spans="1:4">
      <c r="A667" s="394" t="s">
        <v>2532</v>
      </c>
      <c r="B667">
        <v>75</v>
      </c>
      <c r="C667" t="s">
        <v>4169</v>
      </c>
      <c r="D667" t="str">
        <f t="shared" si="29"/>
        <v>TWIZERANE (Rugabano)</v>
      </c>
    </row>
    <row r="668" spans="1:4">
      <c r="A668" s="394" t="s">
        <v>2532</v>
      </c>
      <c r="B668">
        <v>76</v>
      </c>
      <c r="C668" t="s">
        <v>4170</v>
      </c>
      <c r="D668" t="str">
        <f t="shared" si="29"/>
        <v>TWONGERUMUSARURO A(Ruhuha)</v>
      </c>
    </row>
    <row r="669" spans="1:4">
      <c r="A669" s="394" t="s">
        <v>2532</v>
      </c>
      <c r="B669">
        <v>77</v>
      </c>
      <c r="C669" t="s">
        <v>4171</v>
      </c>
      <c r="D669" t="str">
        <f t="shared" si="29"/>
        <v>TWONGERUMUSARURO B (Kagano)</v>
      </c>
    </row>
    <row r="670" spans="1:4">
      <c r="A670" s="394" t="s">
        <v>2532</v>
      </c>
      <c r="B670">
        <v>78</v>
      </c>
      <c r="C670" t="s">
        <v>4172</v>
      </c>
      <c r="D670" t="str">
        <f t="shared" si="29"/>
        <v>TWUNGUBUMWE(Ryabisine)</v>
      </c>
    </row>
    <row r="671" spans="1:4">
      <c r="A671" s="394" t="s">
        <v>2532</v>
      </c>
      <c r="B671">
        <v>79</v>
      </c>
      <c r="C671" t="s">
        <v>4173</v>
      </c>
      <c r="D671" t="str">
        <f t="shared" si="29"/>
        <v>UBUMWE(Kazizi)</v>
      </c>
    </row>
    <row r="672" spans="1:4">
      <c r="A672" s="394" t="s">
        <v>2532</v>
      </c>
      <c r="B672">
        <v>80</v>
      </c>
      <c r="C672" t="s">
        <v>4174</v>
      </c>
      <c r="D672" t="str">
        <f t="shared" si="29"/>
        <v>UMUCYO(Ruhuha)</v>
      </c>
    </row>
    <row r="673" spans="1:4">
      <c r="A673" s="394" t="s">
        <v>2532</v>
      </c>
      <c r="B673">
        <v>81</v>
      </c>
      <c r="C673" t="s">
        <v>4175</v>
      </c>
      <c r="D673" t="str">
        <f t="shared" si="29"/>
        <v>ABADACOGORA{Kanyangese (Bihembe)}</v>
      </c>
    </row>
    <row r="674" spans="1:4">
      <c r="A674" s="394" t="s">
        <v>2532</v>
      </c>
      <c r="B674">
        <v>82</v>
      </c>
      <c r="C674" t="s">
        <v>4176</v>
      </c>
      <c r="D674" t="str">
        <f t="shared" si="29"/>
        <v>ABADAHEMUKA{Mubumwe (Bihembe)}</v>
      </c>
    </row>
    <row r="675" spans="1:4">
      <c r="A675" s="394" t="s">
        <v>2532</v>
      </c>
      <c r="B675">
        <v>83</v>
      </c>
      <c r="C675" t="s">
        <v>4177</v>
      </c>
      <c r="D675" t="str">
        <f t="shared" si="29"/>
        <v>ABAHIZI{Ndinda (Murama)}</v>
      </c>
    </row>
    <row r="676" spans="1:4">
      <c r="A676" s="394" t="s">
        <v>2532</v>
      </c>
      <c r="B676">
        <v>84</v>
      </c>
      <c r="C676" t="s">
        <v>4178</v>
      </c>
      <c r="D676" t="str">
        <f t="shared" si="29"/>
        <v>ABAHIZIKUMURIMO{Murehe (Murehe)}</v>
      </c>
    </row>
    <row r="677" spans="1:4">
      <c r="A677" s="394" t="s">
        <v>2532</v>
      </c>
      <c r="B677">
        <v>85</v>
      </c>
      <c r="C677" t="s">
        <v>4179</v>
      </c>
      <c r="D677" t="str">
        <f t="shared" si="29"/>
        <v>ABAHUJE{Butare (Bihembe)}</v>
      </c>
    </row>
    <row r="678" spans="1:4">
      <c r="A678" s="394" t="s">
        <v>2532</v>
      </c>
      <c r="B678">
        <v>86</v>
      </c>
      <c r="C678" t="s">
        <v>4180</v>
      </c>
      <c r="D678" t="str">
        <f t="shared" si="29"/>
        <v>ABAHUJUMUGAMBI{Agasharu (Murama)}</v>
      </c>
    </row>
    <row r="679" spans="1:4">
      <c r="A679" s="394" t="s">
        <v>2532</v>
      </c>
      <c r="B679">
        <v>87</v>
      </c>
      <c r="C679" t="s">
        <v>4181</v>
      </c>
      <c r="D679" t="str">
        <f t="shared" si="29"/>
        <v>ABAHUJUMUGAMBI A{Mubumwe (Bihembe)}</v>
      </c>
    </row>
    <row r="680" spans="1:4">
      <c r="A680" s="394" t="s">
        <v>2532</v>
      </c>
      <c r="B680">
        <v>88</v>
      </c>
      <c r="C680" t="s">
        <v>4182</v>
      </c>
      <c r="D680" t="str">
        <f t="shared" si="29"/>
        <v>ABAHUJUMUGAMBI B{Mubumwe (Bihembe)}</v>
      </c>
    </row>
    <row r="681" spans="1:4">
      <c r="A681" s="394" t="s">
        <v>2532</v>
      </c>
      <c r="B681">
        <v>89</v>
      </c>
      <c r="C681" t="s">
        <v>4183</v>
      </c>
      <c r="D681" t="str">
        <f t="shared" si="29"/>
        <v>ABAHUJUMURIMO{Agasharu (Murama)}</v>
      </c>
    </row>
    <row r="682" spans="1:4">
      <c r="A682" s="394" t="s">
        <v>2532</v>
      </c>
      <c r="B682">
        <v>90</v>
      </c>
      <c r="C682" t="s">
        <v>4184</v>
      </c>
      <c r="D682" t="str">
        <f t="shared" si="29"/>
        <v>ABAJYAMUGAMBI{Ruvomu (Murehe)}</v>
      </c>
    </row>
    <row r="683" spans="1:4">
      <c r="A683" s="394" t="s">
        <v>2532</v>
      </c>
      <c r="B683">
        <v>91</v>
      </c>
      <c r="C683" t="s">
        <v>4185</v>
      </c>
      <c r="D683" t="str">
        <f t="shared" si="29"/>
        <v>ABAKORANABUSHAKE{Kibabara (Murama)}</v>
      </c>
    </row>
    <row r="684" spans="1:4">
      <c r="A684" s="394" t="s">
        <v>2532</v>
      </c>
      <c r="B684">
        <v>92</v>
      </c>
      <c r="C684" t="s">
        <v>4186</v>
      </c>
      <c r="D684" t="str">
        <f t="shared" si="29"/>
        <v>ABAKUNDUMURIMO{Kibabara (Murama)}</v>
      </c>
    </row>
    <row r="685" spans="1:4">
      <c r="A685" s="394" t="s">
        <v>2532</v>
      </c>
      <c r="B685">
        <v>93</v>
      </c>
      <c r="C685" t="s">
        <v>4187</v>
      </c>
      <c r="D685" t="str">
        <f t="shared" si="29"/>
        <v>ABANYAMURAVA{Kamakuka (Murama)}</v>
      </c>
    </row>
    <row r="686" spans="1:4">
      <c r="A686" s="394" t="s">
        <v>2532</v>
      </c>
      <c r="B686">
        <v>94</v>
      </c>
      <c r="C686" t="s">
        <v>4188</v>
      </c>
      <c r="D686" t="str">
        <f t="shared" si="29"/>
        <v>ABANYAMURAVA{Kanyangese (Bihembe)}</v>
      </c>
    </row>
    <row r="687" spans="1:4">
      <c r="A687" s="394" t="s">
        <v>2532</v>
      </c>
      <c r="B687">
        <v>95</v>
      </c>
      <c r="C687" t="s">
        <v>4189</v>
      </c>
      <c r="D687" t="str">
        <f t="shared" si="29"/>
        <v>ABANYAMWETE{Kanyangese (Bihembe)}</v>
      </c>
    </row>
    <row r="688" spans="1:4">
      <c r="A688" s="394" t="s">
        <v>2532</v>
      </c>
      <c r="B688">
        <v>96</v>
      </c>
      <c r="C688" t="s">
        <v>4190</v>
      </c>
      <c r="D688" t="str">
        <f t="shared" si="29"/>
        <v>ABASHAKUBUKUNGU{Kabere (Bihembe)}</v>
      </c>
    </row>
    <row r="689" spans="1:4">
      <c r="A689" s="394" t="s">
        <v>2532</v>
      </c>
      <c r="B689">
        <v>97</v>
      </c>
      <c r="C689" t="s">
        <v>4191</v>
      </c>
      <c r="D689" t="str">
        <f t="shared" si="29"/>
        <v>ABATERANINKUNGA{Agasharu (Murama)}</v>
      </c>
    </row>
    <row r="690" spans="1:4">
      <c r="A690" s="394" t="s">
        <v>2532</v>
      </c>
      <c r="B690">
        <v>98</v>
      </c>
      <c r="C690" t="s">
        <v>4192</v>
      </c>
      <c r="D690" t="str">
        <f t="shared" si="29"/>
        <v>ABATIGANDA KUMURIMO{Kibabara (Murama)}</v>
      </c>
    </row>
    <row r="691" spans="1:4">
      <c r="A691" s="394" t="s">
        <v>2532</v>
      </c>
      <c r="B691">
        <v>99</v>
      </c>
      <c r="C691" t="s">
        <v>4193</v>
      </c>
      <c r="D691" t="str">
        <f t="shared" si="29"/>
        <v>ABATIGANDA KUMURIMO{Kanyangese (Bihembe)}</v>
      </c>
    </row>
    <row r="692" spans="1:4">
      <c r="A692" s="394" t="s">
        <v>2532</v>
      </c>
      <c r="B692">
        <v>100</v>
      </c>
      <c r="C692" t="s">
        <v>4194</v>
      </c>
      <c r="D692" t="str">
        <f t="shared" si="29"/>
        <v>ABISHIZEHAMWE{Kayigi (Murehe)}</v>
      </c>
    </row>
    <row r="693" spans="1:4">
      <c r="A693" s="394" t="s">
        <v>2532</v>
      </c>
      <c r="B693">
        <v>101</v>
      </c>
      <c r="C693" t="s">
        <v>4195</v>
      </c>
      <c r="D693" t="str">
        <f t="shared" si="29"/>
        <v>ABISHYIZEHAMWE{Kajororo (Murehe)}</v>
      </c>
    </row>
    <row r="694" spans="1:4">
      <c r="A694" s="394" t="s">
        <v>2532</v>
      </c>
      <c r="B694">
        <v>102</v>
      </c>
      <c r="C694" t="s">
        <v>4196</v>
      </c>
      <c r="D694" t="str">
        <f t="shared" si="29"/>
        <v>ABISUNGANYE{Kayigi (Murehe)}</v>
      </c>
    </row>
    <row r="695" spans="1:4">
      <c r="A695" s="394" t="s">
        <v>2532</v>
      </c>
      <c r="B695">
        <v>103</v>
      </c>
      <c r="C695" t="s">
        <v>4197</v>
      </c>
      <c r="D695" t="str">
        <f t="shared" si="29"/>
        <v>ABUNZUBUMWE{Ruvomu (Murehe)}</v>
      </c>
    </row>
    <row r="696" spans="1:4">
      <c r="A696" s="394" t="s">
        <v>2532</v>
      </c>
      <c r="B696">
        <v>104</v>
      </c>
      <c r="C696" t="s">
        <v>4198</v>
      </c>
      <c r="D696" t="str">
        <f t="shared" si="29"/>
        <v>DUFATANE URUNANA{Kabere (Bihembe)}</v>
      </c>
    </row>
    <row r="697" spans="1:4">
      <c r="A697" s="394" t="s">
        <v>2532</v>
      </c>
      <c r="B697">
        <v>105</v>
      </c>
      <c r="C697" t="s">
        <v>4199</v>
      </c>
      <c r="D697" t="str">
        <f t="shared" si="29"/>
        <v>DUFATANYE{Murehe (Murehe)}</v>
      </c>
    </row>
    <row r="698" spans="1:4">
      <c r="A698" s="394" t="s">
        <v>2532</v>
      </c>
      <c r="B698">
        <v>106</v>
      </c>
      <c r="C698" t="s">
        <v>4200</v>
      </c>
      <c r="D698" t="str">
        <f t="shared" si="29"/>
        <v>DUFATANYE{Kamakuka (Murama)}</v>
      </c>
    </row>
    <row r="699" spans="1:4">
      <c r="A699" s="394" t="s">
        <v>2532</v>
      </c>
      <c r="B699">
        <v>107</v>
      </c>
      <c r="C699" t="s">
        <v>4201</v>
      </c>
      <c r="D699" t="str">
        <f t="shared" si="29"/>
        <v>DUFATANYE{Butare (Bihembe)}</v>
      </c>
    </row>
    <row r="700" spans="1:4">
      <c r="A700" s="394" t="s">
        <v>2532</v>
      </c>
      <c r="B700">
        <v>108</v>
      </c>
      <c r="C700" t="s">
        <v>4202</v>
      </c>
      <c r="D700" t="str">
        <f t="shared" si="29"/>
        <v>DUHARANIRITERAMBERE{Bitega (Murehe)}</v>
      </c>
    </row>
    <row r="701" spans="1:4">
      <c r="A701" s="394" t="s">
        <v>2532</v>
      </c>
      <c r="B701">
        <v>109</v>
      </c>
      <c r="C701" t="s">
        <v>4203</v>
      </c>
      <c r="D701" t="str">
        <f t="shared" si="29"/>
        <v>DUHUZIMBARAGA{Kibabara (Murama)}</v>
      </c>
    </row>
    <row r="702" spans="1:4">
      <c r="A702" s="394" t="s">
        <v>2532</v>
      </c>
      <c r="B702">
        <v>110</v>
      </c>
      <c r="C702" t="s">
        <v>4204</v>
      </c>
      <c r="D702" t="str">
        <f t="shared" si="29"/>
        <v>DUKIRE{Kajororo (Murehe)}</v>
      </c>
    </row>
    <row r="703" spans="1:4">
      <c r="A703" s="394" t="s">
        <v>2532</v>
      </c>
      <c r="B703">
        <v>111</v>
      </c>
      <c r="C703" t="s">
        <v>4205</v>
      </c>
      <c r="D703" t="str">
        <f t="shared" si="29"/>
        <v>DUKORE{Kayigi (Murehe)}</v>
      </c>
    </row>
    <row r="704" spans="1:4">
      <c r="A704" s="394" t="s">
        <v>2532</v>
      </c>
      <c r="B704">
        <v>112</v>
      </c>
      <c r="C704" t="s">
        <v>4206</v>
      </c>
      <c r="D704" t="str">
        <f t="shared" si="29"/>
        <v>DUKORE{Kajororo (Murehe)}</v>
      </c>
    </row>
    <row r="705" spans="1:4">
      <c r="A705" s="394" t="s">
        <v>2532</v>
      </c>
      <c r="B705">
        <v>113</v>
      </c>
      <c r="C705" t="s">
        <v>4207</v>
      </c>
      <c r="D705" t="str">
        <f t="shared" si="29"/>
        <v>DUKOREREHAMWE{Murehe (Murehe)}</v>
      </c>
    </row>
    <row r="706" spans="1:4">
      <c r="A706" s="394" t="s">
        <v>2532</v>
      </c>
      <c r="B706">
        <v>114</v>
      </c>
      <c r="C706" t="s">
        <v>4208</v>
      </c>
      <c r="D706" t="str">
        <f t="shared" si="29"/>
        <v>DUKOREREHAMWE{Kayigi (Murehe)}</v>
      </c>
    </row>
    <row r="707" spans="1:4">
      <c r="A707" s="394" t="s">
        <v>2532</v>
      </c>
      <c r="B707">
        <v>115</v>
      </c>
      <c r="C707" t="s">
        <v>4209</v>
      </c>
      <c r="D707" t="str">
        <f t="shared" si="29"/>
        <v>DUKUNDUMURIMO{Kayigi (Murehe)}</v>
      </c>
    </row>
    <row r="708" spans="1:4">
      <c r="A708" s="394" t="s">
        <v>2532</v>
      </c>
      <c r="B708">
        <v>116</v>
      </c>
      <c r="C708" t="s">
        <v>4210</v>
      </c>
      <c r="D708" t="str">
        <f t="shared" si="29"/>
        <v>DUSANGIRITERAMBERE{Kayigi (Murehe)}</v>
      </c>
    </row>
    <row r="709" spans="1:4">
      <c r="A709" s="394" t="s">
        <v>2532</v>
      </c>
      <c r="B709">
        <v>117</v>
      </c>
      <c r="C709" t="s">
        <v>4211</v>
      </c>
      <c r="D709" t="str">
        <f t="shared" si="29"/>
        <v>DUTERINTAMBWE{Murehe (Murehe)}</v>
      </c>
    </row>
    <row r="710" spans="1:4">
      <c r="A710" s="394" t="s">
        <v>2532</v>
      </c>
      <c r="B710">
        <v>118</v>
      </c>
      <c r="C710" t="s">
        <v>4212</v>
      </c>
      <c r="D710" t="str">
        <f t="shared" si="29"/>
        <v>GIRISHYAKA RYO GUKORA{Rusheshe (Bihembe)}</v>
      </c>
    </row>
    <row r="711" spans="1:4">
      <c r="A711" s="394" t="s">
        <v>2532</v>
      </c>
      <c r="B711">
        <v>119</v>
      </c>
      <c r="C711" t="s">
        <v>4213</v>
      </c>
      <c r="D711" t="str">
        <f t="shared" si="29"/>
        <v>ICYEREKEZO{Bitega (Murehe)}</v>
      </c>
    </row>
    <row r="712" spans="1:4">
      <c r="A712" s="394" t="s">
        <v>2532</v>
      </c>
      <c r="B712">
        <v>120</v>
      </c>
      <c r="C712" t="s">
        <v>4214</v>
      </c>
      <c r="D712" t="str">
        <f t="shared" si="29"/>
        <v>ICYEREKEZO{Kibabara (Murama)}</v>
      </c>
    </row>
    <row r="713" spans="1:4">
      <c r="A713" s="394" t="s">
        <v>2532</v>
      </c>
      <c r="B713">
        <v>121</v>
      </c>
      <c r="C713" t="s">
        <v>4215</v>
      </c>
      <c r="D713" t="str">
        <f t="shared" si="29"/>
        <v>ICYEREKEZO{Kabere (Bihembe)}</v>
      </c>
    </row>
    <row r="714" spans="1:4">
      <c r="A714" s="394" t="s">
        <v>2532</v>
      </c>
      <c r="B714">
        <v>122</v>
      </c>
      <c r="C714" t="s">
        <v>4216</v>
      </c>
      <c r="D714" t="str">
        <f t="shared" si="29"/>
        <v>IMBONI Y'ITERAMBERE{Mubumwe (Bihembe)}</v>
      </c>
    </row>
    <row r="715" spans="1:4">
      <c r="A715" s="394" t="s">
        <v>2532</v>
      </c>
      <c r="B715">
        <v>123</v>
      </c>
      <c r="C715" t="s">
        <v>4217</v>
      </c>
      <c r="D715" t="str">
        <f t="shared" si="29"/>
        <v>INGANDURARUGO{Rusheshe (Bihembe)}</v>
      </c>
    </row>
    <row r="716" spans="1:4">
      <c r="A716" s="394" t="s">
        <v>2532</v>
      </c>
      <c r="B716">
        <v>124</v>
      </c>
      <c r="C716" t="s">
        <v>4218</v>
      </c>
      <c r="D716" t="str">
        <f t="shared" si="29"/>
        <v>INGOBOKARUGO{Mubumwe (Bihembe)}</v>
      </c>
    </row>
    <row r="717" spans="1:4">
      <c r="A717" s="394" t="s">
        <v>2532</v>
      </c>
      <c r="B717">
        <v>125</v>
      </c>
      <c r="C717" t="s">
        <v>4219</v>
      </c>
      <c r="D717" t="str">
        <f t="shared" si="29"/>
        <v>IREBERO{Ndinda (Murama)}</v>
      </c>
    </row>
    <row r="718" spans="1:4">
      <c r="A718" s="394" t="s">
        <v>2532</v>
      </c>
      <c r="B718">
        <v>126</v>
      </c>
      <c r="C718" t="s">
        <v>4220</v>
      </c>
      <c r="D718" t="str">
        <f t="shared" si="29"/>
        <v>ITUZE{Butare (Bihembe)}</v>
      </c>
    </row>
    <row r="719" spans="1:4">
      <c r="A719" s="394" t="s">
        <v>2532</v>
      </c>
      <c r="B719">
        <v>127</v>
      </c>
      <c r="C719" t="s">
        <v>4221</v>
      </c>
      <c r="D719" t="str">
        <f t="shared" si="29"/>
        <v>KUNDISUKA {Ndinda (Murama)}</v>
      </c>
    </row>
    <row r="720" spans="1:4">
      <c r="A720" s="394" t="s">
        <v>2532</v>
      </c>
      <c r="B720">
        <v>128</v>
      </c>
      <c r="C720" t="s">
        <v>4222</v>
      </c>
      <c r="D720" t="str">
        <f t="shared" si="29"/>
        <v>KUNDUMURIMO{Bitega (Murehe)}</v>
      </c>
    </row>
    <row r="721" spans="1:4">
      <c r="A721" s="394" t="s">
        <v>2532</v>
      </c>
      <c r="B721">
        <v>129</v>
      </c>
      <c r="C721" t="s">
        <v>4223</v>
      </c>
      <c r="D721" t="str">
        <f t="shared" si="29"/>
        <v>KUNDUMURIMO{Murehe (Murehe)}</v>
      </c>
    </row>
    <row r="722" spans="1:4">
      <c r="A722" s="394" t="s">
        <v>2532</v>
      </c>
      <c r="B722">
        <v>130</v>
      </c>
      <c r="C722" t="s">
        <v>4224</v>
      </c>
      <c r="D722" t="str">
        <f t="shared" ref="D722:D783" si="30">C722</f>
        <v>KUNDUMURIMO{Ndinda (Murama)}</v>
      </c>
    </row>
    <row r="723" spans="1:4">
      <c r="A723" s="394" t="s">
        <v>2532</v>
      </c>
      <c r="B723">
        <v>131</v>
      </c>
      <c r="C723" t="s">
        <v>4225</v>
      </c>
      <c r="D723" t="str">
        <f t="shared" si="30"/>
        <v>KUNDUMURIMO{Rusheshe (Bihembe)}</v>
      </c>
    </row>
    <row r="724" spans="1:4">
      <c r="A724" s="394" t="s">
        <v>2532</v>
      </c>
      <c r="B724">
        <v>132</v>
      </c>
      <c r="C724" t="s">
        <v>4226</v>
      </c>
      <c r="D724" t="str">
        <f t="shared" si="30"/>
        <v>TURABAHIZI{Agasharu (Murama)}</v>
      </c>
    </row>
    <row r="725" spans="1:4">
      <c r="A725" s="394" t="s">
        <v>2532</v>
      </c>
      <c r="B725">
        <v>133</v>
      </c>
      <c r="C725" t="s">
        <v>4227</v>
      </c>
      <c r="D725" t="str">
        <f t="shared" si="30"/>
        <v>TURWANYUBUKENE{Kayigi (Murehe)}</v>
      </c>
    </row>
    <row r="726" spans="1:4">
      <c r="A726" s="394" t="s">
        <v>2532</v>
      </c>
      <c r="B726">
        <v>134</v>
      </c>
      <c r="C726" t="s">
        <v>4228</v>
      </c>
      <c r="D726" t="str">
        <f t="shared" si="30"/>
        <v>TUZAMURANE{Bitega (Murehe)}</v>
      </c>
    </row>
    <row r="727" spans="1:4">
      <c r="A727" s="394" t="s">
        <v>2532</v>
      </c>
      <c r="B727">
        <v>135</v>
      </c>
      <c r="C727" t="s">
        <v>4229</v>
      </c>
      <c r="D727" t="str">
        <f t="shared" si="30"/>
        <v>TUZAMURANE{Ruvomu (Murehe)}</v>
      </c>
    </row>
    <row r="728" spans="1:4">
      <c r="A728" s="394" t="s">
        <v>2532</v>
      </c>
      <c r="B728">
        <v>136</v>
      </c>
      <c r="C728" t="s">
        <v>4230</v>
      </c>
      <c r="D728" t="str">
        <f t="shared" si="30"/>
        <v>TWIHAZE{Kamakuka (Murama)}</v>
      </c>
    </row>
    <row r="729" spans="1:4">
      <c r="A729" s="394" t="s">
        <v>2532</v>
      </c>
      <c r="B729">
        <v>137</v>
      </c>
      <c r="C729" t="s">
        <v>4231</v>
      </c>
      <c r="D729" t="str">
        <f t="shared" si="30"/>
        <v>TWISUNGANE{Bitega (Murehe)}</v>
      </c>
    </row>
    <row r="730" spans="1:4">
      <c r="A730" s="394" t="s">
        <v>2532</v>
      </c>
      <c r="B730">
        <v>138</v>
      </c>
      <c r="C730" t="s">
        <v>4232</v>
      </c>
      <c r="D730" t="str">
        <f t="shared" si="30"/>
        <v>TWISUNGANE{Murehe (Murehe)}</v>
      </c>
    </row>
    <row r="731" spans="1:4">
      <c r="A731" s="394" t="s">
        <v>2532</v>
      </c>
      <c r="B731">
        <v>139</v>
      </c>
      <c r="C731" t="s">
        <v>4233</v>
      </c>
      <c r="D731" t="str">
        <f t="shared" si="30"/>
        <v>TWISUNGANE{Butare (Bihembe)}</v>
      </c>
    </row>
    <row r="732" spans="1:4">
      <c r="A732" s="394" t="s">
        <v>2532</v>
      </c>
      <c r="B732">
        <v>140</v>
      </c>
      <c r="C732" t="s">
        <v>4234</v>
      </c>
      <c r="D732" t="str">
        <f t="shared" si="30"/>
        <v>TWISUNGANE II{Bitega (Murehe)}</v>
      </c>
    </row>
    <row r="733" spans="1:4">
      <c r="A733" s="394" t="s">
        <v>2532</v>
      </c>
      <c r="B733">
        <v>141</v>
      </c>
      <c r="C733" t="s">
        <v>4235</v>
      </c>
      <c r="D733" t="str">
        <f t="shared" si="30"/>
        <v>TWITEGANYIRIZE{Ruvomu (Murehe)}</v>
      </c>
    </row>
    <row r="734" spans="1:4">
      <c r="A734" s="394" t="s">
        <v>2532</v>
      </c>
      <c r="B734">
        <v>142</v>
      </c>
      <c r="C734" t="s">
        <v>4236</v>
      </c>
      <c r="D734" t="str">
        <f t="shared" si="30"/>
        <v>TWITEZIMBERE{Bitega (Murehe)}</v>
      </c>
    </row>
    <row r="735" spans="1:4">
      <c r="A735" s="394" t="s">
        <v>2532</v>
      </c>
      <c r="B735">
        <v>143</v>
      </c>
      <c r="C735" t="s">
        <v>4237</v>
      </c>
      <c r="D735" t="str">
        <f t="shared" si="30"/>
        <v>TWITEZIMBERE{Murehe (Murehe)}</v>
      </c>
    </row>
    <row r="736" spans="1:4">
      <c r="A736" s="394" t="s">
        <v>2532</v>
      </c>
      <c r="B736">
        <v>144</v>
      </c>
      <c r="C736" t="s">
        <v>4238</v>
      </c>
      <c r="D736" t="str">
        <f t="shared" si="30"/>
        <v>TWITEZIMBERE{Ruvomu (Murehe)}</v>
      </c>
    </row>
    <row r="737" spans="1:4">
      <c r="A737" s="394" t="s">
        <v>2532</v>
      </c>
      <c r="B737">
        <v>145</v>
      </c>
      <c r="C737" t="s">
        <v>4239</v>
      </c>
      <c r="D737" t="str">
        <f t="shared" si="30"/>
        <v>TWITEZIMBERE{Kajororo (Murehe)}</v>
      </c>
    </row>
    <row r="738" spans="1:4">
      <c r="A738" s="394" t="s">
        <v>2532</v>
      </c>
      <c r="B738">
        <v>146</v>
      </c>
      <c r="C738" t="s">
        <v>4240</v>
      </c>
      <c r="D738" t="str">
        <f t="shared" si="30"/>
        <v>TWITEZIMBERE{Kamakuka (Murama)}</v>
      </c>
    </row>
    <row r="739" spans="1:4">
      <c r="A739" s="394" t="s">
        <v>2532</v>
      </c>
      <c r="B739">
        <v>147</v>
      </c>
      <c r="C739" t="s">
        <v>4241</v>
      </c>
      <c r="D739" t="str">
        <f t="shared" si="30"/>
        <v>TWITEZIMBERE{Kibabara (Murama)}</v>
      </c>
    </row>
    <row r="740" spans="1:4">
      <c r="A740" s="394" t="s">
        <v>2532</v>
      </c>
      <c r="B740">
        <v>148</v>
      </c>
      <c r="C740" t="s">
        <v>4242</v>
      </c>
      <c r="D740" t="str">
        <f t="shared" si="30"/>
        <v>TWITEZIMBERE{Butare (Bihembe)}</v>
      </c>
    </row>
    <row r="741" spans="1:4">
      <c r="A741" s="394" t="s">
        <v>2532</v>
      </c>
      <c r="B741">
        <v>149</v>
      </c>
      <c r="C741" t="s">
        <v>4243</v>
      </c>
      <c r="D741" t="str">
        <f t="shared" si="30"/>
        <v>TWITEZIMBERE{Mubumwe (Bihembe)}</v>
      </c>
    </row>
    <row r="742" spans="1:4">
      <c r="A742" s="394" t="s">
        <v>2532</v>
      </c>
      <c r="B742">
        <v>150</v>
      </c>
      <c r="C742" t="s">
        <v>4244</v>
      </c>
      <c r="D742" t="str">
        <f t="shared" si="30"/>
        <v>TWITEZIMBERE{Kabere (Bihembe)}</v>
      </c>
    </row>
    <row r="743" spans="1:4">
      <c r="A743" s="394" t="s">
        <v>2532</v>
      </c>
      <c r="B743">
        <v>151</v>
      </c>
      <c r="C743" t="s">
        <v>4245</v>
      </c>
      <c r="D743" t="str">
        <f t="shared" si="30"/>
        <v>TWIYUBAKE{Kamakuka (Murama)}</v>
      </c>
    </row>
    <row r="744" spans="1:4">
      <c r="A744" s="394" t="s">
        <v>2532</v>
      </c>
      <c r="B744">
        <v>152</v>
      </c>
      <c r="C744" t="s">
        <v>4246</v>
      </c>
      <c r="D744" t="str">
        <f t="shared" si="30"/>
        <v>TWUNGANIRANE{Murehe (Murehe)}</v>
      </c>
    </row>
    <row r="745" spans="1:4">
      <c r="A745" s="394" t="s">
        <v>2532</v>
      </c>
      <c r="B745">
        <v>153</v>
      </c>
      <c r="C745" t="s">
        <v>4247</v>
      </c>
      <c r="D745" t="str">
        <f t="shared" si="30"/>
        <v>TWUZUZANYE{Bitega (Murehe)}</v>
      </c>
    </row>
    <row r="746" spans="1:4">
      <c r="A746" s="394" t="s">
        <v>2532</v>
      </c>
      <c r="B746">
        <v>154</v>
      </c>
      <c r="C746" t="s">
        <v>4248</v>
      </c>
      <c r="D746" t="str">
        <f t="shared" si="30"/>
        <v>TWUZUZANYE{Ruvomu (Murehe)}</v>
      </c>
    </row>
    <row r="747" spans="1:4">
      <c r="A747" s="394" t="s">
        <v>2532</v>
      </c>
      <c r="B747">
        <v>155</v>
      </c>
      <c r="C747" t="s">
        <v>4249</v>
      </c>
      <c r="D747" t="str">
        <f t="shared" si="30"/>
        <v>UBUMWE{Butare (Bihembe)}</v>
      </c>
    </row>
    <row r="748" spans="1:4">
      <c r="A748" s="394" t="s">
        <v>2532</v>
      </c>
      <c r="B748">
        <v>156</v>
      </c>
      <c r="C748" t="s">
        <v>4250</v>
      </c>
      <c r="D748" t="str">
        <f t="shared" si="30"/>
        <v>UKULI{Rusheshe (Bihembe)}</v>
      </c>
    </row>
    <row r="749" spans="1:4">
      <c r="A749" s="394" t="s">
        <v>2532</v>
      </c>
      <c r="B749">
        <v>157</v>
      </c>
      <c r="C749" t="s">
        <v>4251</v>
      </c>
      <c r="D749" t="str">
        <f t="shared" si="30"/>
        <v>URUMURI{Gishaka (Bujyujyu)}</v>
      </c>
    </row>
    <row r="750" spans="1:4">
      <c r="A750" s="394" t="s">
        <v>2532</v>
      </c>
      <c r="B750">
        <v>158</v>
      </c>
      <c r="C750" t="s">
        <v>4252</v>
      </c>
      <c r="D750" t="str">
        <f t="shared" si="30"/>
        <v>URUNANA{Ndinda (Murama)}</v>
      </c>
    </row>
    <row r="751" spans="1:4">
      <c r="A751" s="394" t="s">
        <v>2532</v>
      </c>
      <c r="B751">
        <v>159</v>
      </c>
      <c r="C751" t="s">
        <v>4253</v>
      </c>
      <c r="D751" t="str">
        <f t="shared" si="30"/>
        <v>ZIGAMA{Bitega (Murehe)}</v>
      </c>
    </row>
    <row r="752" spans="1:4">
      <c r="A752" s="394" t="s">
        <v>2532</v>
      </c>
      <c r="B752">
        <v>162</v>
      </c>
      <c r="C752" t="s">
        <v>4254</v>
      </c>
      <c r="D752" t="str">
        <f t="shared" si="30"/>
        <v>ABASHOBOYE GUKORA {Nyabugogo (Rugarama)}</v>
      </c>
    </row>
    <row r="753" spans="1:4">
      <c r="A753" s="394" t="s">
        <v>2532</v>
      </c>
      <c r="B753">
        <v>163</v>
      </c>
      <c r="C753" t="s">
        <v>4255</v>
      </c>
      <c r="D753" t="str">
        <f t="shared" si="30"/>
        <v>KUNDUMURIMO {Nyabugogo (Rugarama)}</v>
      </c>
    </row>
    <row r="754" spans="1:4">
      <c r="A754" s="394" t="s">
        <v>2532</v>
      </c>
      <c r="B754">
        <v>164</v>
      </c>
      <c r="C754" t="s">
        <v>4256</v>
      </c>
      <c r="D754" t="str">
        <f t="shared" si="30"/>
        <v>ABANYAMURAVA {Nyabugogo (Rugarama)}</v>
      </c>
    </row>
    <row r="755" spans="1:4">
      <c r="A755" s="394" t="s">
        <v>2532</v>
      </c>
      <c r="B755">
        <v>165</v>
      </c>
      <c r="C755" t="s">
        <v>4257</v>
      </c>
      <c r="D755" t="str">
        <f t="shared" si="30"/>
        <v>ITERARAMBERE {Nyabugogo (Rugarama)}</v>
      </c>
    </row>
    <row r="756" spans="1:4">
      <c r="A756" s="394" t="s">
        <v>2532</v>
      </c>
      <c r="B756">
        <v>166</v>
      </c>
      <c r="C756" t="s">
        <v>4258</v>
      </c>
      <c r="D756" t="str">
        <f t="shared" si="30"/>
        <v>DUSHIREHAMWE {Nyabugogo (Rugarama)}</v>
      </c>
    </row>
    <row r="757" spans="1:4">
      <c r="A757" s="394" t="s">
        <v>2532</v>
      </c>
      <c r="B757">
        <v>167</v>
      </c>
      <c r="C757" t="s">
        <v>4259</v>
      </c>
      <c r="D757" t="str">
        <f t="shared" si="30"/>
        <v>TWITEZIMBERE {Nyabugogo (Rugarama)}</v>
      </c>
    </row>
    <row r="758" spans="1:4">
      <c r="A758" s="394" t="s">
        <v>2532</v>
      </c>
      <c r="B758">
        <v>168</v>
      </c>
      <c r="C758" t="s">
        <v>4260</v>
      </c>
      <c r="D758" t="str">
        <f t="shared" si="30"/>
        <v>DUFATANYE {Bitega (Rugarama)}</v>
      </c>
    </row>
    <row r="759" spans="1:4">
      <c r="A759" s="394" t="s">
        <v>2532</v>
      </c>
      <c r="B759">
        <v>169</v>
      </c>
      <c r="C759" t="s">
        <v>4261</v>
      </c>
      <c r="D759" t="str">
        <f t="shared" si="30"/>
        <v>HAGURUKA UKORE {Bitega (Rugarama)}</v>
      </c>
    </row>
    <row r="760" spans="1:4">
      <c r="A760" s="394" t="s">
        <v>2532</v>
      </c>
      <c r="B760">
        <v>170</v>
      </c>
      <c r="C760" t="s">
        <v>4262</v>
      </c>
      <c r="D760" t="str">
        <f t="shared" si="30"/>
        <v>IKITEGEREREZO {Bitega (Rugarama)}</v>
      </c>
    </row>
    <row r="761" spans="1:4">
      <c r="A761" s="394" t="s">
        <v>2532</v>
      </c>
      <c r="B761">
        <v>171</v>
      </c>
      <c r="C761" t="s">
        <v>4263</v>
      </c>
      <c r="D761" t="str">
        <f t="shared" si="30"/>
        <v>ABANYAMURAVA {Bitega (Rugarama)}</v>
      </c>
    </row>
    <row r="762" spans="1:4">
      <c r="A762" s="394" t="s">
        <v>2532</v>
      </c>
      <c r="B762">
        <v>172</v>
      </c>
      <c r="C762" t="s">
        <v>4264</v>
      </c>
      <c r="D762" t="str">
        <f t="shared" si="30"/>
        <v>TWITEZE IMBERE {Bitega (Rugarama)}</v>
      </c>
    </row>
    <row r="763" spans="1:4">
      <c r="A763" s="394" t="s">
        <v>2532</v>
      </c>
      <c r="B763">
        <v>173</v>
      </c>
      <c r="C763" t="s">
        <v>4265</v>
      </c>
      <c r="D763" t="str">
        <f t="shared" si="30"/>
        <v>ABADATENGUHA {Ruvomu (Rugarama)}</v>
      </c>
    </row>
    <row r="764" spans="1:4">
      <c r="A764" s="394" t="s">
        <v>2532</v>
      </c>
      <c r="B764">
        <v>174</v>
      </c>
      <c r="C764" t="s">
        <v>4266</v>
      </c>
      <c r="D764" t="str">
        <f t="shared" si="30"/>
        <v>ABAKUNDUMURIMO {Ruvomu (Rugarama)}</v>
      </c>
    </row>
    <row r="765" spans="1:4">
      <c r="A765" s="394" t="s">
        <v>2532</v>
      </c>
      <c r="B765">
        <v>175</v>
      </c>
      <c r="C765" t="s">
        <v>4267</v>
      </c>
      <c r="D765" t="str">
        <f t="shared" si="30"/>
        <v>ABAKORERABUSHAKE {Ruvomu (Rugarama)}</v>
      </c>
    </row>
    <row r="766" spans="1:4">
      <c r="A766" s="394" t="s">
        <v>2532</v>
      </c>
      <c r="B766">
        <v>176</v>
      </c>
      <c r="C766" t="s">
        <v>4268</v>
      </c>
      <c r="D766" t="str">
        <f t="shared" si="30"/>
        <v>ABAHUJUMUGAMBI {Ruvomu (Rugarama)}</v>
      </c>
    </row>
    <row r="767" spans="1:4">
      <c r="A767" s="394" t="s">
        <v>2532</v>
      </c>
      <c r="B767">
        <v>177</v>
      </c>
      <c r="C767" t="s">
        <v>4269</v>
      </c>
      <c r="D767" t="str">
        <f t="shared" si="30"/>
        <v>ABISHYIZEHAMWE {Ruvomu (Rugarama)}</v>
      </c>
    </row>
    <row r="768" spans="1:4">
      <c r="A768" s="394" t="s">
        <v>2532</v>
      </c>
      <c r="B768">
        <v>178</v>
      </c>
      <c r="C768" t="s">
        <v>4270</v>
      </c>
      <c r="D768" t="str">
        <f t="shared" si="30"/>
        <v>ABADACOGORA {Bicaca Centre (Bicaca)}</v>
      </c>
    </row>
    <row r="769" spans="1:4">
      <c r="A769" s="394" t="s">
        <v>2532</v>
      </c>
      <c r="B769">
        <v>179</v>
      </c>
      <c r="C769" t="s">
        <v>4271</v>
      </c>
      <c r="D769" t="str">
        <f t="shared" si="30"/>
        <v>ABADASIGANAMUBUZIMA {Ntebe(Karenge)}</v>
      </c>
    </row>
    <row r="770" spans="1:4">
      <c r="A770" s="394" t="s">
        <v>2532</v>
      </c>
      <c r="B770">
        <v>180</v>
      </c>
      <c r="C770" t="s">
        <v>4272</v>
      </c>
      <c r="D770" t="str">
        <f t="shared" si="30"/>
        <v>ABAHIZI {Ruvomu (Kabasore)}</v>
      </c>
    </row>
    <row r="771" spans="1:4">
      <c r="A771" s="394" t="s">
        <v>2532</v>
      </c>
      <c r="B771">
        <v>181</v>
      </c>
      <c r="C771" t="s">
        <v>4273</v>
      </c>
      <c r="D771" t="str">
        <f t="shared" si="30"/>
        <v>ABAHUJIMIGO {Karenge (Karenge)}</v>
      </c>
    </row>
    <row r="772" spans="1:4">
      <c r="A772" s="394" t="s">
        <v>2532</v>
      </c>
      <c r="B772">
        <v>182</v>
      </c>
      <c r="C772" t="s">
        <v>4274</v>
      </c>
      <c r="D772" t="str">
        <f t="shared" si="30"/>
        <v>ABAHUZAGIKORWA {Kabasore(Kabasore)}</v>
      </c>
    </row>
    <row r="773" spans="1:4">
      <c r="A773" s="394" t="s">
        <v>2532</v>
      </c>
      <c r="B773">
        <v>183</v>
      </c>
      <c r="C773" t="s">
        <v>4275</v>
      </c>
      <c r="D773" t="str">
        <f t="shared" si="30"/>
        <v>ABAHUZAMUGAMBI {Kabasore(Kabasore)}</v>
      </c>
    </row>
    <row r="774" spans="1:4">
      <c r="A774" s="394" t="s">
        <v>2532</v>
      </c>
      <c r="B774">
        <v>184</v>
      </c>
      <c r="C774" t="s">
        <v>4276</v>
      </c>
      <c r="D774" t="str">
        <f t="shared" si="30"/>
        <v>ABAKORANABUSHAKE {Ruvomu (Kabasore)}</v>
      </c>
    </row>
    <row r="775" spans="1:4">
      <c r="A775" s="394" t="s">
        <v>2532</v>
      </c>
      <c r="B775">
        <v>185</v>
      </c>
      <c r="C775" t="s">
        <v>4277</v>
      </c>
      <c r="D775" t="str">
        <f t="shared" si="30"/>
        <v>ABAKORERABUSHAKE {Kabasore(Kabasore)}</v>
      </c>
    </row>
    <row r="776" spans="1:4">
      <c r="A776" s="394" t="s">
        <v>2532</v>
      </c>
      <c r="B776">
        <v>186</v>
      </c>
      <c r="C776" t="s">
        <v>4278</v>
      </c>
      <c r="D776" t="str">
        <f t="shared" si="30"/>
        <v>ABAKORERAHAMWE {Kabasore(Kabasore)}</v>
      </c>
    </row>
    <row r="777" spans="1:4">
      <c r="A777" s="394" t="s">
        <v>2532</v>
      </c>
      <c r="B777">
        <v>187</v>
      </c>
      <c r="C777" t="s">
        <v>4279</v>
      </c>
      <c r="D777" t="str">
        <f t="shared" si="30"/>
        <v>ABAKUNDUMURIMO {Karenge (Karenge)}</v>
      </c>
    </row>
    <row r="778" spans="1:4">
      <c r="A778" s="394" t="s">
        <v>2532</v>
      </c>
      <c r="B778">
        <v>188</v>
      </c>
      <c r="C778" t="s">
        <v>4280</v>
      </c>
      <c r="D778" t="str">
        <f t="shared" si="30"/>
        <v>ABAKUNDUMURIMO {Ndego (Nyamatete)}</v>
      </c>
    </row>
    <row r="779" spans="1:4">
      <c r="A779" s="394" t="s">
        <v>2532</v>
      </c>
      <c r="B779">
        <v>189</v>
      </c>
      <c r="C779" t="s">
        <v>4281</v>
      </c>
      <c r="D779" t="str">
        <f t="shared" si="30"/>
        <v>ABAKUNDUMURIMO {Ryamugabo (Nyabubare)}</v>
      </c>
    </row>
    <row r="780" spans="1:4">
      <c r="A780" s="394" t="s">
        <v>2532</v>
      </c>
      <c r="B780">
        <v>190</v>
      </c>
      <c r="C780" t="s">
        <v>4282</v>
      </c>
      <c r="D780" t="str">
        <f t="shared" si="30"/>
        <v>ABANYAMURAVA {Cyerwa (Nyamatete)}</v>
      </c>
    </row>
    <row r="781" spans="1:4">
      <c r="A781" s="394" t="s">
        <v>2532</v>
      </c>
      <c r="B781">
        <v>191</v>
      </c>
      <c r="C781" t="s">
        <v>4283</v>
      </c>
      <c r="D781" t="str">
        <f t="shared" si="30"/>
        <v>ABANYAMURAVA {Ndego (Nyamatete)}</v>
      </c>
    </row>
    <row r="782" spans="1:4">
      <c r="A782" s="394" t="s">
        <v>2532</v>
      </c>
      <c r="B782">
        <v>192</v>
      </c>
      <c r="C782" t="s">
        <v>4284</v>
      </c>
      <c r="D782" t="str">
        <f t="shared" si="30"/>
        <v>ABANYAMURAVA {Ruvomu (Kabasore)}</v>
      </c>
    </row>
    <row r="783" spans="1:4">
      <c r="A783" s="394" t="s">
        <v>2532</v>
      </c>
      <c r="B783">
        <v>193</v>
      </c>
      <c r="C783" t="s">
        <v>4285</v>
      </c>
      <c r="D783" t="str">
        <f t="shared" si="30"/>
        <v>ABATARUSHANWA {Nyabubare (Nyabubare)}</v>
      </c>
    </row>
    <row r="784" spans="1:4">
      <c r="A784" s="394" t="s">
        <v>2532</v>
      </c>
      <c r="B784">
        <v>194</v>
      </c>
      <c r="C784" t="s">
        <v>4286</v>
      </c>
      <c r="D784" t="str">
        <f t="shared" ref="D784:D847" si="31">C784</f>
        <v>ABATIGANDA {Cyerwa (Nyamatete)}</v>
      </c>
    </row>
    <row r="785" spans="1:4">
      <c r="A785" s="394" t="s">
        <v>2532</v>
      </c>
      <c r="B785">
        <v>195</v>
      </c>
      <c r="C785" t="s">
        <v>4287</v>
      </c>
      <c r="D785" t="str">
        <f t="shared" si="31"/>
        <v>ABATIGANDA {Kabasore(Kabasore)}</v>
      </c>
    </row>
    <row r="786" spans="1:4">
      <c r="A786" s="394" t="s">
        <v>2532</v>
      </c>
      <c r="B786">
        <v>196</v>
      </c>
      <c r="C786" t="s">
        <v>4288</v>
      </c>
      <c r="D786" t="str">
        <f t="shared" si="31"/>
        <v>ABATIGANDA {Ryamugabo (Nyabubare)}</v>
      </c>
    </row>
    <row r="787" spans="1:4">
      <c r="A787" s="394" t="s">
        <v>2532</v>
      </c>
      <c r="B787">
        <v>197</v>
      </c>
      <c r="C787" t="s">
        <v>4289</v>
      </c>
      <c r="D787" t="str">
        <f t="shared" si="31"/>
        <v>ABISHYIZEHAMWE {Cyerwa (Nyamatete)}</v>
      </c>
    </row>
    <row r="788" spans="1:4">
      <c r="A788" s="394" t="s">
        <v>2532</v>
      </c>
      <c r="B788">
        <v>198</v>
      </c>
      <c r="C788" t="s">
        <v>4290</v>
      </c>
      <c r="D788" t="str">
        <f t="shared" si="31"/>
        <v>ABISHYIZEHAMWE {Nyakubuye (Nyamatete)}</v>
      </c>
    </row>
    <row r="789" spans="1:4">
      <c r="A789" s="394" t="s">
        <v>2532</v>
      </c>
      <c r="B789">
        <v>199</v>
      </c>
      <c r="C789" t="s">
        <v>4291</v>
      </c>
      <c r="D789" t="str">
        <f t="shared" si="31"/>
        <v>ABISHYIZEHAMWE {Ruvomu (Kabasore)}</v>
      </c>
    </row>
    <row r="790" spans="1:4">
      <c r="A790" s="394" t="s">
        <v>2532</v>
      </c>
      <c r="B790">
        <v>200</v>
      </c>
      <c r="C790" t="s">
        <v>4292</v>
      </c>
      <c r="D790" t="str">
        <f t="shared" si="31"/>
        <v>ABISUNGANYE {Bicaca Centre (Bicaca)}</v>
      </c>
    </row>
    <row r="791" spans="1:4">
      <c r="A791" s="394" t="s">
        <v>2532</v>
      </c>
      <c r="B791">
        <v>201</v>
      </c>
      <c r="C791" t="s">
        <v>4293</v>
      </c>
      <c r="D791" t="str">
        <f t="shared" si="31"/>
        <v>ABUNGANIRANA {Bicaca Centre (Bicaca)}</v>
      </c>
    </row>
    <row r="792" spans="1:4">
      <c r="A792" s="394" t="s">
        <v>2532</v>
      </c>
      <c r="B792">
        <v>202</v>
      </c>
      <c r="C792" t="s">
        <v>4294</v>
      </c>
      <c r="D792" t="str">
        <f t="shared" si="31"/>
        <v>AHAZAZAHEZA {Nyamatete (Nyamatete)}</v>
      </c>
    </row>
    <row r="793" spans="1:4">
      <c r="A793" s="394" t="s">
        <v>2532</v>
      </c>
      <c r="B793">
        <v>203</v>
      </c>
      <c r="C793" t="s">
        <v>4295</v>
      </c>
      <c r="D793" t="str">
        <f t="shared" si="31"/>
        <v>AMAHORO {Ryamugabo (Nyabubare)}</v>
      </c>
    </row>
    <row r="794" spans="1:4">
      <c r="A794" s="394" t="s">
        <v>2532</v>
      </c>
      <c r="B794">
        <v>204</v>
      </c>
      <c r="C794" t="s">
        <v>4296</v>
      </c>
      <c r="D794" t="str">
        <f t="shared" si="31"/>
        <v>AMAJYAMBERE {Ryamugabo (Nyabubare)}</v>
      </c>
    </row>
    <row r="795" spans="1:4">
      <c r="A795" s="394" t="s">
        <v>2532</v>
      </c>
      <c r="B795">
        <v>205</v>
      </c>
      <c r="C795" t="s">
        <v>4297</v>
      </c>
      <c r="D795" t="str">
        <f t="shared" si="31"/>
        <v>AMIZERO {Runzenze (Bicaca)}</v>
      </c>
    </row>
    <row r="796" spans="1:4">
      <c r="A796" s="394" t="s">
        <v>2532</v>
      </c>
      <c r="B796">
        <v>206</v>
      </c>
      <c r="C796" t="s">
        <v>4298</v>
      </c>
      <c r="D796" t="str">
        <f t="shared" si="31"/>
        <v>DUFATANYE {Bicaca Centre (Bicaca)}</v>
      </c>
    </row>
    <row r="797" spans="1:4">
      <c r="A797" s="394" t="s">
        <v>2532</v>
      </c>
      <c r="B797">
        <v>207</v>
      </c>
      <c r="C797" t="s">
        <v>4299</v>
      </c>
      <c r="D797" t="str">
        <f t="shared" si="31"/>
        <v>DUFATANYE {Nyamatete (Nyamatete)}</v>
      </c>
    </row>
    <row r="798" spans="1:4">
      <c r="A798" s="394" t="s">
        <v>2532</v>
      </c>
      <c r="B798">
        <v>208</v>
      </c>
      <c r="C798" t="s">
        <v>4300</v>
      </c>
      <c r="D798" t="str">
        <f t="shared" si="31"/>
        <v>DUFATANYE {Ruvomu (Kabasore)}</v>
      </c>
    </row>
    <row r="799" spans="1:4">
      <c r="A799" s="394" t="s">
        <v>2532</v>
      </c>
      <c r="B799">
        <v>209</v>
      </c>
      <c r="C799" t="s">
        <v>4301</v>
      </c>
      <c r="D799" t="str">
        <f t="shared" si="31"/>
        <v>DUKORANINGUFU {Ntebe(Karenge)}</v>
      </c>
    </row>
    <row r="800" spans="1:4">
      <c r="A800" s="394" t="s">
        <v>2532</v>
      </c>
      <c r="B800">
        <v>210</v>
      </c>
      <c r="C800" t="s">
        <v>4302</v>
      </c>
      <c r="D800" t="str">
        <f t="shared" si="31"/>
        <v>DUKOREREHAMWE {Runzenze (Bicaca)}</v>
      </c>
    </row>
    <row r="801" spans="1:4">
      <c r="A801" s="394" t="s">
        <v>2532</v>
      </c>
      <c r="B801">
        <v>211</v>
      </c>
      <c r="C801" t="s">
        <v>4303</v>
      </c>
      <c r="D801" t="str">
        <f t="shared" si="31"/>
        <v>DUSHYIGIKIRANE {Bicaca Centre (Bicaca)}</v>
      </c>
    </row>
    <row r="802" spans="1:4">
      <c r="A802" s="394" t="s">
        <v>2532</v>
      </c>
      <c r="B802">
        <v>212</v>
      </c>
      <c r="C802" t="s">
        <v>4304</v>
      </c>
      <c r="D802" t="str">
        <f t="shared" si="31"/>
        <v>DUTERANINKUNGA {Nyakubuye (Nyamatete)}</v>
      </c>
    </row>
    <row r="803" spans="1:4">
      <c r="A803" s="394" t="s">
        <v>2532</v>
      </c>
      <c r="B803">
        <v>213</v>
      </c>
      <c r="C803" t="s">
        <v>4305</v>
      </c>
      <c r="D803" t="str">
        <f t="shared" si="31"/>
        <v>DUTERANINKUNGA {Nyamatete (Nyamatete)}</v>
      </c>
    </row>
    <row r="804" spans="1:4">
      <c r="A804" s="394" t="s">
        <v>2532</v>
      </c>
      <c r="B804">
        <v>214</v>
      </c>
      <c r="C804" t="s">
        <v>4306</v>
      </c>
      <c r="D804" t="str">
        <f t="shared" si="31"/>
        <v>GARUKUREBE {Cyerwa (Nyamatete)}</v>
      </c>
    </row>
    <row r="805" spans="1:4">
      <c r="A805" s="394" t="s">
        <v>2532</v>
      </c>
      <c r="B805">
        <v>215</v>
      </c>
      <c r="C805" t="s">
        <v>4307</v>
      </c>
      <c r="D805" t="str">
        <f t="shared" si="31"/>
        <v>GIRUBUZIMA {Ntebe(Karenge)}</v>
      </c>
    </row>
    <row r="806" spans="1:4">
      <c r="A806" s="394" t="s">
        <v>2532</v>
      </c>
      <c r="B806">
        <v>216</v>
      </c>
      <c r="C806" t="s">
        <v>4308</v>
      </c>
      <c r="D806" t="str">
        <f t="shared" si="31"/>
        <v>HAGURUKADUKORE {Ntebe(Karenge)}</v>
      </c>
    </row>
    <row r="807" spans="1:4">
      <c r="A807" s="394" t="s">
        <v>2532</v>
      </c>
      <c r="B807">
        <v>217</v>
      </c>
      <c r="C807" t="s">
        <v>4309</v>
      </c>
      <c r="D807" t="str">
        <f t="shared" si="31"/>
        <v>ICYEREKEZO {Nyakubuye (Nyamatete)}</v>
      </c>
    </row>
    <row r="808" spans="1:4">
      <c r="A808" s="394" t="s">
        <v>2532</v>
      </c>
      <c r="B808">
        <v>218</v>
      </c>
      <c r="C808" t="s">
        <v>4310</v>
      </c>
      <c r="D808" t="str">
        <f t="shared" si="31"/>
        <v>ICYIZERE {Kanyangese (Nyabubare)}</v>
      </c>
    </row>
    <row r="809" spans="1:4">
      <c r="A809" s="394" t="s">
        <v>2532</v>
      </c>
      <c r="B809">
        <v>219</v>
      </c>
      <c r="C809" t="s">
        <v>4311</v>
      </c>
      <c r="D809" t="str">
        <f t="shared" si="31"/>
        <v>IMBANZABIGWI {Kanyangese (Nyabubare)}</v>
      </c>
    </row>
    <row r="810" spans="1:4">
      <c r="A810" s="394" t="s">
        <v>2532</v>
      </c>
      <c r="B810">
        <v>220</v>
      </c>
      <c r="C810" t="s">
        <v>4312</v>
      </c>
      <c r="D810" t="str">
        <f t="shared" si="31"/>
        <v>INDANGAMIRWA {Nyabubare (Nyabubare)}</v>
      </c>
    </row>
    <row r="811" spans="1:4">
      <c r="A811" s="394" t="s">
        <v>2532</v>
      </c>
      <c r="B811">
        <v>221</v>
      </c>
      <c r="C811" t="s">
        <v>4313</v>
      </c>
      <c r="D811" t="str">
        <f t="shared" si="31"/>
        <v>INDENGABAGANIZI {Kanyangese (Nyabubare)}</v>
      </c>
    </row>
    <row r="812" spans="1:4">
      <c r="A812" s="394" t="s">
        <v>2532</v>
      </c>
      <c r="B812">
        <v>222</v>
      </c>
      <c r="C812" t="s">
        <v>4314</v>
      </c>
      <c r="D812" t="str">
        <f t="shared" si="31"/>
        <v>INDONGOZI {Kanyangese (Nyabubare)}</v>
      </c>
    </row>
    <row r="813" spans="1:4">
      <c r="A813" s="394" t="s">
        <v>2532</v>
      </c>
      <c r="B813">
        <v>223</v>
      </c>
      <c r="C813" t="s">
        <v>4315</v>
      </c>
      <c r="D813" t="str">
        <f t="shared" si="31"/>
        <v>INGAMBURUZABUKENE {Karenge (Karenge)}</v>
      </c>
    </row>
    <row r="814" spans="1:4">
      <c r="A814" s="394" t="s">
        <v>2532</v>
      </c>
      <c r="B814">
        <v>224</v>
      </c>
      <c r="C814" t="s">
        <v>4316</v>
      </c>
      <c r="D814" t="str">
        <f t="shared" si="31"/>
        <v>INGAMBURUZABUKENE {Nyabubare (Nyabubare)}</v>
      </c>
    </row>
    <row r="815" spans="1:4">
      <c r="A815" s="394" t="s">
        <v>2532</v>
      </c>
      <c r="B815">
        <v>225</v>
      </c>
      <c r="C815" t="s">
        <v>4317</v>
      </c>
      <c r="D815" t="str">
        <f t="shared" si="31"/>
        <v>INGANJI {Cyanyirampazi (Bicaca)}</v>
      </c>
    </row>
    <row r="816" spans="1:4">
      <c r="A816" s="394" t="s">
        <v>2532</v>
      </c>
      <c r="B816">
        <v>226</v>
      </c>
      <c r="C816" t="s">
        <v>4318</v>
      </c>
      <c r="D816" t="str">
        <f t="shared" si="31"/>
        <v>INGENZI {Cyanyirampazi (Bicaca)}</v>
      </c>
    </row>
    <row r="817" spans="1:4">
      <c r="A817" s="394" t="s">
        <v>2532</v>
      </c>
      <c r="B817">
        <v>227</v>
      </c>
      <c r="C817" t="s">
        <v>4319</v>
      </c>
      <c r="D817" t="str">
        <f t="shared" si="31"/>
        <v>INGENZI {Kanyangese (Nyabubare)}</v>
      </c>
    </row>
    <row r="818" spans="1:4">
      <c r="A818" s="394" t="s">
        <v>2532</v>
      </c>
      <c r="B818">
        <v>228</v>
      </c>
      <c r="C818" t="s">
        <v>4320</v>
      </c>
      <c r="D818" t="str">
        <f t="shared" si="31"/>
        <v>INGENZI {Nyabubare (Nyabubare)}</v>
      </c>
    </row>
    <row r="819" spans="1:4">
      <c r="A819" s="394" t="s">
        <v>2532</v>
      </c>
      <c r="B819">
        <v>229</v>
      </c>
      <c r="C819" t="s">
        <v>4321</v>
      </c>
      <c r="D819" t="str">
        <f t="shared" si="31"/>
        <v>INSHONGORE {Cyanyirampazi (Bicaca)}</v>
      </c>
    </row>
    <row r="820" spans="1:4">
      <c r="A820" s="394" t="s">
        <v>2532</v>
      </c>
      <c r="B820">
        <v>230</v>
      </c>
      <c r="C820" t="s">
        <v>4322</v>
      </c>
      <c r="D820" t="str">
        <f t="shared" si="31"/>
        <v>INYAMIBWA {Cyanyirampazi (Bicaca)}</v>
      </c>
    </row>
    <row r="821" spans="1:4">
      <c r="A821" s="394" t="s">
        <v>2532</v>
      </c>
      <c r="B821">
        <v>231</v>
      </c>
      <c r="C821" t="s">
        <v>4323</v>
      </c>
      <c r="D821" t="str">
        <f t="shared" si="31"/>
        <v>ISHEJA {Kanyangese (Nyabubare)}</v>
      </c>
    </row>
    <row r="822" spans="1:4">
      <c r="A822" s="394" t="s">
        <v>2532</v>
      </c>
      <c r="B822">
        <v>232</v>
      </c>
      <c r="C822" t="s">
        <v>4324</v>
      </c>
      <c r="D822" t="str">
        <f t="shared" si="31"/>
        <v>KUNDAGUKORA {Ryamugabo (Nyabubare)}</v>
      </c>
    </row>
    <row r="823" spans="1:4">
      <c r="A823" s="394" t="s">
        <v>2532</v>
      </c>
      <c r="B823">
        <v>233</v>
      </c>
      <c r="C823" t="s">
        <v>4325</v>
      </c>
      <c r="D823" t="str">
        <f t="shared" si="31"/>
        <v>KUNDUMURIMO {Nyabubare (Nyabubare)}</v>
      </c>
    </row>
    <row r="824" spans="1:4">
      <c r="A824" s="394" t="s">
        <v>2532</v>
      </c>
      <c r="B824">
        <v>234</v>
      </c>
      <c r="C824" t="s">
        <v>4326</v>
      </c>
      <c r="D824" t="str">
        <f t="shared" si="31"/>
        <v>KUNDUMURIMO {Nyakubuye (Nyamatete)}</v>
      </c>
    </row>
    <row r="825" spans="1:4">
      <c r="A825" s="394" t="s">
        <v>2532</v>
      </c>
      <c r="B825">
        <v>235</v>
      </c>
      <c r="C825" t="s">
        <v>4327</v>
      </c>
      <c r="D825" t="str">
        <f t="shared" si="31"/>
        <v>TERIMBERE {Bicaca Centre (Bicaca)}</v>
      </c>
    </row>
    <row r="826" spans="1:4">
      <c r="A826" s="394" t="s">
        <v>2532</v>
      </c>
      <c r="B826">
        <v>236</v>
      </c>
      <c r="C826" t="s">
        <v>4328</v>
      </c>
      <c r="D826" t="str">
        <f t="shared" si="31"/>
        <v>TERIMBERE {Cyerwa (Nyamatete)}</v>
      </c>
    </row>
    <row r="827" spans="1:4">
      <c r="A827" s="394" t="s">
        <v>2532</v>
      </c>
      <c r="B827">
        <v>237</v>
      </c>
      <c r="C827" t="s">
        <v>4329</v>
      </c>
      <c r="D827" t="str">
        <f t="shared" si="31"/>
        <v>TUGIRUBUMWE {Ntebe(Karenge)}</v>
      </c>
    </row>
    <row r="828" spans="1:4">
      <c r="A828" s="394" t="s">
        <v>2532</v>
      </c>
      <c r="B828">
        <v>238</v>
      </c>
      <c r="C828" t="s">
        <v>4330</v>
      </c>
      <c r="D828" t="str">
        <f t="shared" si="31"/>
        <v>TURWANEKUBUZIMA {Ntebe(Karenge)}</v>
      </c>
    </row>
    <row r="829" spans="1:4">
      <c r="A829" s="394" t="s">
        <v>2532</v>
      </c>
      <c r="B829">
        <v>239</v>
      </c>
      <c r="C829" t="s">
        <v>4331</v>
      </c>
      <c r="D829" t="str">
        <f t="shared" si="31"/>
        <v>TURWANYUBUKENE {Runzenze (Bicaca)}</v>
      </c>
    </row>
    <row r="830" spans="1:4">
      <c r="A830" s="394" t="s">
        <v>2532</v>
      </c>
      <c r="B830">
        <v>240</v>
      </c>
      <c r="C830" t="s">
        <v>4332</v>
      </c>
      <c r="D830" t="str">
        <f t="shared" si="31"/>
        <v>TUZAMURANE {Karenge (Karenge)}</v>
      </c>
    </row>
    <row r="831" spans="1:4">
      <c r="A831" s="394" t="s">
        <v>2532</v>
      </c>
      <c r="B831">
        <v>241</v>
      </c>
      <c r="C831" t="s">
        <v>4333</v>
      </c>
      <c r="D831" t="str">
        <f t="shared" si="31"/>
        <v>TUZAMURANE {Ndego (Nyamatete)}</v>
      </c>
    </row>
    <row r="832" spans="1:4">
      <c r="A832" s="394" t="s">
        <v>2532</v>
      </c>
      <c r="B832">
        <v>242</v>
      </c>
      <c r="C832" t="s">
        <v>4334</v>
      </c>
      <c r="D832" t="str">
        <f t="shared" si="31"/>
        <v>TUZAMURANE {Nyamatete (Nyamatete)}</v>
      </c>
    </row>
    <row r="833" spans="1:4">
      <c r="A833" s="394" t="s">
        <v>2532</v>
      </c>
      <c r="B833">
        <v>243</v>
      </c>
      <c r="C833" t="s">
        <v>4335</v>
      </c>
      <c r="D833" t="str">
        <f t="shared" si="31"/>
        <v>TUZAMURANE {Ruvomu (Kabasore)}</v>
      </c>
    </row>
    <row r="834" spans="1:4">
      <c r="A834" s="394" t="s">
        <v>2532</v>
      </c>
      <c r="B834">
        <v>244</v>
      </c>
      <c r="C834" t="s">
        <v>4336</v>
      </c>
      <c r="D834" t="str">
        <f t="shared" si="31"/>
        <v>TUZAMURANE DUKORA {Kabasore(Kabasore)}</v>
      </c>
    </row>
    <row r="835" spans="1:4">
      <c r="A835" s="394" t="s">
        <v>2532</v>
      </c>
      <c r="B835">
        <v>245</v>
      </c>
      <c r="C835" t="s">
        <v>4337</v>
      </c>
      <c r="D835" t="str">
        <f t="shared" si="31"/>
        <v>TWIFATANYE {Runzenze (Bicaca)}</v>
      </c>
    </row>
    <row r="836" spans="1:4">
      <c r="A836" s="394" t="s">
        <v>2532</v>
      </c>
      <c r="B836">
        <v>246</v>
      </c>
      <c r="C836" t="s">
        <v>4338</v>
      </c>
      <c r="D836" t="str">
        <f t="shared" si="31"/>
        <v>TWISUNGANE {Ndego (Nyamatete)}</v>
      </c>
    </row>
    <row r="837" spans="1:4">
      <c r="A837" s="394" t="s">
        <v>2532</v>
      </c>
      <c r="B837">
        <v>247</v>
      </c>
      <c r="C837" t="s">
        <v>4339</v>
      </c>
      <c r="D837" t="str">
        <f t="shared" si="31"/>
        <v>TWISUNGANE {Nyakubuye (Nyamatete)}</v>
      </c>
    </row>
    <row r="838" spans="1:4">
      <c r="A838" s="394" t="s">
        <v>2532</v>
      </c>
      <c r="B838">
        <v>248</v>
      </c>
      <c r="C838" t="s">
        <v>4340</v>
      </c>
      <c r="D838" t="str">
        <f t="shared" si="31"/>
        <v>TWITEKUBIDUKIKIJE {Karenge (Karenge)}</v>
      </c>
    </row>
    <row r="839" spans="1:4">
      <c r="A839" s="394" t="s">
        <v>2532</v>
      </c>
      <c r="B839">
        <v>249</v>
      </c>
      <c r="C839" t="s">
        <v>4341</v>
      </c>
      <c r="D839" t="str">
        <f t="shared" si="31"/>
        <v>TWITEKUBUZIMA {Ntebe(Karenge)}</v>
      </c>
    </row>
    <row r="840" spans="1:4">
      <c r="A840" s="394" t="s">
        <v>2532</v>
      </c>
      <c r="B840">
        <v>250</v>
      </c>
      <c r="C840" t="s">
        <v>4342</v>
      </c>
      <c r="D840" t="str">
        <f t="shared" si="31"/>
        <v>TWITEZIMBERE {Runzenze (Bicaca)}</v>
      </c>
    </row>
    <row r="841" spans="1:4">
      <c r="A841" s="394" t="s">
        <v>2532</v>
      </c>
      <c r="B841">
        <v>251</v>
      </c>
      <c r="C841" t="s">
        <v>4343</v>
      </c>
      <c r="D841" t="str">
        <f t="shared" si="31"/>
        <v>TWUNGANIRANE {Nyamatete (Nyamatete)}</v>
      </c>
    </row>
    <row r="842" spans="1:4">
      <c r="A842" s="394" t="s">
        <v>2532</v>
      </c>
      <c r="B842">
        <v>252</v>
      </c>
      <c r="C842" t="s">
        <v>4344</v>
      </c>
      <c r="D842" t="str">
        <f t="shared" si="31"/>
        <v>UBUMWE {Ryamugabo (Nyabubare)}</v>
      </c>
    </row>
    <row r="843" spans="1:4">
      <c r="A843" s="394" t="s">
        <v>2532</v>
      </c>
      <c r="B843">
        <v>253</v>
      </c>
      <c r="C843" t="s">
        <v>4345</v>
      </c>
      <c r="D843" t="str">
        <f t="shared" si="31"/>
        <v>UBUZIMABWIZA {Ryamugabo (Nyabubare)}</v>
      </c>
    </row>
    <row r="844" spans="1:4">
      <c r="A844" s="394" t="s">
        <v>2532</v>
      </c>
      <c r="B844">
        <v>254</v>
      </c>
      <c r="C844" t="s">
        <v>4346</v>
      </c>
      <c r="D844" t="str">
        <f t="shared" si="31"/>
        <v>URUGWIRO {Kanyangese (Nyabubare)}</v>
      </c>
    </row>
    <row r="845" spans="1:4">
      <c r="A845" s="394" t="s">
        <v>2532</v>
      </c>
      <c r="B845">
        <v>255</v>
      </c>
      <c r="C845" t="s">
        <v>4347</v>
      </c>
      <c r="D845" t="str">
        <f t="shared" si="31"/>
        <v>ZIRIKANA {Bicaca Centre (Bicaca)}</v>
      </c>
    </row>
    <row r="846" spans="1:4">
      <c r="A846" s="394" t="s">
        <v>2532</v>
      </c>
      <c r="B846">
        <v>256</v>
      </c>
      <c r="C846" t="s">
        <v>4348</v>
      </c>
      <c r="D846" t="str">
        <f t="shared" si="31"/>
        <v>ABATARUSHWA {Ruvomu (Rugarama)}</v>
      </c>
    </row>
    <row r="847" spans="1:4">
      <c r="A847" s="394" t="s">
        <v>2532</v>
      </c>
      <c r="B847">
        <v>257</v>
      </c>
      <c r="C847" t="s">
        <v>4349</v>
      </c>
      <c r="D847" t="str">
        <f t="shared" si="31"/>
        <v>JYAMBERE {Ruvomu (Rugarama)}</v>
      </c>
    </row>
    <row r="848" spans="1:4">
      <c r="A848" s="394" t="s">
        <v>2532</v>
      </c>
      <c r="B848">
        <v>258</v>
      </c>
      <c r="C848" t="s">
        <v>4350</v>
      </c>
      <c r="D848" t="str">
        <f t="shared" ref="D848:D911" si="32">C848</f>
        <v>INYANGAMUGAYO {Ruvomu (Rugarama)}</v>
      </c>
    </row>
    <row r="849" spans="1:4">
      <c r="A849" s="394" t="s">
        <v>2532</v>
      </c>
      <c r="B849">
        <v>259</v>
      </c>
      <c r="C849" t="s">
        <v>4351</v>
      </c>
      <c r="D849" t="str">
        <f t="shared" si="32"/>
        <v>ABATARUHUKA {Ruvomu (Rugarama)}</v>
      </c>
    </row>
    <row r="850" spans="1:4">
      <c r="A850" s="394" t="s">
        <v>2532</v>
      </c>
      <c r="B850">
        <v>260</v>
      </c>
      <c r="C850" t="s">
        <v>4352</v>
      </c>
      <c r="D850" t="str">
        <f t="shared" si="32"/>
        <v>DUTERIMBERE {Butare (Bihembe)}</v>
      </c>
    </row>
    <row r="851" spans="1:4">
      <c r="A851" s="394" t="s">
        <v>2532</v>
      </c>
      <c r="B851">
        <v>261</v>
      </c>
      <c r="C851" t="s">
        <v>4353</v>
      </c>
      <c r="D851" t="str">
        <f t="shared" si="32"/>
        <v>IMBARUTSO {Nyabubare (Nyabubare)}</v>
      </c>
    </row>
    <row r="852" spans="1:4">
      <c r="A852" s="394" t="s">
        <v>2532</v>
      </c>
      <c r="B852">
        <v>262</v>
      </c>
      <c r="C852" t="s">
        <v>4354</v>
      </c>
      <c r="D852" t="str">
        <f t="shared" si="32"/>
        <v xml:space="preserve"> ABAJYAMUGAMBI II {Kabonera (Kagezi)} </v>
      </c>
    </row>
    <row r="853" spans="1:4">
      <c r="A853" s="394" t="s">
        <v>2532</v>
      </c>
      <c r="B853">
        <v>263</v>
      </c>
      <c r="C853" t="s">
        <v>4355</v>
      </c>
      <c r="D853" t="str">
        <f t="shared" si="32"/>
        <v xml:space="preserve"> ABISHYIZEHAMWE {Kabonera (Kagezi)} </v>
      </c>
    </row>
    <row r="854" spans="1:4">
      <c r="A854" s="394" t="s">
        <v>2532</v>
      </c>
      <c r="B854">
        <v>264</v>
      </c>
      <c r="C854" t="s">
        <v>4356</v>
      </c>
      <c r="D854" t="str">
        <f t="shared" si="32"/>
        <v xml:space="preserve"> ITERAMBERE {Kabonera (Kagezi)} </v>
      </c>
    </row>
    <row r="855" spans="1:4">
      <c r="A855" s="394" t="s">
        <v>2532</v>
      </c>
      <c r="B855">
        <v>265</v>
      </c>
      <c r="C855" t="s">
        <v>4357</v>
      </c>
      <c r="D855" t="str">
        <f t="shared" si="32"/>
        <v xml:space="preserve"> ABAJYAMUGAMBI {Kabonera (Kagezi)} </v>
      </c>
    </row>
    <row r="856" spans="1:4">
      <c r="A856" s="394" t="s">
        <v>2532</v>
      </c>
      <c r="B856">
        <v>266</v>
      </c>
      <c r="C856" t="s">
        <v>4358</v>
      </c>
      <c r="D856" t="str">
        <f t="shared" si="32"/>
        <v xml:space="preserve"> ABAKORANABUSHAKE {Kabonero (Kagezi)} </v>
      </c>
    </row>
    <row r="857" spans="1:4">
      <c r="A857" s="394" t="s">
        <v>2532</v>
      </c>
      <c r="B857">
        <v>267</v>
      </c>
      <c r="C857" t="s">
        <v>4359</v>
      </c>
      <c r="D857" t="str">
        <f t="shared" si="32"/>
        <v xml:space="preserve"> TERIMBERE MUNYARWANDA {Rwaragaju (Kagezi)} </v>
      </c>
    </row>
    <row r="858" spans="1:4">
      <c r="A858" s="394" t="s">
        <v>2532</v>
      </c>
      <c r="B858">
        <v>268</v>
      </c>
      <c r="C858" t="s">
        <v>4360</v>
      </c>
      <c r="D858" t="str">
        <f t="shared" si="32"/>
        <v xml:space="preserve"> TWISUNGANE {Rwaragaju (Kagezi)} </v>
      </c>
    </row>
    <row r="859" spans="1:4">
      <c r="A859" s="394" t="s">
        <v>2532</v>
      </c>
      <c r="B859">
        <v>269</v>
      </c>
      <c r="C859" t="s">
        <v>4361</v>
      </c>
      <c r="D859" t="str">
        <f t="shared" si="32"/>
        <v xml:space="preserve"> TWITEZIMBERE {Rwaragaju (Kagezi)} </v>
      </c>
    </row>
    <row r="860" spans="1:4">
      <c r="A860" s="394" t="s">
        <v>2532</v>
      </c>
      <c r="B860">
        <v>270</v>
      </c>
      <c r="C860" t="s">
        <v>4362</v>
      </c>
      <c r="D860" t="str">
        <f t="shared" si="32"/>
        <v xml:space="preserve"> ABATARAMBIRWA {Rwaragaju (Kagezi)} </v>
      </c>
    </row>
    <row r="861" spans="1:4">
      <c r="A861" s="394" t="s">
        <v>2532</v>
      </c>
      <c r="B861">
        <v>271</v>
      </c>
      <c r="C861" t="s">
        <v>4363</v>
      </c>
      <c r="D861" t="str">
        <f t="shared" si="32"/>
        <v xml:space="preserve"> ISUKIRAKIZA {Rwaragaju (Kagezi)} </v>
      </c>
    </row>
    <row r="862" spans="1:4">
      <c r="A862" s="394" t="s">
        <v>2532</v>
      </c>
      <c r="B862">
        <v>272</v>
      </c>
      <c r="C862" t="s">
        <v>4364</v>
      </c>
      <c r="D862" t="str">
        <f t="shared" si="32"/>
        <v xml:space="preserve"> TURWANYUBUKENE {Rwaragaju (Kagezi)} </v>
      </c>
    </row>
    <row r="863" spans="1:4">
      <c r="A863" s="394" t="s">
        <v>2532</v>
      </c>
      <c r="B863">
        <v>273</v>
      </c>
      <c r="C863" t="s">
        <v>4365</v>
      </c>
      <c r="D863" t="str">
        <f t="shared" si="32"/>
        <v xml:space="preserve"> TURWANYUBUKENE {Samatare (Kagezi)} </v>
      </c>
    </row>
    <row r="864" spans="1:4">
      <c r="A864" s="394" t="s">
        <v>2532</v>
      </c>
      <c r="B864">
        <v>274</v>
      </c>
      <c r="C864" t="s">
        <v>4366</v>
      </c>
      <c r="D864" t="str">
        <f t="shared" si="32"/>
        <v xml:space="preserve"> ABISHYIZEHAMWE {Samatare (Kagezi)} </v>
      </c>
    </row>
    <row r="865" spans="1:4">
      <c r="A865" s="394" t="s">
        <v>2532</v>
      </c>
      <c r="B865">
        <v>275</v>
      </c>
      <c r="C865" t="s">
        <v>4367</v>
      </c>
      <c r="D865" t="str">
        <f t="shared" si="32"/>
        <v xml:space="preserve"> ABADACOGORA {Samatare (Kagezi)} </v>
      </c>
    </row>
    <row r="866" spans="1:4">
      <c r="A866" s="394" t="s">
        <v>2532</v>
      </c>
      <c r="B866">
        <v>276</v>
      </c>
      <c r="C866" t="s">
        <v>4368</v>
      </c>
      <c r="D866" t="str">
        <f t="shared" si="32"/>
        <v xml:space="preserve"> ICYEREKEZO {Samatare (Kagezi)} </v>
      </c>
    </row>
    <row r="867" spans="1:4">
      <c r="A867" s="394" t="s">
        <v>2532</v>
      </c>
      <c r="B867">
        <v>277</v>
      </c>
      <c r="C867" t="s">
        <v>4369</v>
      </c>
      <c r="D867" t="str">
        <f t="shared" si="32"/>
        <v xml:space="preserve"> TWIHANGIRIMIRIMO {Samatare (Kagezi)} </v>
      </c>
    </row>
    <row r="868" spans="1:4">
      <c r="A868" s="394" t="s">
        <v>2532</v>
      </c>
      <c r="B868">
        <v>278</v>
      </c>
      <c r="C868" t="s">
        <v>4370</v>
      </c>
      <c r="D868" t="str">
        <f t="shared" si="32"/>
        <v xml:space="preserve"> TERIMBERE {Samatare (Kagezi)} </v>
      </c>
    </row>
    <row r="869" spans="1:4">
      <c r="A869" s="394" t="s">
        <v>2532</v>
      </c>
      <c r="B869">
        <v>279</v>
      </c>
      <c r="C869" t="s">
        <v>4371</v>
      </c>
      <c r="D869" t="str">
        <f t="shared" si="32"/>
        <v xml:space="preserve"> ABIZERANYE {Nkira (Ntunga)} </v>
      </c>
    </row>
    <row r="870" spans="1:4">
      <c r="A870" s="394" t="s">
        <v>2532</v>
      </c>
      <c r="B870">
        <v>280</v>
      </c>
      <c r="C870" t="s">
        <v>4372</v>
      </c>
      <c r="D870" t="str">
        <f t="shared" si="32"/>
        <v xml:space="preserve"> TWISUNGANE {Nkira (Ntunga)} </v>
      </c>
    </row>
    <row r="871" spans="1:4">
      <c r="A871" s="394" t="s">
        <v>2532</v>
      </c>
      <c r="B871">
        <v>281</v>
      </c>
      <c r="C871" t="s">
        <v>4373</v>
      </c>
      <c r="D871" t="str">
        <f t="shared" si="32"/>
        <v xml:space="preserve"> UBUMWE II {Nkira (Ntunga)} </v>
      </c>
    </row>
    <row r="872" spans="1:4">
      <c r="A872" s="394" t="s">
        <v>2532</v>
      </c>
      <c r="B872">
        <v>282</v>
      </c>
      <c r="C872" t="s">
        <v>4374</v>
      </c>
      <c r="D872" t="str">
        <f t="shared" si="32"/>
        <v xml:space="preserve"> ABIFATANYIJE {Nkira (Ntunga)} </v>
      </c>
    </row>
    <row r="873" spans="1:4">
      <c r="A873" s="394" t="s">
        <v>2532</v>
      </c>
      <c r="B873">
        <v>283</v>
      </c>
      <c r="C873" t="s">
        <v>4375</v>
      </c>
      <c r="D873" t="str">
        <f t="shared" si="32"/>
        <v xml:space="preserve"> ABADACOGORA {Nkira (Ntunga)} </v>
      </c>
    </row>
    <row r="874" spans="1:4">
      <c r="A874" s="394" t="s">
        <v>2532</v>
      </c>
      <c r="B874">
        <v>284</v>
      </c>
      <c r="C874" t="s">
        <v>4376</v>
      </c>
      <c r="D874" t="str">
        <f t="shared" si="32"/>
        <v xml:space="preserve"> ABAKORANABUSHAKE I {Nkira (Ntunga)} </v>
      </c>
    </row>
    <row r="875" spans="1:4">
      <c r="A875" s="394" t="s">
        <v>2532</v>
      </c>
      <c r="B875">
        <v>285</v>
      </c>
      <c r="C875" t="s">
        <v>4377</v>
      </c>
      <c r="D875" t="str">
        <f t="shared" si="32"/>
        <v xml:space="preserve"> ABAKORANABUSHAKE II {Rugenge (Ntunga)} </v>
      </c>
    </row>
    <row r="876" spans="1:4">
      <c r="A876" s="394" t="s">
        <v>2532</v>
      </c>
      <c r="B876">
        <v>286</v>
      </c>
      <c r="C876" t="s">
        <v>4378</v>
      </c>
      <c r="D876" t="str">
        <f t="shared" si="32"/>
        <v xml:space="preserve"> TURWANYINZARA {Rugenge (Ntunga)} </v>
      </c>
    </row>
    <row r="877" spans="1:4">
      <c r="A877" s="394" t="s">
        <v>2532</v>
      </c>
      <c r="B877">
        <v>287</v>
      </c>
      <c r="C877" t="s">
        <v>4379</v>
      </c>
      <c r="D877" t="str">
        <f t="shared" si="32"/>
        <v xml:space="preserve"> IMBEREHEZA {Rugenge (Ntunga)} </v>
      </c>
    </row>
    <row r="878" spans="1:4">
      <c r="A878" s="394" t="s">
        <v>2532</v>
      </c>
      <c r="B878">
        <v>288</v>
      </c>
      <c r="C878" t="s">
        <v>4380</v>
      </c>
      <c r="D878" t="str">
        <f t="shared" si="32"/>
        <v xml:space="preserve"> DUTERIMBERE {Rugenge (Ntunga)} </v>
      </c>
    </row>
    <row r="879" spans="1:4">
      <c r="A879" s="394" t="s">
        <v>2532</v>
      </c>
      <c r="B879">
        <v>289</v>
      </c>
      <c r="C879" t="s">
        <v>4381</v>
      </c>
      <c r="D879" t="str">
        <f t="shared" si="32"/>
        <v xml:space="preserve"> UMUCYO {Rugenge (Ntunga)} </v>
      </c>
    </row>
    <row r="880" spans="1:4">
      <c r="A880" s="394" t="s">
        <v>2532</v>
      </c>
      <c r="B880">
        <v>290</v>
      </c>
      <c r="C880" t="s">
        <v>4382</v>
      </c>
      <c r="D880" t="str">
        <f t="shared" si="32"/>
        <v xml:space="preserve"> ITERAMBERE {Rugenge (Ntunga)} </v>
      </c>
    </row>
    <row r="881" spans="1:4">
      <c r="A881" s="394" t="s">
        <v>2532</v>
      </c>
      <c r="B881">
        <v>291</v>
      </c>
      <c r="C881" t="s">
        <v>4383</v>
      </c>
      <c r="D881" t="str">
        <f t="shared" si="32"/>
        <v xml:space="preserve"> DUKANGUKE {Rugenge (Ntunga)} </v>
      </c>
    </row>
    <row r="882" spans="1:4">
      <c r="A882" s="394" t="s">
        <v>2532</v>
      </c>
      <c r="B882">
        <v>292</v>
      </c>
      <c r="C882" t="s">
        <v>4384</v>
      </c>
      <c r="D882" t="str">
        <f t="shared" si="32"/>
        <v xml:space="preserve"> ICYEREKEZO {Rugenge (Ntunga)} </v>
      </c>
    </row>
    <row r="883" spans="1:4">
      <c r="A883" s="394" t="s">
        <v>2532</v>
      </c>
      <c r="B883">
        <v>293</v>
      </c>
      <c r="C883" t="s">
        <v>4385</v>
      </c>
      <c r="D883" t="str">
        <f t="shared" si="32"/>
        <v xml:space="preserve"> TWIGIRIMBERE {Karuzigura (Ntunga)} </v>
      </c>
    </row>
    <row r="884" spans="1:4">
      <c r="A884" s="394" t="s">
        <v>2532</v>
      </c>
      <c r="B884">
        <v>294</v>
      </c>
      <c r="C884" t="s">
        <v>4386</v>
      </c>
      <c r="D884" t="str">
        <f t="shared" si="32"/>
        <v xml:space="preserve"> TUJYANENABANDI {Karuzigura (Ntunga)} </v>
      </c>
    </row>
    <row r="885" spans="1:4">
      <c r="A885" s="394" t="s">
        <v>2532</v>
      </c>
      <c r="B885">
        <v>295</v>
      </c>
      <c r="C885" t="s">
        <v>4387</v>
      </c>
      <c r="D885" t="str">
        <f t="shared" si="32"/>
        <v xml:space="preserve"> ABISHYIZEHAMWE {Karuzigura (Ntunga)} </v>
      </c>
    </row>
    <row r="886" spans="1:4">
      <c r="A886" s="394" t="s">
        <v>2532</v>
      </c>
      <c r="B886">
        <v>296</v>
      </c>
      <c r="C886" t="s">
        <v>4388</v>
      </c>
      <c r="D886" t="str">
        <f t="shared" si="32"/>
        <v xml:space="preserve"> ABAKORERAKURUSHA {Karuzigura (Ntunga)} </v>
      </c>
    </row>
    <row r="887" spans="1:4">
      <c r="A887" s="394" t="s">
        <v>2532</v>
      </c>
      <c r="B887">
        <v>297</v>
      </c>
      <c r="C887" t="s">
        <v>4389</v>
      </c>
      <c r="D887" t="str">
        <f t="shared" si="32"/>
        <v xml:space="preserve"> ABADAHIGWA {Karuzigura (Ntunga)} </v>
      </c>
    </row>
    <row r="888" spans="1:4">
      <c r="A888" s="394" t="s">
        <v>2532</v>
      </c>
      <c r="B888">
        <v>298</v>
      </c>
      <c r="C888" t="s">
        <v>4390</v>
      </c>
      <c r="D888" t="str">
        <f t="shared" si="32"/>
        <v xml:space="preserve"> TWUNGURANE {Karuzigura (Ntunga)} </v>
      </c>
    </row>
    <row r="889" spans="1:4">
      <c r="A889" s="394" t="s">
        <v>2532</v>
      </c>
      <c r="B889">
        <v>299</v>
      </c>
      <c r="C889" t="s">
        <v>4391</v>
      </c>
      <c r="D889" t="str">
        <f t="shared" si="32"/>
        <v xml:space="preserve"> IMBARAGA {Karuzigura (Ntunga)} </v>
      </c>
    </row>
    <row r="890" spans="1:4">
      <c r="A890" s="394" t="s">
        <v>2532</v>
      </c>
      <c r="B890">
        <v>300</v>
      </c>
      <c r="C890" t="s">
        <v>4392</v>
      </c>
      <c r="D890" t="str">
        <f t="shared" si="32"/>
        <v xml:space="preserve"> ABISHYIZEHAMWE II {Karuzigura (Ntunga)} </v>
      </c>
    </row>
    <row r="891" spans="1:4">
      <c r="A891" s="394" t="s">
        <v>2532</v>
      </c>
      <c r="B891">
        <v>301</v>
      </c>
      <c r="C891" t="s">
        <v>4393</v>
      </c>
      <c r="D891" t="str">
        <f t="shared" si="32"/>
        <v xml:space="preserve"> ABATARUSHWA {Karuzigura (Ntunga)} </v>
      </c>
    </row>
    <row r="892" spans="1:4">
      <c r="A892" s="394" t="s">
        <v>2532</v>
      </c>
      <c r="B892">
        <v>302</v>
      </c>
      <c r="C892" t="s">
        <v>4394</v>
      </c>
      <c r="D892" t="str">
        <f t="shared" si="32"/>
        <v xml:space="preserve"> TUGANIMBERE {Karuzigura (Ntunga)} </v>
      </c>
    </row>
    <row r="893" spans="1:4">
      <c r="A893" s="394" t="s">
        <v>2532</v>
      </c>
      <c r="B893">
        <v>303</v>
      </c>
      <c r="C893" t="s">
        <v>4395</v>
      </c>
      <c r="D893" t="str">
        <f t="shared" si="32"/>
        <v xml:space="preserve"> ABATIGANDAKUMURIMO { Akabuga (Kagezi)} </v>
      </c>
    </row>
    <row r="894" spans="1:4">
      <c r="A894" s="394" t="s">
        <v>2532</v>
      </c>
      <c r="B894">
        <v>304</v>
      </c>
      <c r="C894" t="s">
        <v>4396</v>
      </c>
      <c r="D894" t="str">
        <f t="shared" si="32"/>
        <v xml:space="preserve"> TWIFATANYE {Akabuga (Kagezi)} </v>
      </c>
    </row>
    <row r="895" spans="1:4">
      <c r="A895" s="394" t="s">
        <v>2532</v>
      </c>
      <c r="B895">
        <v>305</v>
      </c>
      <c r="C895" t="s">
        <v>4397</v>
      </c>
      <c r="D895" t="str">
        <f t="shared" si="32"/>
        <v xml:space="preserve"> DUTERANINKUNGA {Akabuga (Kagezi)} </v>
      </c>
    </row>
    <row r="896" spans="1:4">
      <c r="A896" s="394" t="s">
        <v>2532</v>
      </c>
      <c r="B896">
        <v>306</v>
      </c>
      <c r="C896" t="s">
        <v>4398</v>
      </c>
      <c r="D896" t="str">
        <f t="shared" si="32"/>
        <v xml:space="preserve"> TURWANYUBUKENE {Akabuga (Kagezi)} </v>
      </c>
    </row>
    <row r="897" spans="1:4">
      <c r="A897" s="394" t="s">
        <v>2532</v>
      </c>
      <c r="B897">
        <v>307</v>
      </c>
      <c r="C897" t="s">
        <v>4399</v>
      </c>
      <c r="D897" t="str">
        <f t="shared" si="32"/>
        <v xml:space="preserve"> ABAHUJUMUGAMBI {Akabuga (Kagezi)} </v>
      </c>
    </row>
    <row r="898" spans="1:4">
      <c r="A898" s="394" t="s">
        <v>2532</v>
      </c>
      <c r="B898">
        <v>308</v>
      </c>
      <c r="C898" t="s">
        <v>4400</v>
      </c>
      <c r="D898" t="str">
        <f t="shared" si="32"/>
        <v xml:space="preserve"> DUTERIMBERE {Kabonera (Kagezi)} </v>
      </c>
    </row>
    <row r="899" spans="1:4">
      <c r="A899" s="394" t="s">
        <v>2532</v>
      </c>
      <c r="B899">
        <v>309</v>
      </c>
      <c r="C899" t="s">
        <v>4401</v>
      </c>
      <c r="D899" t="str">
        <f t="shared" si="32"/>
        <v xml:space="preserve"> DUTERANINKUNGA {Sabusaro (Bicumbi)} </v>
      </c>
    </row>
    <row r="900" spans="1:4">
      <c r="A900" s="394" t="s">
        <v>2532</v>
      </c>
      <c r="B900">
        <v>310</v>
      </c>
      <c r="C900" t="s">
        <v>4402</v>
      </c>
      <c r="D900" t="str">
        <f t="shared" si="32"/>
        <v xml:space="preserve"> TWITEZIMBERE {Sabusaro (Bicumbi)} </v>
      </c>
    </row>
    <row r="901" spans="1:4">
      <c r="A901" s="394" t="s">
        <v>2532</v>
      </c>
      <c r="B901">
        <v>311</v>
      </c>
      <c r="C901" t="s">
        <v>4403</v>
      </c>
      <c r="D901" t="str">
        <f t="shared" si="32"/>
        <v xml:space="preserve"> ICYEREKEZO {Sabusaro (Bicumbi)} </v>
      </c>
    </row>
    <row r="902" spans="1:4">
      <c r="A902" s="394" t="s">
        <v>2532</v>
      </c>
      <c r="B902">
        <v>312</v>
      </c>
      <c r="C902" t="s">
        <v>4404</v>
      </c>
      <c r="D902" t="str">
        <f t="shared" si="32"/>
        <v xml:space="preserve"> TWISUNGANE {Sabusaro (Bicumbi)} </v>
      </c>
    </row>
    <row r="903" spans="1:4">
      <c r="A903" s="394" t="s">
        <v>2532</v>
      </c>
      <c r="B903">
        <v>313</v>
      </c>
      <c r="C903" t="s">
        <v>4405</v>
      </c>
      <c r="D903" t="str">
        <f t="shared" si="32"/>
        <v xml:space="preserve"> DUFATANYE {Akanzige (Akanzu)} </v>
      </c>
    </row>
    <row r="904" spans="1:4">
      <c r="A904" s="394" t="s">
        <v>2532</v>
      </c>
      <c r="B904">
        <v>314</v>
      </c>
      <c r="C904" t="s">
        <v>4406</v>
      </c>
      <c r="D904" t="str">
        <f t="shared" si="32"/>
        <v xml:space="preserve"> TWUZUZANYE {Akanzige (Akanzu)} </v>
      </c>
    </row>
    <row r="905" spans="1:4">
      <c r="A905" s="394" t="s">
        <v>2532</v>
      </c>
      <c r="B905">
        <v>315</v>
      </c>
      <c r="C905" t="s">
        <v>4407</v>
      </c>
      <c r="D905" t="str">
        <f t="shared" si="32"/>
        <v xml:space="preserve"> DUTERIMBERE {Akanzige (Akanzu)} </v>
      </c>
    </row>
    <row r="906" spans="1:4">
      <c r="A906" s="394" t="s">
        <v>2532</v>
      </c>
      <c r="B906">
        <v>316</v>
      </c>
      <c r="C906" t="s">
        <v>4408</v>
      </c>
      <c r="D906" t="str">
        <f t="shared" si="32"/>
        <v xml:space="preserve"> TWISHYIREHAMWE {Akanzige (Akanzu)} </v>
      </c>
    </row>
    <row r="907" spans="1:4">
      <c r="A907" s="394" t="s">
        <v>2532</v>
      </c>
      <c r="B907">
        <v>317</v>
      </c>
      <c r="C907" t="s">
        <v>4409</v>
      </c>
      <c r="D907" t="str">
        <f t="shared" si="32"/>
        <v xml:space="preserve"> TWIYUBAKE {Akanzige (Akanzu)} </v>
      </c>
    </row>
    <row r="908" spans="1:4">
      <c r="A908" s="394" t="s">
        <v>2532</v>
      </c>
      <c r="B908">
        <v>318</v>
      </c>
      <c r="C908" t="s">
        <v>4410</v>
      </c>
      <c r="D908" t="str">
        <f t="shared" si="32"/>
        <v xml:space="preserve"> ABAHUJUMUGAMBI {Akanzige (Akanzu)} </v>
      </c>
    </row>
    <row r="909" spans="1:4">
      <c r="A909" s="394" t="s">
        <v>2532</v>
      </c>
      <c r="B909">
        <v>319</v>
      </c>
      <c r="C909" t="s">
        <v>4411</v>
      </c>
      <c r="D909" t="str">
        <f t="shared" si="32"/>
        <v xml:space="preserve"> TWIYUBAKIRE {Gisenyi (Kigarama)} </v>
      </c>
    </row>
    <row r="910" spans="1:4">
      <c r="A910" s="394" t="s">
        <v>2532</v>
      </c>
      <c r="B910">
        <v>320</v>
      </c>
      <c r="C910" t="s">
        <v>4412</v>
      </c>
      <c r="D910" t="str">
        <f t="shared" si="32"/>
        <v xml:space="preserve"> ABAGENDANYENAVIZIYO {Gisenyi (Kigarama)} </v>
      </c>
    </row>
    <row r="911" spans="1:4">
      <c r="A911" s="394" t="s">
        <v>2532</v>
      </c>
      <c r="B911">
        <v>321</v>
      </c>
      <c r="C911" t="s">
        <v>4413</v>
      </c>
      <c r="D911" t="str">
        <f t="shared" si="32"/>
        <v xml:space="preserve"> ABITEZIMBERE {Gisenyi (Kigarama)} </v>
      </c>
    </row>
    <row r="912" spans="1:4">
      <c r="A912" s="394" t="s">
        <v>2532</v>
      </c>
      <c r="B912">
        <v>322</v>
      </c>
      <c r="C912" t="s">
        <v>4414</v>
      </c>
      <c r="D912" t="str">
        <f t="shared" ref="D912:D975" si="33">C912</f>
        <v xml:space="preserve"> TWITEZIMBERE {Gisenyi (Kigarama)} </v>
      </c>
    </row>
    <row r="913" spans="1:4">
      <c r="A913" s="394" t="s">
        <v>2532</v>
      </c>
      <c r="B913">
        <v>323</v>
      </c>
      <c r="C913" t="s">
        <v>4415</v>
      </c>
      <c r="D913" t="str">
        <f t="shared" si="33"/>
        <v xml:space="preserve"> UBUMWE {Gisenyi (Kigarama)} </v>
      </c>
    </row>
    <row r="914" spans="1:4">
      <c r="A914" s="394" t="s">
        <v>2532</v>
      </c>
      <c r="B914">
        <v>324</v>
      </c>
      <c r="C914" t="s">
        <v>4416</v>
      </c>
      <c r="D914" t="str">
        <f t="shared" si="33"/>
        <v xml:space="preserve"> ABISUNGANYE {Gisenyi (Kigarama)} </v>
      </c>
    </row>
    <row r="915" spans="1:4">
      <c r="A915" s="394" t="s">
        <v>2532</v>
      </c>
      <c r="B915">
        <v>325</v>
      </c>
      <c r="C915" t="s">
        <v>4417</v>
      </c>
      <c r="D915" t="str">
        <f t="shared" si="33"/>
        <v xml:space="preserve"> TWIVANEMUBUKENE {Gisenyi (Kigarama)} </v>
      </c>
    </row>
    <row r="916" spans="1:4">
      <c r="A916" s="394" t="s">
        <v>2532</v>
      </c>
      <c r="B916">
        <v>326</v>
      </c>
      <c r="C916" t="s">
        <v>4418</v>
      </c>
      <c r="D916" t="str">
        <f t="shared" si="33"/>
        <v xml:space="preserve"> TUZAMURANE {Gisenyi (Kigarama)} </v>
      </c>
    </row>
    <row r="917" spans="1:4">
      <c r="A917" s="394" t="s">
        <v>2532</v>
      </c>
      <c r="B917">
        <v>327</v>
      </c>
      <c r="C917" t="s">
        <v>4419</v>
      </c>
      <c r="D917" t="str">
        <f t="shared" si="33"/>
        <v xml:space="preserve"> TWISUNGANE {Gisenyi (Kigarama)} </v>
      </c>
    </row>
    <row r="918" spans="1:4">
      <c r="A918" s="394" t="s">
        <v>2532</v>
      </c>
      <c r="B918">
        <v>328</v>
      </c>
      <c r="C918" t="s">
        <v>4420</v>
      </c>
      <c r="D918" t="str">
        <f t="shared" si="33"/>
        <v xml:space="preserve">  DUKUNDUMURIMO {Karama (Bicumbi)} </v>
      </c>
    </row>
    <row r="919" spans="1:4">
      <c r="A919" s="394" t="s">
        <v>2532</v>
      </c>
      <c r="B919">
        <v>329</v>
      </c>
      <c r="C919" t="s">
        <v>4421</v>
      </c>
      <c r="D919" t="str">
        <f t="shared" si="33"/>
        <v xml:space="preserve">  ABAJYAMUGAMBI {Karama (Bicumbi)} </v>
      </c>
    </row>
    <row r="920" spans="1:4">
      <c r="A920" s="394" t="s">
        <v>2532</v>
      </c>
      <c r="B920">
        <v>330</v>
      </c>
      <c r="C920" t="s">
        <v>4422</v>
      </c>
      <c r="D920" t="str">
        <f t="shared" si="33"/>
        <v xml:space="preserve">  IMBONI {Karama (Bicumbi)} </v>
      </c>
    </row>
    <row r="921" spans="1:4">
      <c r="A921" s="394" t="s">
        <v>2532</v>
      </c>
      <c r="B921">
        <v>331</v>
      </c>
      <c r="C921" t="s">
        <v>4423</v>
      </c>
      <c r="D921" t="str">
        <f t="shared" si="33"/>
        <v xml:space="preserve">  ITERAMBERE {Karama (Bicumbi)} </v>
      </c>
    </row>
    <row r="922" spans="1:4">
      <c r="A922" s="394" t="s">
        <v>2532</v>
      </c>
      <c r="B922">
        <v>332</v>
      </c>
      <c r="C922" t="s">
        <v>4424</v>
      </c>
      <c r="D922" t="str">
        <f t="shared" si="33"/>
        <v xml:space="preserve">  UMURAVA {Karama (Bicumbi)} </v>
      </c>
    </row>
    <row r="923" spans="1:4">
      <c r="A923" s="394" t="s">
        <v>2532</v>
      </c>
      <c r="B923">
        <v>333</v>
      </c>
      <c r="C923" t="s">
        <v>4425</v>
      </c>
      <c r="D923" t="str">
        <f t="shared" si="33"/>
        <v xml:space="preserve">  EJOHEZA {Karama (Bicumbi)} </v>
      </c>
    </row>
    <row r="924" spans="1:4">
      <c r="A924" s="394" t="s">
        <v>2532</v>
      </c>
      <c r="B924">
        <v>334</v>
      </c>
      <c r="C924" t="s">
        <v>4426</v>
      </c>
      <c r="D924" t="str">
        <f t="shared" si="33"/>
        <v xml:space="preserve">  DUTERIMBERE {Karama (Bicumbi)} </v>
      </c>
    </row>
    <row r="925" spans="1:4">
      <c r="A925" s="394" t="s">
        <v>2532</v>
      </c>
      <c r="B925">
        <v>335</v>
      </c>
      <c r="C925" t="s">
        <v>4427</v>
      </c>
      <c r="D925" t="str">
        <f t="shared" si="33"/>
        <v xml:space="preserve">  VIZIYO {Karama (Bicumbi)} </v>
      </c>
    </row>
    <row r="926" spans="1:4">
      <c r="A926" s="394" t="s">
        <v>2532</v>
      </c>
      <c r="B926">
        <v>336</v>
      </c>
      <c r="C926" t="s">
        <v>4428</v>
      </c>
      <c r="D926" t="str">
        <f t="shared" si="33"/>
        <v xml:space="preserve">  TWIFATANYE TURENGERE UBUZIMA {Karama (Bicumbi)} </v>
      </c>
    </row>
    <row r="927" spans="1:4">
      <c r="A927" s="394" t="s">
        <v>2532</v>
      </c>
      <c r="B927">
        <v>337</v>
      </c>
      <c r="C927" t="s">
        <v>4429</v>
      </c>
      <c r="D927" t="str">
        <f t="shared" si="33"/>
        <v xml:space="preserve">  TWISUNGANE {Rugunga (Kigarama)} </v>
      </c>
    </row>
    <row r="928" spans="1:4">
      <c r="A928" s="394" t="s">
        <v>2532</v>
      </c>
      <c r="B928">
        <v>338</v>
      </c>
      <c r="C928" t="s">
        <v>4430</v>
      </c>
      <c r="D928" t="str">
        <f t="shared" si="33"/>
        <v xml:space="preserve">  TWUBAKANE {Rugunga (Kigarama)} </v>
      </c>
    </row>
    <row r="929" spans="1:4">
      <c r="A929" s="394" t="s">
        <v>2532</v>
      </c>
      <c r="B929">
        <v>339</v>
      </c>
      <c r="C929" t="s">
        <v>4431</v>
      </c>
      <c r="D929" t="str">
        <f t="shared" si="33"/>
        <v xml:space="preserve">  TWITEZIMBERE {Rugunga (Kigarama)} </v>
      </c>
    </row>
    <row r="930" spans="1:4">
      <c r="A930" s="394" t="s">
        <v>2532</v>
      </c>
      <c r="B930">
        <v>340</v>
      </c>
      <c r="C930" t="s">
        <v>4432</v>
      </c>
      <c r="D930" t="str">
        <f t="shared" si="33"/>
        <v xml:space="preserve">  TUGENDANENIGIHE {Rugunga (Kigarama)} </v>
      </c>
    </row>
    <row r="931" spans="1:4">
      <c r="A931" s="394" t="s">
        <v>2532</v>
      </c>
      <c r="B931">
        <v>341</v>
      </c>
      <c r="C931" t="s">
        <v>4433</v>
      </c>
      <c r="D931" t="str">
        <f t="shared" si="33"/>
        <v xml:space="preserve">  ISUKIRAKIZA {Rugunga (Kigarama)} </v>
      </c>
    </row>
    <row r="932" spans="1:4">
      <c r="A932" s="394" t="s">
        <v>2532</v>
      </c>
      <c r="B932">
        <v>342</v>
      </c>
      <c r="C932" t="s">
        <v>4434</v>
      </c>
      <c r="D932" t="str">
        <f t="shared" si="33"/>
        <v xml:space="preserve">  DUKUNDUMURIMO {Rugunga (Kigarama)} </v>
      </c>
    </row>
    <row r="933" spans="1:4">
      <c r="A933" s="394" t="s">
        <v>2532</v>
      </c>
      <c r="B933">
        <v>343</v>
      </c>
      <c r="C933" t="s">
        <v>4435</v>
      </c>
      <c r="D933" t="str">
        <f t="shared" si="33"/>
        <v xml:space="preserve">  ICYUZUZO {Rugunga (Kigarama)} </v>
      </c>
    </row>
    <row r="934" spans="1:4">
      <c r="A934" s="394" t="s">
        <v>2532</v>
      </c>
      <c r="B934">
        <v>344</v>
      </c>
      <c r="C934" t="s">
        <v>4436</v>
      </c>
      <c r="D934" t="str">
        <f t="shared" si="33"/>
        <v xml:space="preserve">  ABISUNGANYE {Gasharu (Bicumbi)} </v>
      </c>
    </row>
    <row r="935" spans="1:4">
      <c r="A935" s="394" t="s">
        <v>2532</v>
      </c>
      <c r="B935">
        <v>345</v>
      </c>
      <c r="C935" t="s">
        <v>4437</v>
      </c>
      <c r="D935" t="str">
        <f t="shared" si="33"/>
        <v xml:space="preserve">  TWITEZIMBERE {Gasharu (Bicumbi)} </v>
      </c>
    </row>
    <row r="936" spans="1:4">
      <c r="A936" s="394" t="s">
        <v>2532</v>
      </c>
      <c r="B936">
        <v>346</v>
      </c>
      <c r="C936" t="s">
        <v>4438</v>
      </c>
      <c r="D936" t="str">
        <f t="shared" si="33"/>
        <v xml:space="preserve">  ABAHARANIRA ITERAMBERE {Gasharu (Bicumbi)} </v>
      </c>
    </row>
    <row r="937" spans="1:4">
      <c r="A937" s="394" t="s">
        <v>2532</v>
      </c>
      <c r="B937">
        <v>347</v>
      </c>
      <c r="C937" t="s">
        <v>4439</v>
      </c>
      <c r="D937" t="str">
        <f t="shared" si="33"/>
        <v xml:space="preserve">  TUGENDANENIGIHE {Gasharu (Bicumbi)} </v>
      </c>
    </row>
    <row r="938" spans="1:4">
      <c r="A938" s="394" t="s">
        <v>2532</v>
      </c>
      <c r="B938">
        <v>348</v>
      </c>
      <c r="C938" t="s">
        <v>4440</v>
      </c>
      <c r="D938" t="str">
        <f t="shared" si="33"/>
        <v xml:space="preserve">  ABAHUJE IMBARAGA {Gasharu (Bicumbi)} </v>
      </c>
    </row>
    <row r="939" spans="1:4">
      <c r="A939" s="394" t="s">
        <v>2532</v>
      </c>
      <c r="B939">
        <v>349</v>
      </c>
      <c r="C939" t="s">
        <v>4441</v>
      </c>
      <c r="D939" t="str">
        <f t="shared" si="33"/>
        <v xml:space="preserve">  TWIFATANYE {Gasharu (Bicumbi)} </v>
      </c>
    </row>
    <row r="940" spans="1:4">
      <c r="A940" s="394" t="s">
        <v>2532</v>
      </c>
      <c r="B940">
        <v>350</v>
      </c>
      <c r="C940" t="s">
        <v>4442</v>
      </c>
      <c r="D940" t="str">
        <f t="shared" si="33"/>
        <v xml:space="preserve">  ABAJYINAMA {Gasharu (Bicumbi)} </v>
      </c>
    </row>
    <row r="941" spans="1:4">
      <c r="A941" s="394" t="s">
        <v>2532</v>
      </c>
      <c r="B941">
        <v>351</v>
      </c>
      <c r="C941" t="s">
        <v>4443</v>
      </c>
      <c r="D941" t="str">
        <f t="shared" si="33"/>
        <v xml:space="preserve">  UMURIMO UVUGURUYE {Gasharu (Bicumbi)} </v>
      </c>
    </row>
    <row r="942" spans="1:4">
      <c r="A942" s="394" t="s">
        <v>2532</v>
      </c>
      <c r="B942">
        <v>352</v>
      </c>
      <c r="C942" t="s">
        <v>4444</v>
      </c>
      <c r="D942" t="str">
        <f t="shared" si="33"/>
        <v xml:space="preserve">  DUTERANINKUNGA {Gasharu (Bicumbi)} </v>
      </c>
    </row>
    <row r="943" spans="1:4">
      <c r="A943" s="394" t="s">
        <v>2532</v>
      </c>
      <c r="B943">
        <v>353</v>
      </c>
      <c r="C943" t="s">
        <v>4445</v>
      </c>
      <c r="D943" t="str">
        <f t="shared" si="33"/>
        <v xml:space="preserve">  TWESE HAMWE {Gasharu (Bicumbi)} </v>
      </c>
    </row>
    <row r="944" spans="1:4">
      <c r="A944" s="394" t="s">
        <v>2532</v>
      </c>
      <c r="B944">
        <v>354</v>
      </c>
      <c r="C944" t="s">
        <v>4446</v>
      </c>
      <c r="D944" t="str">
        <f t="shared" si="33"/>
        <v xml:space="preserve">  ABAHUJE-IMBARAGA {Rwimbogo (Bicumbi)} </v>
      </c>
    </row>
    <row r="945" spans="1:4">
      <c r="A945" s="394" t="s">
        <v>2532</v>
      </c>
      <c r="B945">
        <v>355</v>
      </c>
      <c r="C945" t="s">
        <v>4447</v>
      </c>
      <c r="D945" t="str">
        <f t="shared" si="33"/>
        <v xml:space="preserve">  ABAFATANIJE {Rwimbogo (Bicumbi)} </v>
      </c>
    </row>
    <row r="946" spans="1:4">
      <c r="A946" s="394" t="s">
        <v>2532</v>
      </c>
      <c r="B946">
        <v>356</v>
      </c>
      <c r="C946" t="s">
        <v>4448</v>
      </c>
      <c r="D946" t="str">
        <f t="shared" si="33"/>
        <v xml:space="preserve">  ABAHUJE IBIKORWA {Rwimbogo (Bicumbi)} </v>
      </c>
    </row>
    <row r="947" spans="1:4">
      <c r="A947" s="394" t="s">
        <v>2532</v>
      </c>
      <c r="B947">
        <v>357</v>
      </c>
      <c r="C947" t="s">
        <v>4449</v>
      </c>
      <c r="D947" t="str">
        <f t="shared" si="33"/>
        <v xml:space="preserve">  TWIHAZE KU BIRIBWA {Rwimbogo (Bicumbi)} </v>
      </c>
    </row>
    <row r="948" spans="1:4">
      <c r="A948" s="394" t="s">
        <v>2532</v>
      </c>
      <c r="B948">
        <v>358</v>
      </c>
      <c r="C948" t="s">
        <v>4450</v>
      </c>
      <c r="D948" t="str">
        <f t="shared" si="33"/>
        <v xml:space="preserve">  ABAHUJIMBARAGA {Rwimbogo (Bicumbi)} </v>
      </c>
    </row>
    <row r="949" spans="1:4">
      <c r="A949" s="394" t="s">
        <v>2532</v>
      </c>
      <c r="B949">
        <v>359</v>
      </c>
      <c r="C949" t="s">
        <v>4451</v>
      </c>
      <c r="D949" t="str">
        <f t="shared" si="33"/>
        <v xml:space="preserve">  TWIVANEMUBUKENE {Rwimbogo (Bicumbi)} </v>
      </c>
    </row>
    <row r="950" spans="1:4">
      <c r="A950" s="394" t="s">
        <v>2532</v>
      </c>
      <c r="B950">
        <v>360</v>
      </c>
      <c r="C950" t="s">
        <v>4452</v>
      </c>
      <c r="D950" t="str">
        <f t="shared" si="33"/>
        <v xml:space="preserve">  TERIMBERE MUNYARWANDA {Rwimbogo (Bicumbi)} </v>
      </c>
    </row>
    <row r="951" spans="1:4">
      <c r="A951" s="394" t="s">
        <v>2532</v>
      </c>
      <c r="B951">
        <v>361</v>
      </c>
      <c r="C951" t="s">
        <v>4453</v>
      </c>
      <c r="D951" t="str">
        <f t="shared" si="33"/>
        <v xml:space="preserve">  IMBARAGA KU MURIMO {Rwimbogo (Bicumbi)} </v>
      </c>
    </row>
    <row r="952" spans="1:4">
      <c r="A952" s="394" t="s">
        <v>2532</v>
      </c>
      <c r="B952">
        <v>362</v>
      </c>
      <c r="C952" t="s">
        <v>4454</v>
      </c>
      <c r="D952" t="str">
        <f t="shared" si="33"/>
        <v xml:space="preserve">  DUTERIMBERE {Rwimbogo (Bicumbi)} </v>
      </c>
    </row>
    <row r="953" spans="1:4">
      <c r="A953" s="394" t="s">
        <v>2532</v>
      </c>
      <c r="B953">
        <v>363</v>
      </c>
      <c r="C953" t="s">
        <v>4455</v>
      </c>
      <c r="D953" t="str">
        <f t="shared" si="33"/>
        <v xml:space="preserve">  ABAKUNDUMURIMO {Rwimbogo (Bicumbi)} </v>
      </c>
    </row>
    <row r="954" spans="1:4">
      <c r="A954" s="394" t="s">
        <v>2532</v>
      </c>
      <c r="B954">
        <v>364</v>
      </c>
      <c r="C954" t="s">
        <v>4456</v>
      </c>
      <c r="D954" t="str">
        <f t="shared" si="33"/>
        <v xml:space="preserve">  DUHUZUBUTAKA {Rwimbogo (Bicumbi)} </v>
      </c>
    </row>
    <row r="955" spans="1:4">
      <c r="A955" s="394" t="s">
        <v>2532</v>
      </c>
      <c r="B955">
        <v>365</v>
      </c>
      <c r="C955" t="s">
        <v>4457</v>
      </c>
      <c r="D955" t="str">
        <f t="shared" si="33"/>
        <v xml:space="preserve">  ABATERANINKUNGA {Rwimbogo (Bicumbi)} </v>
      </c>
    </row>
    <row r="956" spans="1:4">
      <c r="A956" s="394" t="s">
        <v>2532</v>
      </c>
      <c r="B956">
        <v>366</v>
      </c>
      <c r="C956" t="s">
        <v>4458</v>
      </c>
      <c r="D956" t="str">
        <f t="shared" si="33"/>
        <v xml:space="preserve">  JYA IMBERE {Rwimbogo (Bicumbi)} </v>
      </c>
    </row>
    <row r="957" spans="1:4">
      <c r="A957" s="394" t="s">
        <v>2532</v>
      </c>
      <c r="B957">
        <v>367</v>
      </c>
      <c r="C957" t="s">
        <v>4459</v>
      </c>
      <c r="D957" t="str">
        <f t="shared" si="33"/>
        <v xml:space="preserve">  IMIHIGO {Rwimbogo (Bicumbi)} </v>
      </c>
    </row>
    <row r="958" spans="1:4">
      <c r="A958" s="394" t="s">
        <v>2532</v>
      </c>
      <c r="B958">
        <v>368</v>
      </c>
      <c r="C958" t="s">
        <v>4460</v>
      </c>
      <c r="D958" t="str">
        <f t="shared" si="33"/>
        <v xml:space="preserve">  TWITEZIMBERE {Rwimbogogo (Bicumbi)} </v>
      </c>
    </row>
    <row r="959" spans="1:4">
      <c r="A959" s="394" t="s">
        <v>2532</v>
      </c>
      <c r="B959">
        <v>369</v>
      </c>
      <c r="C959" t="s">
        <v>4461</v>
      </c>
      <c r="D959" t="str">
        <f t="shared" si="33"/>
        <v xml:space="preserve">  ABITEGANYIRIZA {Rwimbogo (Bicumbi)} </v>
      </c>
    </row>
    <row r="960" spans="1:4">
      <c r="A960" s="394" t="s">
        <v>2532</v>
      </c>
      <c r="B960">
        <v>370</v>
      </c>
      <c r="C960" t="s">
        <v>4462</v>
      </c>
      <c r="D960" t="str">
        <f t="shared" si="33"/>
        <v xml:space="preserve">   TWONGERE UMUSARURO {Rwimbogo (Bicumbi)} </v>
      </c>
    </row>
    <row r="961" spans="1:4">
      <c r="A961" s="394" t="s">
        <v>2532</v>
      </c>
      <c r="B961">
        <v>371</v>
      </c>
      <c r="C961" t="s">
        <v>4463</v>
      </c>
      <c r="D961" t="str">
        <f t="shared" si="33"/>
        <v xml:space="preserve">  TWIKURE MU BUKENE {Manene (Bicumbi)} </v>
      </c>
    </row>
    <row r="962" spans="1:4">
      <c r="A962" s="394" t="s">
        <v>2532</v>
      </c>
      <c r="B962">
        <v>372</v>
      </c>
      <c r="C962" t="s">
        <v>4464</v>
      </c>
      <c r="D962" t="str">
        <f t="shared" si="33"/>
        <v xml:space="preserve">  TWITEZE IMBERE MU MAJYAMBERE {Manene (Bicumbi)} </v>
      </c>
    </row>
    <row r="963" spans="1:4">
      <c r="A963" s="394" t="s">
        <v>2532</v>
      </c>
      <c r="B963">
        <v>373</v>
      </c>
      <c r="C963" t="s">
        <v>4465</v>
      </c>
      <c r="D963" t="str">
        <f t="shared" si="33"/>
        <v xml:space="preserve">  ABAJYANANIGIHE {Manene (Bicumbi)} </v>
      </c>
    </row>
    <row r="964" spans="1:4">
      <c r="A964" s="394" t="s">
        <v>2532</v>
      </c>
      <c r="B964">
        <v>374</v>
      </c>
      <c r="C964" t="s">
        <v>4466</v>
      </c>
      <c r="D964" t="str">
        <f t="shared" si="33"/>
        <v xml:space="preserve">  ABISHYIZEHAMWE {Manene (Bicumbi)} </v>
      </c>
    </row>
    <row r="965" spans="1:4">
      <c r="A965" s="394" t="s">
        <v>2532</v>
      </c>
      <c r="B965">
        <v>375</v>
      </c>
      <c r="C965" t="s">
        <v>4467</v>
      </c>
      <c r="D965" t="str">
        <f t="shared" si="33"/>
        <v xml:space="preserve">  TUZAMURANE DUHUZE UBUTAKA {Manene (Bicumbi)} </v>
      </c>
    </row>
    <row r="966" spans="1:4">
      <c r="A966" s="394" t="s">
        <v>2532</v>
      </c>
      <c r="B966">
        <v>376</v>
      </c>
      <c r="C966" t="s">
        <v>4468</v>
      </c>
      <c r="D966" t="str">
        <f t="shared" si="33"/>
        <v xml:space="preserve">  ABATIGANDA {Manene (Bicumbi)} </v>
      </c>
    </row>
    <row r="967" spans="1:4">
      <c r="A967" s="394" t="s">
        <v>2532</v>
      </c>
      <c r="B967">
        <v>377</v>
      </c>
      <c r="C967" t="s">
        <v>4469</v>
      </c>
      <c r="D967" t="str">
        <f t="shared" si="33"/>
        <v xml:space="preserve">  ABAKUNDA GUKORA {Manene (Bicumbi)} </v>
      </c>
    </row>
    <row r="968" spans="1:4">
      <c r="A968" s="394" t="s">
        <v>2532</v>
      </c>
      <c r="B968">
        <v>378</v>
      </c>
      <c r="C968" t="s">
        <v>4470</v>
      </c>
      <c r="D968" t="str">
        <f t="shared" si="33"/>
        <v xml:space="preserve">  ABADAHIGWA {Manene (Bicumbi)} </v>
      </c>
    </row>
    <row r="969" spans="1:4">
      <c r="A969" s="394" t="s">
        <v>2532</v>
      </c>
      <c r="B969">
        <v>379</v>
      </c>
      <c r="C969" t="s">
        <v>4471</v>
      </c>
      <c r="D969" t="str">
        <f t="shared" si="33"/>
        <v xml:space="preserve">  TUZAMURANE {Manene (Bicumbi)} </v>
      </c>
    </row>
    <row r="970" spans="1:4">
      <c r="A970" s="394" t="s">
        <v>2532</v>
      </c>
      <c r="B970">
        <v>380</v>
      </c>
      <c r="C970" t="s">
        <v>4472</v>
      </c>
      <c r="D970" t="str">
        <f t="shared" si="33"/>
        <v xml:space="preserve">   TWIYUBAKE {Manene (Bicumbi)} </v>
      </c>
    </row>
    <row r="971" spans="1:4">
      <c r="A971" s="394" t="s">
        <v>2532</v>
      </c>
      <c r="B971">
        <v>381</v>
      </c>
      <c r="C971" t="s">
        <v>4473</v>
      </c>
      <c r="D971" t="str">
        <f t="shared" si="33"/>
        <v xml:space="preserve">   ABADAHEZA {Manene (Bicumbi)} </v>
      </c>
    </row>
    <row r="972" spans="1:4">
      <c r="A972" s="394" t="s">
        <v>2532</v>
      </c>
      <c r="B972">
        <v>382</v>
      </c>
      <c r="C972" t="s">
        <v>4474</v>
      </c>
      <c r="D972" t="str">
        <f t="shared" si="33"/>
        <v xml:space="preserve"> GENDANANIGIHE {Kajevuba (Kigarama)} </v>
      </c>
    </row>
    <row r="973" spans="1:4">
      <c r="A973" s="394" t="s">
        <v>2532</v>
      </c>
      <c r="B973">
        <v>383</v>
      </c>
      <c r="C973" t="s">
        <v>4475</v>
      </c>
      <c r="D973" t="str">
        <f t="shared" si="33"/>
        <v xml:space="preserve">  ABADAHIGWA {Kajevuba (Kigarama)} </v>
      </c>
    </row>
    <row r="974" spans="1:4">
      <c r="A974" s="394" t="s">
        <v>2532</v>
      </c>
      <c r="B974">
        <v>384</v>
      </c>
      <c r="C974" t="s">
        <v>4476</v>
      </c>
      <c r="D974" t="str">
        <f t="shared" si="33"/>
        <v xml:space="preserve">  ABAKORERABUSHAKE {Kajevuba (Kigarama)} </v>
      </c>
    </row>
    <row r="975" spans="1:4">
      <c r="A975" s="394" t="s">
        <v>2532</v>
      </c>
      <c r="B975">
        <v>385</v>
      </c>
      <c r="C975" t="s">
        <v>4477</v>
      </c>
      <c r="D975" t="str">
        <f t="shared" si="33"/>
        <v xml:space="preserve">  KUNDUMURIMO {Kajevuba (Kigarama)}  </v>
      </c>
    </row>
    <row r="976" spans="1:4">
      <c r="A976" s="394" t="s">
        <v>2532</v>
      </c>
      <c r="B976">
        <v>386</v>
      </c>
      <c r="C976" t="s">
        <v>4478</v>
      </c>
      <c r="D976" t="str">
        <f>C976</f>
        <v xml:space="preserve">  TERIMBERE {Kajevuba (Kigarama)} </v>
      </c>
    </row>
    <row r="977" spans="1:8">
      <c r="A977" s="394" t="s">
        <v>2532</v>
      </c>
      <c r="B977">
        <v>387</v>
      </c>
      <c r="C977" t="s">
        <v>4479</v>
      </c>
      <c r="D977" t="str">
        <f>C977</f>
        <v xml:space="preserve">  ABISHYIZEHAMWE {Kajevuba (Kigarama)} </v>
      </c>
    </row>
    <row r="978" spans="1:8">
      <c r="A978" s="394" t="s">
        <v>2532</v>
      </c>
      <c r="B978">
        <v>388</v>
      </c>
      <c r="C978" t="s">
        <v>4480</v>
      </c>
      <c r="D978" t="str">
        <f>C978</f>
        <v xml:space="preserve">  DUFATANYE {Kajevuba (Kigarama)} </v>
      </c>
    </row>
    <row r="979" spans="1:8">
      <c r="A979" s="394" t="s">
        <v>2532</v>
      </c>
      <c r="B979">
        <v>389</v>
      </c>
      <c r="C979" t="s">
        <v>4481</v>
      </c>
      <c r="D979" t="str">
        <f>C979</f>
        <v xml:space="preserve">  TWISUNGANE {Kajevuba (Kigarama)} </v>
      </c>
    </row>
    <row r="980" spans="1:8">
      <c r="A980" s="394" t="s">
        <v>2532</v>
      </c>
      <c r="B980">
        <v>390</v>
      </c>
      <c r="C980" t="s">
        <v>4482</v>
      </c>
      <c r="D980" t="str">
        <f>C980</f>
        <v xml:space="preserve">   DUSHYIGIKIRANE {Kajevuba (Kigarama)} </v>
      </c>
    </row>
    <row r="981" spans="1:8" s="390" customFormat="1">
      <c r="A981" s="394" t="s">
        <v>2532</v>
      </c>
      <c r="B981" s="390">
        <v>-66</v>
      </c>
      <c r="C981" s="390">
        <v>-66</v>
      </c>
      <c r="D981" s="390" t="s">
        <v>1826</v>
      </c>
      <c r="E981" s="392"/>
      <c r="G981"/>
    </row>
    <row r="982" spans="1:8" s="390" customFormat="1">
      <c r="A982" s="394" t="s">
        <v>2532</v>
      </c>
      <c r="B982" s="390">
        <v>-88</v>
      </c>
      <c r="C982" s="390">
        <v>-88</v>
      </c>
      <c r="D982" s="390" t="s">
        <v>1827</v>
      </c>
      <c r="E982" s="392"/>
      <c r="G982"/>
    </row>
    <row r="983" spans="1:8">
      <c r="A983" s="395" t="s">
        <v>4484</v>
      </c>
      <c r="B983">
        <v>1</v>
      </c>
      <c r="C983" t="s">
        <v>4486</v>
      </c>
      <c r="D983" t="str">
        <f>C983</f>
        <v>Yes, it is the same person I am interviewing.  No change in respondent.</v>
      </c>
    </row>
    <row r="984" spans="1:8">
      <c r="A984" s="395" t="s">
        <v>4484</v>
      </c>
      <c r="B984">
        <v>2</v>
      </c>
      <c r="C984" t="s">
        <v>4487</v>
      </c>
      <c r="D984" t="str">
        <f>C984</f>
        <v>Yes, it is a different person than the one I am interviewing.</v>
      </c>
    </row>
    <row r="985" spans="1:8">
      <c r="A985" s="395" t="s">
        <v>4484</v>
      </c>
      <c r="B985">
        <v>3</v>
      </c>
      <c r="C985" t="s">
        <v>4488</v>
      </c>
      <c r="D985" t="str">
        <f>C985</f>
        <v>No, but that person will return before the survey team leaves the village.</v>
      </c>
    </row>
    <row r="986" spans="1:8">
      <c r="A986" s="395" t="s">
        <v>4484</v>
      </c>
      <c r="B986">
        <v>4</v>
      </c>
      <c r="C986" t="s">
        <v>4492</v>
      </c>
      <c r="D986" t="str">
        <f>C986</f>
        <v>No, and they will NOT return before the survey team leaves the village.  I will interview someone else very knowledgable about the HH finances.</v>
      </c>
    </row>
    <row r="987" spans="1:8" s="390" customFormat="1" ht="13.1">
      <c r="A987" s="392" t="s">
        <v>4621</v>
      </c>
      <c r="B987" s="424">
        <v>1</v>
      </c>
      <c r="C987" s="424" t="s">
        <v>2220</v>
      </c>
      <c r="D987" s="424" t="str">
        <f>C987</f>
        <v>kg</v>
      </c>
      <c r="E987" s="424"/>
      <c r="F987" s="424"/>
      <c r="G987" s="424"/>
      <c r="H987" s="424"/>
    </row>
    <row r="988" spans="1:8" s="390" customFormat="1" ht="13.1">
      <c r="A988" s="392" t="s">
        <v>4621</v>
      </c>
      <c r="B988" s="424">
        <v>2</v>
      </c>
      <c r="C988" s="424" t="s">
        <v>2221</v>
      </c>
      <c r="D988" s="424" t="str">
        <f t="shared" ref="D988:D998" si="34">C988</f>
        <v>25 Kg sack</v>
      </c>
      <c r="E988" s="426"/>
      <c r="F988" s="426"/>
      <c r="G988" s="424"/>
      <c r="H988" s="424"/>
    </row>
    <row r="989" spans="1:8" s="390" customFormat="1" ht="13.1">
      <c r="A989" s="392" t="s">
        <v>4621</v>
      </c>
      <c r="B989" s="424">
        <v>3</v>
      </c>
      <c r="C989" s="424" t="s">
        <v>2222</v>
      </c>
      <c r="D989" s="424" t="str">
        <f t="shared" si="34"/>
        <v>50 Kg sack</v>
      </c>
      <c r="E989" s="424"/>
      <c r="F989" s="424"/>
      <c r="G989" s="424"/>
      <c r="H989" s="424"/>
    </row>
    <row r="990" spans="1:8" s="390" customFormat="1" ht="13.1">
      <c r="A990" s="392" t="s">
        <v>4621</v>
      </c>
      <c r="B990" s="424">
        <v>4</v>
      </c>
      <c r="C990" s="424" t="s">
        <v>2223</v>
      </c>
      <c r="D990" s="424" t="str">
        <f t="shared" si="34"/>
        <v>100 Kg sack</v>
      </c>
      <c r="E990" s="424"/>
      <c r="F990" s="424"/>
      <c r="G990" s="424"/>
      <c r="H990" s="424"/>
    </row>
    <row r="991" spans="1:8" s="390" customFormat="1" ht="13.1">
      <c r="A991" s="392" t="s">
        <v>4621</v>
      </c>
      <c r="B991" s="424">
        <v>5</v>
      </c>
      <c r="C991" s="424" t="s">
        <v>2224</v>
      </c>
      <c r="D991" s="424" t="str">
        <f t="shared" si="34"/>
        <v>grams</v>
      </c>
      <c r="E991" s="424"/>
      <c r="F991" s="424"/>
      <c r="G991" s="424"/>
      <c r="H991" s="424"/>
    </row>
    <row r="992" spans="1:8" s="390" customFormat="1" ht="13.1">
      <c r="A992" s="392" t="s">
        <v>4621</v>
      </c>
      <c r="B992" s="424">
        <v>6</v>
      </c>
      <c r="C992" s="424" t="s">
        <v>2225</v>
      </c>
      <c r="D992" s="424" t="str">
        <f t="shared" si="34"/>
        <v>tons</v>
      </c>
      <c r="E992" s="424"/>
      <c r="F992" s="424"/>
      <c r="G992" s="424"/>
      <c r="H992" s="424"/>
    </row>
    <row r="993" spans="1:8" s="390" customFormat="1" ht="13.1">
      <c r="A993" s="392" t="s">
        <v>4621</v>
      </c>
      <c r="B993" s="424">
        <v>13</v>
      </c>
      <c r="C993" s="424" t="s">
        <v>2226</v>
      </c>
      <c r="D993" s="424" t="str">
        <f t="shared" si="34"/>
        <v>Mironko (1.5 kg)</v>
      </c>
      <c r="E993" s="424"/>
      <c r="F993" s="424"/>
      <c r="G993" s="424"/>
      <c r="H993" s="424"/>
    </row>
    <row r="994" spans="1:8" s="390" customFormat="1" ht="13.1">
      <c r="A994" s="392" t="s">
        <v>4621</v>
      </c>
      <c r="B994" s="424">
        <v>14</v>
      </c>
      <c r="C994" s="424" t="s">
        <v>2227</v>
      </c>
      <c r="D994" s="424" t="str">
        <f t="shared" si="34"/>
        <v>Bucket (2.5kg): Imbegeti (2.5kg)</v>
      </c>
      <c r="E994" s="424"/>
      <c r="F994" s="424"/>
      <c r="G994" s="424"/>
      <c r="H994" s="424"/>
    </row>
    <row r="995" spans="1:8" s="390" customFormat="1" ht="13.1">
      <c r="A995" s="392" t="s">
        <v>4621</v>
      </c>
      <c r="B995" s="424">
        <v>15</v>
      </c>
      <c r="C995" s="424" t="s">
        <v>2228</v>
      </c>
      <c r="D995" s="424" t="str">
        <f t="shared" si="34"/>
        <v>Bucket (5 kg): Imbegeti (5kg)</v>
      </c>
      <c r="E995" s="424"/>
      <c r="F995" s="424"/>
      <c r="G995" s="424"/>
      <c r="H995" s="424"/>
    </row>
    <row r="996" spans="1:8" s="390" customFormat="1" ht="13.1">
      <c r="A996" s="392" t="s">
        <v>4621</v>
      </c>
      <c r="B996" s="424">
        <v>16</v>
      </c>
      <c r="C996" s="424" t="s">
        <v>2229</v>
      </c>
      <c r="D996" s="424" t="str">
        <f t="shared" si="34"/>
        <v>10 kg basket: 10 kg Agatebo</v>
      </c>
      <c r="E996" s="424"/>
      <c r="F996" s="424"/>
      <c r="G996" s="424"/>
      <c r="H996" s="424"/>
    </row>
    <row r="997" spans="1:8" s="390" customFormat="1" ht="13.1">
      <c r="A997" s="392" t="s">
        <v>4621</v>
      </c>
      <c r="B997" s="424">
        <v>17</v>
      </c>
      <c r="C997" s="424" t="s">
        <v>2230</v>
      </c>
      <c r="D997" s="424" t="str">
        <f t="shared" si="34"/>
        <v>15 kg basket: 15 kg Agatebo</v>
      </c>
      <c r="E997" s="424"/>
      <c r="F997" s="424"/>
      <c r="G997" s="424"/>
      <c r="H997" s="424"/>
    </row>
    <row r="998" spans="1:8" s="390" customFormat="1" ht="13.1">
      <c r="A998" s="392" t="s">
        <v>4621</v>
      </c>
      <c r="B998" s="390">
        <v>11</v>
      </c>
      <c r="C998" s="390" t="s">
        <v>3037</v>
      </c>
      <c r="D998" s="390" t="str">
        <f t="shared" si="34"/>
        <v>Wheelbarrow: Ingorofani</v>
      </c>
      <c r="E998" s="424"/>
      <c r="F998" s="424"/>
      <c r="G998" s="424"/>
      <c r="H998" s="424"/>
    </row>
    <row r="999" spans="1:8" s="390" customFormat="1">
      <c r="A999" s="392" t="s">
        <v>4621</v>
      </c>
      <c r="B999" s="390">
        <v>7</v>
      </c>
      <c r="C999" s="390" t="s">
        <v>3033</v>
      </c>
      <c r="D999" s="390" t="str">
        <f>C999</f>
        <v>ml</v>
      </c>
      <c r="G999"/>
    </row>
    <row r="1000" spans="1:8" s="390" customFormat="1">
      <c r="A1000" s="392" t="s">
        <v>4621</v>
      </c>
      <c r="B1000" s="390">
        <v>8</v>
      </c>
      <c r="C1000" s="390" t="s">
        <v>3034</v>
      </c>
      <c r="D1000" s="390" t="str">
        <f>C1000</f>
        <v>liters</v>
      </c>
      <c r="G1000"/>
    </row>
    <row r="1001" spans="1:8" s="390" customFormat="1">
      <c r="A1001" s="392" t="s">
        <v>4621</v>
      </c>
      <c r="B1001" s="390">
        <v>9</v>
      </c>
      <c r="C1001" s="390" t="s">
        <v>3035</v>
      </c>
      <c r="D1001" s="390" t="str">
        <f>C1001</f>
        <v>5 ml Ikiyiko</v>
      </c>
      <c r="G1001"/>
    </row>
    <row r="1002" spans="1:8" s="390" customFormat="1">
      <c r="A1002" s="392" t="s">
        <v>4621</v>
      </c>
      <c r="B1002" s="390">
        <v>10</v>
      </c>
      <c r="C1002" s="390" t="s">
        <v>3036</v>
      </c>
      <c r="D1002" s="390" t="str">
        <f>C1002</f>
        <v>10 ml Ikiyiko</v>
      </c>
      <c r="G1002"/>
    </row>
    <row r="1003" spans="1:8">
      <c r="A1003" s="391" t="s">
        <v>1830</v>
      </c>
      <c r="B1003">
        <v>1</v>
      </c>
      <c r="D1003" s="391"/>
    </row>
    <row r="1004" spans="1:8">
      <c r="A1004" s="391" t="s">
        <v>1830</v>
      </c>
      <c r="B1004">
        <v>2</v>
      </c>
      <c r="D1004" s="391"/>
    </row>
    <row r="1005" spans="1:8">
      <c r="A1005" s="391" t="s">
        <v>1830</v>
      </c>
      <c r="B1005">
        <v>3</v>
      </c>
      <c r="D1005" s="391"/>
    </row>
    <row r="1006" spans="1:8">
      <c r="A1006" s="391" t="s">
        <v>1830</v>
      </c>
      <c r="B1006">
        <v>4</v>
      </c>
      <c r="D1006" s="391"/>
    </row>
    <row r="1007" spans="1:8">
      <c r="A1007" s="391" t="s">
        <v>1830</v>
      </c>
      <c r="B1007">
        <v>5</v>
      </c>
      <c r="D1007" s="391"/>
    </row>
    <row r="1008" spans="1:8">
      <c r="A1008" s="391" t="s">
        <v>1830</v>
      </c>
      <c r="B1008">
        <v>6</v>
      </c>
      <c r="D1008" s="391"/>
    </row>
    <row r="1009" spans="1:4">
      <c r="A1009" s="391" t="s">
        <v>1830</v>
      </c>
      <c r="B1009">
        <v>7</v>
      </c>
      <c r="D1009" s="391"/>
    </row>
    <row r="1010" spans="1:4">
      <c r="A1010" s="391" t="s">
        <v>1830</v>
      </c>
      <c r="B1010">
        <v>8</v>
      </c>
      <c r="D1010" s="391"/>
    </row>
    <row r="1011" spans="1:4">
      <c r="A1011" s="391" t="s">
        <v>1830</v>
      </c>
      <c r="B1011">
        <v>9</v>
      </c>
      <c r="D1011" s="391"/>
    </row>
    <row r="1012" spans="1:4">
      <c r="A1012" s="391" t="s">
        <v>1830</v>
      </c>
      <c r="B1012">
        <v>10</v>
      </c>
      <c r="D1012" s="391"/>
    </row>
    <row r="1013" spans="1:4">
      <c r="A1013" s="391" t="s">
        <v>1830</v>
      </c>
      <c r="B1013">
        <v>11</v>
      </c>
      <c r="D1013" s="391"/>
    </row>
    <row r="1014" spans="1:4">
      <c r="A1014" s="391" t="s">
        <v>1830</v>
      </c>
      <c r="B1014">
        <v>12</v>
      </c>
      <c r="D1014" s="391"/>
    </row>
    <row r="1015" spans="1:4">
      <c r="A1015" s="391" t="s">
        <v>1830</v>
      </c>
      <c r="B1015">
        <v>13</v>
      </c>
      <c r="D1015" s="391"/>
    </row>
    <row r="1016" spans="1:4">
      <c r="A1016" s="391" t="s">
        <v>1830</v>
      </c>
      <c r="B1016">
        <v>14</v>
      </c>
      <c r="D1016" s="391"/>
    </row>
    <row r="1017" spans="1:4">
      <c r="A1017" s="391" t="s">
        <v>1830</v>
      </c>
      <c r="B1017">
        <v>15</v>
      </c>
      <c r="D1017" s="391"/>
    </row>
    <row r="1018" spans="1:4">
      <c r="A1018" s="391" t="s">
        <v>1830</v>
      </c>
      <c r="B1018">
        <v>16</v>
      </c>
      <c r="D1018" s="391"/>
    </row>
    <row r="1019" spans="1:4">
      <c r="A1019" s="391" t="s">
        <v>1830</v>
      </c>
      <c r="B1019">
        <v>17</v>
      </c>
      <c r="D1019" s="391"/>
    </row>
    <row r="1020" spans="1:4">
      <c r="A1020" s="391" t="s">
        <v>1830</v>
      </c>
      <c r="B1020">
        <v>18</v>
      </c>
      <c r="D1020" s="391"/>
    </row>
    <row r="1021" spans="1:4">
      <c r="A1021" s="391" t="s">
        <v>1830</v>
      </c>
      <c r="B1021">
        <v>19</v>
      </c>
      <c r="D1021" s="391"/>
    </row>
    <row r="1022" spans="1:4">
      <c r="A1022" s="391" t="s">
        <v>1830</v>
      </c>
      <c r="B1022">
        <v>20</v>
      </c>
      <c r="D1022" s="391"/>
    </row>
    <row r="1023" spans="1:4">
      <c r="A1023" s="391" t="s">
        <v>1830</v>
      </c>
      <c r="B1023">
        <v>21</v>
      </c>
      <c r="D1023" s="391"/>
    </row>
    <row r="1024" spans="1:4">
      <c r="A1024" s="391" t="s">
        <v>1830</v>
      </c>
      <c r="B1024">
        <v>22</v>
      </c>
      <c r="D1024" s="391"/>
    </row>
    <row r="1025" spans="1:4">
      <c r="A1025" s="391" t="s">
        <v>1830</v>
      </c>
      <c r="B1025">
        <v>23</v>
      </c>
      <c r="D1025" s="391"/>
    </row>
    <row r="1026" spans="1:4">
      <c r="A1026" s="391" t="s">
        <v>1830</v>
      </c>
      <c r="B1026">
        <v>24</v>
      </c>
      <c r="D1026" s="391"/>
    </row>
    <row r="1027" spans="1:4">
      <c r="A1027" s="391" t="s">
        <v>1830</v>
      </c>
      <c r="B1027">
        <v>25</v>
      </c>
      <c r="D1027" s="391"/>
    </row>
    <row r="1028" spans="1:4">
      <c r="A1028" s="391" t="s">
        <v>1830</v>
      </c>
      <c r="B1028">
        <v>26</v>
      </c>
      <c r="D1028" s="391"/>
    </row>
    <row r="1029" spans="1:4">
      <c r="A1029" s="391" t="s">
        <v>1830</v>
      </c>
      <c r="B1029">
        <v>27</v>
      </c>
      <c r="D1029" s="391"/>
    </row>
    <row r="1030" spans="1:4">
      <c r="A1030" s="391" t="s">
        <v>1830</v>
      </c>
      <c r="B1030">
        <v>28</v>
      </c>
      <c r="D1030" s="391"/>
    </row>
    <row r="1031" spans="1:4">
      <c r="A1031" s="391" t="s">
        <v>1830</v>
      </c>
      <c r="B1031">
        <v>29</v>
      </c>
      <c r="D1031" s="391"/>
    </row>
    <row r="1032" spans="1:4">
      <c r="A1032" s="391" t="s">
        <v>1830</v>
      </c>
      <c r="B1032">
        <v>30</v>
      </c>
      <c r="D1032" s="391"/>
    </row>
    <row r="1033" spans="1:4">
      <c r="A1033" s="391" t="s">
        <v>1830</v>
      </c>
      <c r="B1033">
        <v>31</v>
      </c>
      <c r="D1033" s="391"/>
    </row>
    <row r="1034" spans="1:4">
      <c r="A1034" s="391" t="s">
        <v>1830</v>
      </c>
      <c r="B1034">
        <v>32</v>
      </c>
      <c r="D1034" s="391"/>
    </row>
    <row r="1035" spans="1:4">
      <c r="A1035" s="391" t="s">
        <v>1830</v>
      </c>
      <c r="B1035">
        <v>33</v>
      </c>
      <c r="D1035" s="391"/>
    </row>
    <row r="1036" spans="1:4">
      <c r="A1036" s="391" t="s">
        <v>1830</v>
      </c>
      <c r="B1036">
        <v>34</v>
      </c>
      <c r="D1036" s="391"/>
    </row>
    <row r="1037" spans="1:4">
      <c r="A1037" s="391" t="s">
        <v>1830</v>
      </c>
      <c r="B1037">
        <v>35</v>
      </c>
      <c r="D1037" s="391"/>
    </row>
    <row r="1038" spans="1:4">
      <c r="A1038" s="391" t="s">
        <v>1830</v>
      </c>
      <c r="B1038">
        <v>36</v>
      </c>
      <c r="D1038" s="391"/>
    </row>
    <row r="1039" spans="1:4">
      <c r="A1039" s="391" t="s">
        <v>1830</v>
      </c>
      <c r="B1039">
        <v>37</v>
      </c>
      <c r="D1039" s="391"/>
    </row>
    <row r="1040" spans="1:4">
      <c r="A1040" s="391" t="s">
        <v>1830</v>
      </c>
      <c r="B1040">
        <v>38</v>
      </c>
      <c r="D1040" s="391"/>
    </row>
    <row r="1041" spans="1:4">
      <c r="A1041" s="391" t="s">
        <v>1830</v>
      </c>
      <c r="B1041">
        <v>39</v>
      </c>
      <c r="D1041" s="391"/>
    </row>
    <row r="1042" spans="1:4">
      <c r="A1042" s="391" t="s">
        <v>1830</v>
      </c>
      <c r="B1042">
        <v>40</v>
      </c>
      <c r="D1042" s="391"/>
    </row>
    <row r="1043" spans="1:4">
      <c r="A1043" s="391" t="s">
        <v>1830</v>
      </c>
      <c r="B1043">
        <v>41</v>
      </c>
      <c r="D1043" s="391"/>
    </row>
    <row r="1044" spans="1:4">
      <c r="A1044" s="391" t="s">
        <v>1830</v>
      </c>
      <c r="B1044">
        <v>42</v>
      </c>
      <c r="D1044" s="391"/>
    </row>
    <row r="1045" spans="1:4">
      <c r="A1045" s="391" t="s">
        <v>1830</v>
      </c>
      <c r="B1045">
        <v>43</v>
      </c>
      <c r="D1045" s="391"/>
    </row>
    <row r="1046" spans="1:4">
      <c r="A1046" s="391" t="s">
        <v>1830</v>
      </c>
      <c r="B1046">
        <v>44</v>
      </c>
      <c r="D1046" s="391"/>
    </row>
    <row r="1047" spans="1:4">
      <c r="A1047" s="391" t="s">
        <v>1830</v>
      </c>
      <c r="B1047">
        <v>45</v>
      </c>
      <c r="D1047" s="391"/>
    </row>
    <row r="1048" spans="1:4">
      <c r="A1048" s="391" t="s">
        <v>1830</v>
      </c>
      <c r="B1048">
        <v>46</v>
      </c>
      <c r="D1048" s="391"/>
    </row>
    <row r="1049" spans="1:4">
      <c r="A1049" s="391" t="s">
        <v>1830</v>
      </c>
      <c r="B1049">
        <v>47</v>
      </c>
      <c r="D1049" s="391"/>
    </row>
    <row r="1050" spans="1:4">
      <c r="A1050" s="391" t="s">
        <v>1830</v>
      </c>
      <c r="B1050">
        <v>48</v>
      </c>
      <c r="D1050" s="391"/>
    </row>
    <row r="1051" spans="1:4">
      <c r="A1051" s="391" t="s">
        <v>1830</v>
      </c>
      <c r="B1051">
        <v>49</v>
      </c>
      <c r="D1051" s="391"/>
    </row>
    <row r="1052" spans="1:4">
      <c r="A1052" s="391" t="s">
        <v>1830</v>
      </c>
      <c r="B1052">
        <v>50</v>
      </c>
      <c r="D1052" s="391"/>
    </row>
    <row r="1053" spans="1:4">
      <c r="A1053" s="391" t="s">
        <v>1830</v>
      </c>
      <c r="B1053">
        <v>51</v>
      </c>
      <c r="D1053" s="391"/>
    </row>
    <row r="1054" spans="1:4">
      <c r="A1054" s="391" t="s">
        <v>1830</v>
      </c>
      <c r="B1054">
        <v>52</v>
      </c>
      <c r="D1054" s="391"/>
    </row>
    <row r="1055" spans="1:4">
      <c r="A1055" s="391" t="s">
        <v>1830</v>
      </c>
      <c r="B1055">
        <v>53</v>
      </c>
      <c r="D1055" s="391"/>
    </row>
    <row r="1056" spans="1:4">
      <c r="A1056" s="391" t="s">
        <v>1830</v>
      </c>
      <c r="B1056">
        <v>54</v>
      </c>
      <c r="D1056" s="391"/>
    </row>
    <row r="1057" spans="1:4">
      <c r="A1057" s="391" t="s">
        <v>1830</v>
      </c>
      <c r="B1057">
        <v>55</v>
      </c>
      <c r="D1057" s="391"/>
    </row>
    <row r="1058" spans="1:4">
      <c r="A1058" s="391" t="s">
        <v>1830</v>
      </c>
      <c r="B1058">
        <v>56</v>
      </c>
      <c r="D1058" s="391"/>
    </row>
    <row r="1059" spans="1:4">
      <c r="A1059" s="391" t="s">
        <v>1830</v>
      </c>
      <c r="B1059">
        <v>57</v>
      </c>
      <c r="D1059" s="391"/>
    </row>
    <row r="1060" spans="1:4">
      <c r="A1060" s="391" t="s">
        <v>1830</v>
      </c>
      <c r="B1060">
        <v>58</v>
      </c>
      <c r="D1060" s="391"/>
    </row>
    <row r="1061" spans="1:4">
      <c r="A1061" s="391" t="s">
        <v>1830</v>
      </c>
      <c r="B1061">
        <v>59</v>
      </c>
      <c r="D1061" s="391"/>
    </row>
    <row r="1062" spans="1:4">
      <c r="A1062" s="391" t="s">
        <v>1830</v>
      </c>
      <c r="B1062">
        <v>60</v>
      </c>
      <c r="D1062" s="391"/>
    </row>
    <row r="1063" spans="1:4">
      <c r="A1063" s="391" t="s">
        <v>1830</v>
      </c>
      <c r="B1063">
        <v>61</v>
      </c>
      <c r="D1063" s="391"/>
    </row>
    <row r="1064" spans="1:4">
      <c r="A1064" s="391" t="s">
        <v>1830</v>
      </c>
      <c r="B1064">
        <v>62</v>
      </c>
      <c r="D1064" s="391"/>
    </row>
    <row r="1065" spans="1:4">
      <c r="A1065" s="391" t="s">
        <v>1830</v>
      </c>
      <c r="B1065">
        <v>63</v>
      </c>
      <c r="D1065" s="391"/>
    </row>
    <row r="1066" spans="1:4">
      <c r="A1066" s="391" t="s">
        <v>1830</v>
      </c>
      <c r="B1066">
        <v>64</v>
      </c>
      <c r="D1066" s="391"/>
    </row>
    <row r="1067" spans="1:4">
      <c r="A1067" s="391" t="s">
        <v>1830</v>
      </c>
      <c r="B1067">
        <v>65</v>
      </c>
      <c r="D1067" s="391"/>
    </row>
    <row r="1068" spans="1:4">
      <c r="A1068" s="391" t="s">
        <v>1830</v>
      </c>
      <c r="B1068">
        <v>66</v>
      </c>
      <c r="D1068" s="391"/>
    </row>
    <row r="1069" spans="1:4">
      <c r="A1069" s="391" t="s">
        <v>1830</v>
      </c>
      <c r="B1069">
        <v>67</v>
      </c>
      <c r="D1069" s="391"/>
    </row>
    <row r="1070" spans="1:4">
      <c r="A1070" s="391" t="s">
        <v>1830</v>
      </c>
      <c r="B1070">
        <v>68</v>
      </c>
      <c r="D1070" s="391"/>
    </row>
    <row r="1071" spans="1:4">
      <c r="A1071" s="391" t="s">
        <v>1830</v>
      </c>
      <c r="B1071">
        <v>69</v>
      </c>
      <c r="D1071" s="391"/>
    </row>
    <row r="1072" spans="1:4">
      <c r="A1072" s="391" t="s">
        <v>1830</v>
      </c>
      <c r="B1072">
        <v>70</v>
      </c>
      <c r="D1072" s="391"/>
    </row>
    <row r="1073" spans="1:4">
      <c r="A1073" s="391" t="s">
        <v>1830</v>
      </c>
      <c r="B1073">
        <v>71</v>
      </c>
      <c r="D1073" s="391"/>
    </row>
    <row r="1074" spans="1:4">
      <c r="A1074" s="391" t="s">
        <v>1830</v>
      </c>
      <c r="B1074">
        <v>72</v>
      </c>
      <c r="D1074" s="391"/>
    </row>
    <row r="1075" spans="1:4">
      <c r="A1075" s="391" t="s">
        <v>1830</v>
      </c>
      <c r="B1075">
        <v>73</v>
      </c>
      <c r="D1075" s="391"/>
    </row>
    <row r="1076" spans="1:4">
      <c r="A1076" s="391" t="s">
        <v>1830</v>
      </c>
      <c r="B1076">
        <v>74</v>
      </c>
      <c r="D1076" s="391"/>
    </row>
    <row r="1077" spans="1:4">
      <c r="A1077" s="391" t="s">
        <v>1830</v>
      </c>
      <c r="B1077">
        <v>75</v>
      </c>
      <c r="D1077" s="391"/>
    </row>
    <row r="1078" spans="1:4">
      <c r="A1078" s="391" t="s">
        <v>1830</v>
      </c>
      <c r="B1078">
        <v>76</v>
      </c>
      <c r="D1078" s="391"/>
    </row>
    <row r="1079" spans="1:4">
      <c r="A1079" s="391" t="s">
        <v>1830</v>
      </c>
      <c r="B1079">
        <v>77</v>
      </c>
      <c r="D1079" s="391"/>
    </row>
    <row r="1080" spans="1:4">
      <c r="A1080" s="391" t="s">
        <v>1830</v>
      </c>
      <c r="B1080">
        <v>78</v>
      </c>
      <c r="D1080" s="391"/>
    </row>
    <row r="1081" spans="1:4">
      <c r="A1081" s="391" t="s">
        <v>1830</v>
      </c>
      <c r="B1081">
        <v>79</v>
      </c>
      <c r="D1081" s="391"/>
    </row>
    <row r="1082" spans="1:4">
      <c r="A1082" s="391" t="s">
        <v>1830</v>
      </c>
      <c r="B1082">
        <v>80</v>
      </c>
      <c r="D1082" s="391"/>
    </row>
    <row r="1083" spans="1:4">
      <c r="A1083" s="391" t="s">
        <v>1830</v>
      </c>
      <c r="B1083">
        <v>81</v>
      </c>
      <c r="D1083" s="391"/>
    </row>
    <row r="1084" spans="1:4">
      <c r="A1084" s="391" t="s">
        <v>1830</v>
      </c>
      <c r="B1084">
        <v>82</v>
      </c>
      <c r="D1084" s="391"/>
    </row>
    <row r="1085" spans="1:4">
      <c r="A1085" s="391" t="s">
        <v>1830</v>
      </c>
      <c r="B1085">
        <v>83</v>
      </c>
      <c r="D1085" s="391"/>
    </row>
    <row r="1086" spans="1:4">
      <c r="A1086" s="391" t="s">
        <v>1830</v>
      </c>
      <c r="B1086">
        <v>84</v>
      </c>
      <c r="D1086" s="391"/>
    </row>
    <row r="1087" spans="1:4">
      <c r="A1087" s="391" t="s">
        <v>1830</v>
      </c>
      <c r="B1087">
        <v>85</v>
      </c>
      <c r="D1087" s="391"/>
    </row>
    <row r="1088" spans="1:4">
      <c r="A1088" s="391" t="s">
        <v>1830</v>
      </c>
      <c r="B1088">
        <v>86</v>
      </c>
      <c r="D1088" s="391"/>
    </row>
    <row r="1089" spans="1:4">
      <c r="A1089" s="391" t="s">
        <v>1830</v>
      </c>
      <c r="B1089">
        <v>87</v>
      </c>
      <c r="D1089" s="391"/>
    </row>
    <row r="1090" spans="1:4">
      <c r="A1090" s="391" t="s">
        <v>1830</v>
      </c>
      <c r="B1090">
        <v>88</v>
      </c>
      <c r="D1090" s="391"/>
    </row>
    <row r="1091" spans="1:4">
      <c r="A1091" s="391" t="s">
        <v>1830</v>
      </c>
      <c r="B1091">
        <v>89</v>
      </c>
      <c r="D1091" s="391"/>
    </row>
    <row r="1092" spans="1:4">
      <c r="A1092" s="391" t="s">
        <v>1830</v>
      </c>
      <c r="B1092">
        <v>90</v>
      </c>
      <c r="D1092" s="391"/>
    </row>
    <row r="1093" spans="1:4">
      <c r="A1093" s="391" t="s">
        <v>1830</v>
      </c>
      <c r="B1093">
        <v>91</v>
      </c>
      <c r="D1093" s="391"/>
    </row>
    <row r="1094" spans="1:4">
      <c r="A1094" s="391" t="s">
        <v>1830</v>
      </c>
      <c r="B1094">
        <v>92</v>
      </c>
      <c r="D1094" s="391"/>
    </row>
    <row r="1095" spans="1:4">
      <c r="A1095" s="391" t="s">
        <v>1830</v>
      </c>
      <c r="B1095">
        <v>93</v>
      </c>
      <c r="D1095" s="391"/>
    </row>
    <row r="1096" spans="1:4">
      <c r="A1096" s="391" t="s">
        <v>1830</v>
      </c>
      <c r="B1096">
        <v>94</v>
      </c>
      <c r="D1096" s="391"/>
    </row>
    <row r="1097" spans="1:4">
      <c r="A1097" s="391" t="s">
        <v>1830</v>
      </c>
      <c r="B1097">
        <v>95</v>
      </c>
      <c r="D1097" s="391"/>
    </row>
    <row r="1098" spans="1:4">
      <c r="A1098" s="391" t="s">
        <v>1830</v>
      </c>
      <c r="B1098">
        <v>96</v>
      </c>
      <c r="D1098" s="391"/>
    </row>
    <row r="1099" spans="1:4">
      <c r="A1099" s="391" t="s">
        <v>1830</v>
      </c>
      <c r="B1099">
        <v>97</v>
      </c>
      <c r="D1099" s="391"/>
    </row>
    <row r="1100" spans="1:4">
      <c r="A1100" s="391" t="s">
        <v>1830</v>
      </c>
      <c r="B1100">
        <v>98</v>
      </c>
      <c r="D1100" s="391"/>
    </row>
    <row r="1101" spans="1:4">
      <c r="A1101" s="391" t="s">
        <v>1830</v>
      </c>
      <c r="B1101">
        <v>99</v>
      </c>
      <c r="D1101" s="391"/>
    </row>
    <row r="1102" spans="1:4">
      <c r="A1102" s="391" t="s">
        <v>1830</v>
      </c>
      <c r="B1102">
        <v>100</v>
      </c>
      <c r="D1102" s="391"/>
    </row>
    <row r="1103" spans="1:4">
      <c r="A1103" s="391" t="s">
        <v>1830</v>
      </c>
      <c r="B1103">
        <v>101</v>
      </c>
      <c r="D1103" s="391"/>
    </row>
    <row r="1104" spans="1:4">
      <c r="A1104" s="391" t="s">
        <v>1830</v>
      </c>
      <c r="B1104">
        <v>102</v>
      </c>
      <c r="D1104" s="391"/>
    </row>
    <row r="1105" spans="1:4">
      <c r="A1105" s="391" t="s">
        <v>1830</v>
      </c>
      <c r="B1105">
        <v>103</v>
      </c>
      <c r="D1105" s="391"/>
    </row>
    <row r="1106" spans="1:4">
      <c r="A1106" s="391" t="s">
        <v>1830</v>
      </c>
      <c r="B1106">
        <v>104</v>
      </c>
      <c r="D1106" s="391"/>
    </row>
    <row r="1107" spans="1:4">
      <c r="A1107" s="391" t="s">
        <v>1830</v>
      </c>
      <c r="B1107">
        <v>105</v>
      </c>
      <c r="D1107" s="391"/>
    </row>
    <row r="1108" spans="1:4">
      <c r="A1108" s="391" t="s">
        <v>1830</v>
      </c>
      <c r="B1108">
        <v>106</v>
      </c>
      <c r="D1108" s="391"/>
    </row>
    <row r="1109" spans="1:4">
      <c r="A1109" s="391" t="s">
        <v>1830</v>
      </c>
      <c r="B1109">
        <v>107</v>
      </c>
      <c r="D1109" s="391"/>
    </row>
    <row r="1110" spans="1:4">
      <c r="A1110" s="391" t="s">
        <v>1830</v>
      </c>
      <c r="B1110">
        <v>108</v>
      </c>
      <c r="D1110" s="391"/>
    </row>
    <row r="1111" spans="1:4">
      <c r="A1111" s="391" t="s">
        <v>1830</v>
      </c>
      <c r="B1111">
        <v>109</v>
      </c>
      <c r="D1111" s="391"/>
    </row>
    <row r="1112" spans="1:4">
      <c r="A1112" s="391" t="s">
        <v>1830</v>
      </c>
      <c r="B1112">
        <v>110</v>
      </c>
      <c r="D1112" s="391"/>
    </row>
    <row r="1113" spans="1:4">
      <c r="A1113" s="391" t="s">
        <v>1830</v>
      </c>
      <c r="B1113">
        <v>111</v>
      </c>
      <c r="D1113" s="391"/>
    </row>
    <row r="1114" spans="1:4" ht="15.05" customHeight="1">
      <c r="A1114" s="391" t="s">
        <v>1830</v>
      </c>
      <c r="B1114">
        <v>112</v>
      </c>
      <c r="D1114" s="391"/>
    </row>
    <row r="1115" spans="1:4">
      <c r="A1115" s="391" t="s">
        <v>1830</v>
      </c>
      <c r="B1115">
        <v>113</v>
      </c>
      <c r="D1115" s="391"/>
    </row>
    <row r="1116" spans="1:4">
      <c r="A1116" s="391" t="s">
        <v>1830</v>
      </c>
      <c r="B1116">
        <v>114</v>
      </c>
      <c r="D1116" s="391"/>
    </row>
    <row r="1117" spans="1:4">
      <c r="A1117" s="391" t="s">
        <v>1830</v>
      </c>
      <c r="B1117">
        <v>115</v>
      </c>
      <c r="D1117" s="391"/>
    </row>
    <row r="1118" spans="1:4">
      <c r="A1118" s="391" t="s">
        <v>1830</v>
      </c>
      <c r="B1118">
        <v>116</v>
      </c>
      <c r="D1118" s="391"/>
    </row>
    <row r="1119" spans="1:4">
      <c r="A1119" s="391" t="s">
        <v>1830</v>
      </c>
      <c r="B1119">
        <v>117</v>
      </c>
      <c r="D1119" s="391"/>
    </row>
    <row r="1120" spans="1:4">
      <c r="A1120" s="391" t="s">
        <v>1830</v>
      </c>
      <c r="B1120">
        <v>118</v>
      </c>
      <c r="D1120" s="391"/>
    </row>
    <row r="1121" spans="1:4">
      <c r="A1121" s="391" t="s">
        <v>1830</v>
      </c>
      <c r="B1121">
        <v>119</v>
      </c>
      <c r="D1121" s="391"/>
    </row>
    <row r="1122" spans="1:4" ht="15.05" customHeight="1">
      <c r="A1122" s="391" t="s">
        <v>1830</v>
      </c>
      <c r="B1122">
        <v>120</v>
      </c>
      <c r="D1122" s="391"/>
    </row>
    <row r="1123" spans="1:4">
      <c r="A1123" s="391" t="s">
        <v>1830</v>
      </c>
      <c r="B1123">
        <v>121</v>
      </c>
      <c r="D1123" s="391"/>
    </row>
    <row r="1124" spans="1:4" ht="14.1" customHeight="1">
      <c r="A1124" s="391" t="s">
        <v>1830</v>
      </c>
      <c r="B1124">
        <v>122</v>
      </c>
      <c r="D1124" s="391"/>
    </row>
    <row r="1125" spans="1:4">
      <c r="A1125" s="391" t="s">
        <v>1830</v>
      </c>
      <c r="B1125">
        <v>123</v>
      </c>
      <c r="D1125" s="391"/>
    </row>
    <row r="1126" spans="1:4">
      <c r="A1126" s="391" t="s">
        <v>1830</v>
      </c>
      <c r="B1126">
        <v>124</v>
      </c>
      <c r="D1126" s="391"/>
    </row>
    <row r="1127" spans="1:4">
      <c r="A1127" s="391" t="s">
        <v>1830</v>
      </c>
      <c r="B1127">
        <v>125</v>
      </c>
      <c r="D1127" s="391"/>
    </row>
    <row r="1128" spans="1:4">
      <c r="A1128" s="391" t="s">
        <v>1830</v>
      </c>
      <c r="B1128">
        <v>126</v>
      </c>
      <c r="D1128" s="391"/>
    </row>
    <row r="1129" spans="1:4">
      <c r="A1129" s="391" t="s">
        <v>1830</v>
      </c>
      <c r="B1129">
        <v>127</v>
      </c>
      <c r="D1129" s="391"/>
    </row>
    <row r="1130" spans="1:4" ht="15.05" customHeight="1">
      <c r="A1130" s="391" t="s">
        <v>1830</v>
      </c>
      <c r="B1130">
        <v>128</v>
      </c>
      <c r="D1130" s="391"/>
    </row>
    <row r="1131" spans="1:4">
      <c r="A1131" s="391" t="s">
        <v>1830</v>
      </c>
      <c r="B1131">
        <v>129</v>
      </c>
      <c r="D1131" s="391"/>
    </row>
    <row r="1132" spans="1:4">
      <c r="A1132" s="391" t="s">
        <v>1830</v>
      </c>
      <c r="B1132">
        <v>130</v>
      </c>
      <c r="D1132" s="391"/>
    </row>
    <row r="1133" spans="1:4">
      <c r="A1133" s="391" t="s">
        <v>1830</v>
      </c>
      <c r="B1133">
        <v>131</v>
      </c>
      <c r="D1133" s="391"/>
    </row>
    <row r="1134" spans="1:4">
      <c r="A1134" s="391" t="s">
        <v>1830</v>
      </c>
      <c r="B1134">
        <v>132</v>
      </c>
      <c r="D1134" s="391"/>
    </row>
    <row r="1135" spans="1:4" ht="15.05" customHeight="1">
      <c r="A1135" s="391" t="s">
        <v>1830</v>
      </c>
      <c r="B1135">
        <v>133</v>
      </c>
      <c r="D1135" s="391"/>
    </row>
    <row r="1136" spans="1:4">
      <c r="A1136" s="391" t="s">
        <v>1830</v>
      </c>
      <c r="B1136">
        <v>134</v>
      </c>
      <c r="D1136" s="391"/>
    </row>
    <row r="1137" spans="1:4">
      <c r="A1137" s="391" t="s">
        <v>1830</v>
      </c>
      <c r="B1137">
        <v>135</v>
      </c>
      <c r="D1137" s="391"/>
    </row>
    <row r="1138" spans="1:4">
      <c r="A1138" s="391" t="s">
        <v>1830</v>
      </c>
      <c r="B1138">
        <v>136</v>
      </c>
      <c r="D1138" s="391"/>
    </row>
    <row r="1139" spans="1:4">
      <c r="A1139" s="391" t="s">
        <v>1830</v>
      </c>
      <c r="B1139">
        <v>137</v>
      </c>
      <c r="D1139" s="391"/>
    </row>
    <row r="1140" spans="1:4">
      <c r="A1140" s="391" t="s">
        <v>1830</v>
      </c>
      <c r="B1140">
        <v>138</v>
      </c>
      <c r="D1140" s="391"/>
    </row>
    <row r="1141" spans="1:4">
      <c r="A1141" s="391" t="s">
        <v>1830</v>
      </c>
      <c r="B1141">
        <v>139</v>
      </c>
      <c r="D1141" s="391"/>
    </row>
    <row r="1142" spans="1:4">
      <c r="A1142" s="391" t="s">
        <v>1830</v>
      </c>
      <c r="B1142">
        <v>140</v>
      </c>
      <c r="D1142" s="391"/>
    </row>
    <row r="1143" spans="1:4">
      <c r="A1143" s="391" t="s">
        <v>1830</v>
      </c>
      <c r="B1143">
        <v>141</v>
      </c>
      <c r="D1143" s="391"/>
    </row>
    <row r="1144" spans="1:4" ht="15.05" customHeight="1">
      <c r="A1144" s="391" t="s">
        <v>1830</v>
      </c>
      <c r="B1144">
        <v>142</v>
      </c>
      <c r="D1144" s="391"/>
    </row>
    <row r="1145" spans="1:4">
      <c r="A1145" s="391" t="s">
        <v>1830</v>
      </c>
      <c r="B1145">
        <v>143</v>
      </c>
      <c r="D1145" s="391"/>
    </row>
    <row r="1146" spans="1:4">
      <c r="A1146" s="391" t="s">
        <v>1830</v>
      </c>
      <c r="B1146">
        <v>144</v>
      </c>
      <c r="D1146" s="391"/>
    </row>
    <row r="1147" spans="1:4">
      <c r="A1147" s="391" t="s">
        <v>1830</v>
      </c>
      <c r="B1147">
        <v>145</v>
      </c>
      <c r="D1147" s="391"/>
    </row>
    <row r="1148" spans="1:4">
      <c r="A1148" s="391" t="s">
        <v>1830</v>
      </c>
      <c r="B1148">
        <v>146</v>
      </c>
      <c r="D1148" s="391"/>
    </row>
    <row r="1149" spans="1:4">
      <c r="A1149" s="391" t="s">
        <v>1830</v>
      </c>
      <c r="B1149">
        <v>147</v>
      </c>
      <c r="D1149" s="391"/>
    </row>
    <row r="1150" spans="1:4">
      <c r="A1150" s="391" t="s">
        <v>1830</v>
      </c>
      <c r="B1150">
        <v>148</v>
      </c>
      <c r="D1150" s="391"/>
    </row>
    <row r="1151" spans="1:4">
      <c r="A1151" s="391" t="s">
        <v>1830</v>
      </c>
      <c r="B1151">
        <v>149</v>
      </c>
      <c r="D1151" s="391"/>
    </row>
    <row r="1152" spans="1:4">
      <c r="A1152" s="391" t="s">
        <v>1830</v>
      </c>
      <c r="B1152">
        <v>150</v>
      </c>
      <c r="D1152" s="391"/>
    </row>
    <row r="1153" spans="1:4">
      <c r="A1153" s="391" t="s">
        <v>1830</v>
      </c>
      <c r="B1153">
        <v>151</v>
      </c>
      <c r="D1153" s="391"/>
    </row>
    <row r="1154" spans="1:4" ht="14.1" customHeight="1">
      <c r="A1154" s="391" t="s">
        <v>1830</v>
      </c>
      <c r="B1154">
        <v>152</v>
      </c>
      <c r="D1154" s="391"/>
    </row>
    <row r="1155" spans="1:4">
      <c r="A1155" s="391" t="s">
        <v>1830</v>
      </c>
      <c r="B1155">
        <v>153</v>
      </c>
      <c r="D1155" s="391"/>
    </row>
    <row r="1156" spans="1:4">
      <c r="A1156" s="391" t="s">
        <v>1830</v>
      </c>
      <c r="B1156">
        <v>154</v>
      </c>
      <c r="D1156" s="391"/>
    </row>
    <row r="1157" spans="1:4">
      <c r="A1157" s="391" t="s">
        <v>1830</v>
      </c>
      <c r="B1157">
        <v>155</v>
      </c>
      <c r="D1157" s="391"/>
    </row>
    <row r="1158" spans="1:4">
      <c r="A1158" s="391" t="s">
        <v>1830</v>
      </c>
      <c r="B1158">
        <v>156</v>
      </c>
      <c r="D1158" s="391"/>
    </row>
    <row r="1159" spans="1:4" ht="15.05" customHeight="1">
      <c r="A1159" s="391" t="s">
        <v>1830</v>
      </c>
      <c r="B1159">
        <v>157</v>
      </c>
      <c r="D1159" s="391"/>
    </row>
    <row r="1160" spans="1:4">
      <c r="A1160" s="391" t="s">
        <v>1830</v>
      </c>
      <c r="B1160">
        <v>158</v>
      </c>
      <c r="D1160" s="391"/>
    </row>
    <row r="1161" spans="1:4">
      <c r="A1161" s="391" t="s">
        <v>1830</v>
      </c>
      <c r="B1161">
        <v>159</v>
      </c>
      <c r="D1161" s="391"/>
    </row>
    <row r="1162" spans="1:4">
      <c r="A1162" s="391" t="s">
        <v>1830</v>
      </c>
      <c r="B1162">
        <v>160</v>
      </c>
      <c r="D1162" s="391"/>
    </row>
    <row r="1163" spans="1:4">
      <c r="A1163" s="391" t="s">
        <v>1830</v>
      </c>
      <c r="B1163">
        <v>161</v>
      </c>
      <c r="D1163" s="391"/>
    </row>
    <row r="1164" spans="1:4">
      <c r="A1164" s="391" t="s">
        <v>1830</v>
      </c>
      <c r="B1164">
        <v>162</v>
      </c>
      <c r="D1164" s="391"/>
    </row>
    <row r="1165" spans="1:4">
      <c r="A1165" s="391" t="s">
        <v>1830</v>
      </c>
      <c r="B1165">
        <v>163</v>
      </c>
      <c r="D1165" s="391"/>
    </row>
    <row r="1166" spans="1:4">
      <c r="A1166" s="391" t="s">
        <v>1830</v>
      </c>
      <c r="B1166">
        <v>164</v>
      </c>
      <c r="D1166" s="391"/>
    </row>
    <row r="1167" spans="1:4">
      <c r="A1167" s="391" t="s">
        <v>1830</v>
      </c>
      <c r="B1167">
        <v>165</v>
      </c>
      <c r="D1167" s="391"/>
    </row>
    <row r="1168" spans="1:4">
      <c r="A1168" s="391" t="s">
        <v>1830</v>
      </c>
      <c r="B1168">
        <v>166</v>
      </c>
      <c r="D1168" s="391"/>
    </row>
    <row r="1169" spans="1:4">
      <c r="A1169" s="391" t="s">
        <v>1830</v>
      </c>
      <c r="B1169">
        <v>167</v>
      </c>
      <c r="D1169" s="391"/>
    </row>
    <row r="1170" spans="1:4">
      <c r="A1170" s="391" t="s">
        <v>1830</v>
      </c>
      <c r="B1170">
        <v>168</v>
      </c>
      <c r="D1170" s="391"/>
    </row>
    <row r="1171" spans="1:4">
      <c r="A1171" s="391" t="s">
        <v>1830</v>
      </c>
      <c r="B1171">
        <v>169</v>
      </c>
      <c r="D1171" s="391"/>
    </row>
    <row r="1172" spans="1:4">
      <c r="A1172" s="391" t="s">
        <v>1830</v>
      </c>
      <c r="B1172">
        <v>170</v>
      </c>
      <c r="D1172" s="391"/>
    </row>
    <row r="1173" spans="1:4">
      <c r="A1173" s="391" t="s">
        <v>1830</v>
      </c>
      <c r="B1173">
        <v>171</v>
      </c>
      <c r="D1173" s="391"/>
    </row>
    <row r="1174" spans="1:4">
      <c r="A1174" s="391" t="s">
        <v>1830</v>
      </c>
      <c r="B1174">
        <v>172</v>
      </c>
      <c r="D1174" s="391"/>
    </row>
    <row r="1175" spans="1:4">
      <c r="A1175" s="391" t="s">
        <v>1830</v>
      </c>
      <c r="B1175">
        <v>173</v>
      </c>
      <c r="D1175" s="391"/>
    </row>
    <row r="1176" spans="1:4">
      <c r="A1176" s="391" t="s">
        <v>1830</v>
      </c>
      <c r="B1176">
        <v>174</v>
      </c>
      <c r="D1176" s="391"/>
    </row>
    <row r="1177" spans="1:4">
      <c r="A1177" s="391" t="s">
        <v>1830</v>
      </c>
      <c r="B1177">
        <v>175</v>
      </c>
      <c r="D1177" s="391"/>
    </row>
    <row r="1178" spans="1:4">
      <c r="A1178" s="391" t="s">
        <v>1830</v>
      </c>
      <c r="B1178">
        <v>176</v>
      </c>
      <c r="D1178" s="391"/>
    </row>
    <row r="1179" spans="1:4">
      <c r="A1179" s="391" t="s">
        <v>1830</v>
      </c>
      <c r="B1179">
        <v>177</v>
      </c>
      <c r="D1179" s="391"/>
    </row>
    <row r="1180" spans="1:4">
      <c r="A1180" s="391" t="s">
        <v>1830</v>
      </c>
      <c r="B1180">
        <v>178</v>
      </c>
      <c r="D1180" s="391"/>
    </row>
    <row r="1181" spans="1:4">
      <c r="A1181" s="391" t="s">
        <v>1830</v>
      </c>
      <c r="B1181">
        <v>179</v>
      </c>
      <c r="D1181" s="391"/>
    </row>
    <row r="1182" spans="1:4">
      <c r="A1182" s="391" t="s">
        <v>1830</v>
      </c>
      <c r="B1182">
        <v>180</v>
      </c>
      <c r="D1182" s="391"/>
    </row>
    <row r="1183" spans="1:4">
      <c r="A1183" s="391" t="s">
        <v>1830</v>
      </c>
      <c r="B1183">
        <v>181</v>
      </c>
      <c r="D1183" s="391"/>
    </row>
    <row r="1184" spans="1:4">
      <c r="A1184" s="391" t="s">
        <v>1830</v>
      </c>
      <c r="B1184">
        <v>182</v>
      </c>
      <c r="D1184" s="391"/>
    </row>
    <row r="1185" spans="1:4">
      <c r="A1185" s="391" t="s">
        <v>1830</v>
      </c>
      <c r="B1185">
        <v>183</v>
      </c>
      <c r="D1185" s="391"/>
    </row>
    <row r="1186" spans="1:4">
      <c r="A1186" s="391" t="s">
        <v>1830</v>
      </c>
      <c r="B1186">
        <v>184</v>
      </c>
      <c r="D1186" s="391"/>
    </row>
    <row r="1187" spans="1:4">
      <c r="A1187" s="391" t="s">
        <v>1830</v>
      </c>
      <c r="B1187">
        <v>185</v>
      </c>
      <c r="D1187" s="391"/>
    </row>
    <row r="1188" spans="1:4">
      <c r="A1188" s="391" t="s">
        <v>1830</v>
      </c>
      <c r="B1188">
        <v>186</v>
      </c>
      <c r="D1188" s="391"/>
    </row>
    <row r="1189" spans="1:4">
      <c r="A1189" s="391" t="s">
        <v>1830</v>
      </c>
      <c r="B1189">
        <v>187</v>
      </c>
      <c r="D1189" s="391"/>
    </row>
    <row r="1190" spans="1:4">
      <c r="A1190" s="391" t="s">
        <v>1830</v>
      </c>
      <c r="B1190">
        <v>188</v>
      </c>
      <c r="D1190" s="391"/>
    </row>
    <row r="1191" spans="1:4">
      <c r="A1191" s="391" t="s">
        <v>1830</v>
      </c>
      <c r="B1191">
        <v>189</v>
      </c>
      <c r="D1191" s="391"/>
    </row>
    <row r="1192" spans="1:4">
      <c r="A1192" s="391" t="s">
        <v>1830</v>
      </c>
      <c r="B1192">
        <v>190</v>
      </c>
      <c r="D1192" s="391"/>
    </row>
    <row r="1193" spans="1:4">
      <c r="A1193" s="391" t="s">
        <v>1830</v>
      </c>
      <c r="B1193">
        <v>191</v>
      </c>
      <c r="D1193" s="391"/>
    </row>
    <row r="1194" spans="1:4">
      <c r="A1194" s="391" t="s">
        <v>1830</v>
      </c>
      <c r="B1194">
        <v>192</v>
      </c>
      <c r="D1194" s="391"/>
    </row>
    <row r="1195" spans="1:4">
      <c r="A1195" s="391" t="s">
        <v>1830</v>
      </c>
      <c r="B1195">
        <v>193</v>
      </c>
      <c r="D1195" s="391"/>
    </row>
    <row r="1196" spans="1:4">
      <c r="A1196" s="391" t="s">
        <v>1830</v>
      </c>
      <c r="B1196">
        <v>194</v>
      </c>
      <c r="D1196" s="391"/>
    </row>
    <row r="1197" spans="1:4">
      <c r="A1197" s="391" t="s">
        <v>1830</v>
      </c>
      <c r="B1197">
        <v>195</v>
      </c>
      <c r="D1197" s="391"/>
    </row>
    <row r="1198" spans="1:4">
      <c r="A1198" s="391" t="s">
        <v>1830</v>
      </c>
      <c r="B1198">
        <v>196</v>
      </c>
      <c r="D1198" s="391"/>
    </row>
    <row r="1199" spans="1:4">
      <c r="A1199" s="391" t="s">
        <v>1830</v>
      </c>
      <c r="B1199">
        <v>197</v>
      </c>
      <c r="D1199" s="391"/>
    </row>
    <row r="1200" spans="1:4">
      <c r="A1200" s="391" t="s">
        <v>1830</v>
      </c>
      <c r="B1200">
        <v>198</v>
      </c>
      <c r="D1200" s="391"/>
    </row>
    <row r="1201" spans="1:4">
      <c r="A1201" s="391" t="s">
        <v>1830</v>
      </c>
      <c r="B1201">
        <v>199</v>
      </c>
      <c r="D1201" s="391"/>
    </row>
    <row r="1202" spans="1:4">
      <c r="A1202" s="391" t="s">
        <v>1830</v>
      </c>
      <c r="B1202">
        <v>200</v>
      </c>
      <c r="D1202" s="391"/>
    </row>
    <row r="1203" spans="1:4">
      <c r="A1203" s="391" t="s">
        <v>1830</v>
      </c>
      <c r="B1203">
        <v>201</v>
      </c>
      <c r="D1203" s="391"/>
    </row>
    <row r="1204" spans="1:4">
      <c r="A1204" s="391" t="s">
        <v>1830</v>
      </c>
      <c r="B1204">
        <v>202</v>
      </c>
      <c r="D1204" s="391"/>
    </row>
    <row r="1205" spans="1:4">
      <c r="A1205" s="391" t="s">
        <v>1830</v>
      </c>
      <c r="B1205">
        <v>203</v>
      </c>
      <c r="D1205" s="391"/>
    </row>
    <row r="1206" spans="1:4">
      <c r="A1206" s="391" t="s">
        <v>1830</v>
      </c>
      <c r="B1206">
        <v>204</v>
      </c>
      <c r="D1206" s="391"/>
    </row>
    <row r="1207" spans="1:4" ht="15.05" customHeight="1">
      <c r="A1207" s="391" t="s">
        <v>1830</v>
      </c>
      <c r="B1207">
        <v>205</v>
      </c>
      <c r="D1207" s="391"/>
    </row>
    <row r="1208" spans="1:4">
      <c r="A1208" s="391" t="s">
        <v>1830</v>
      </c>
      <c r="B1208">
        <v>206</v>
      </c>
      <c r="D1208" s="391"/>
    </row>
    <row r="1209" spans="1:4">
      <c r="A1209" s="391" t="s">
        <v>1830</v>
      </c>
      <c r="B1209">
        <v>207</v>
      </c>
      <c r="D1209" s="391"/>
    </row>
    <row r="1210" spans="1:4">
      <c r="A1210" s="391" t="s">
        <v>1830</v>
      </c>
      <c r="B1210">
        <v>208</v>
      </c>
      <c r="D1210" s="391"/>
    </row>
    <row r="1211" spans="1:4">
      <c r="A1211" s="391" t="s">
        <v>1830</v>
      </c>
      <c r="B1211">
        <v>209</v>
      </c>
      <c r="D1211" s="391"/>
    </row>
    <row r="1212" spans="1:4">
      <c r="A1212" s="391" t="s">
        <v>1830</v>
      </c>
      <c r="B1212">
        <v>210</v>
      </c>
      <c r="D1212" s="391"/>
    </row>
    <row r="1213" spans="1:4">
      <c r="A1213" s="391" t="s">
        <v>1830</v>
      </c>
      <c r="B1213">
        <v>211</v>
      </c>
      <c r="D1213" s="391"/>
    </row>
    <row r="1214" spans="1:4">
      <c r="A1214" s="391" t="s">
        <v>1830</v>
      </c>
      <c r="B1214">
        <v>212</v>
      </c>
      <c r="D1214" s="391"/>
    </row>
    <row r="1215" spans="1:4" ht="15.05" customHeight="1">
      <c r="A1215" s="391" t="s">
        <v>1830</v>
      </c>
      <c r="B1215">
        <v>213</v>
      </c>
      <c r="D1215" s="391"/>
    </row>
    <row r="1216" spans="1:4">
      <c r="A1216" s="391" t="s">
        <v>1830</v>
      </c>
      <c r="B1216">
        <v>214</v>
      </c>
      <c r="D1216" s="391"/>
    </row>
    <row r="1217" spans="1:4">
      <c r="A1217" s="391" t="s">
        <v>1830</v>
      </c>
      <c r="B1217">
        <v>215</v>
      </c>
      <c r="D1217" s="391"/>
    </row>
    <row r="1218" spans="1:4">
      <c r="A1218" s="391" t="s">
        <v>1830</v>
      </c>
      <c r="B1218">
        <v>216</v>
      </c>
      <c r="D1218" s="391"/>
    </row>
    <row r="1219" spans="1:4">
      <c r="A1219" s="391" t="s">
        <v>1830</v>
      </c>
      <c r="B1219">
        <v>217</v>
      </c>
      <c r="D1219" s="391"/>
    </row>
    <row r="1220" spans="1:4">
      <c r="A1220" s="391" t="s">
        <v>1830</v>
      </c>
      <c r="B1220">
        <v>218</v>
      </c>
      <c r="D1220" s="391"/>
    </row>
    <row r="1221" spans="1:4">
      <c r="A1221" s="391" t="s">
        <v>1830</v>
      </c>
      <c r="B1221">
        <v>219</v>
      </c>
      <c r="D1221" s="391"/>
    </row>
    <row r="1222" spans="1:4" ht="15.05" customHeight="1">
      <c r="A1222" s="391" t="s">
        <v>1830</v>
      </c>
      <c r="B1222">
        <v>220</v>
      </c>
      <c r="D1222" s="391"/>
    </row>
    <row r="1223" spans="1:4">
      <c r="A1223" s="391" t="s">
        <v>1830</v>
      </c>
      <c r="B1223">
        <v>221</v>
      </c>
      <c r="D1223" s="391"/>
    </row>
    <row r="1224" spans="1:4">
      <c r="A1224" s="391" t="s">
        <v>1830</v>
      </c>
      <c r="B1224">
        <v>222</v>
      </c>
      <c r="D1224" s="391"/>
    </row>
    <row r="1225" spans="1:4">
      <c r="A1225" s="391" t="s">
        <v>1830</v>
      </c>
      <c r="B1225">
        <v>223</v>
      </c>
      <c r="D1225" s="391"/>
    </row>
    <row r="1226" spans="1:4">
      <c r="A1226" s="391" t="s">
        <v>1830</v>
      </c>
      <c r="B1226">
        <v>224</v>
      </c>
      <c r="D1226" s="391"/>
    </row>
    <row r="1227" spans="1:4">
      <c r="A1227" s="391" t="s">
        <v>1830</v>
      </c>
      <c r="B1227">
        <v>225</v>
      </c>
      <c r="D1227" s="391"/>
    </row>
    <row r="1228" spans="1:4">
      <c r="A1228" s="391" t="s">
        <v>1830</v>
      </c>
      <c r="B1228">
        <v>226</v>
      </c>
      <c r="D1228" s="391"/>
    </row>
    <row r="1229" spans="1:4" ht="15.05" customHeight="1">
      <c r="A1229" s="391" t="s">
        <v>1830</v>
      </c>
      <c r="B1229">
        <v>227</v>
      </c>
      <c r="D1229" s="391"/>
    </row>
    <row r="1230" spans="1:4">
      <c r="A1230" s="391" t="s">
        <v>1830</v>
      </c>
      <c r="B1230">
        <v>228</v>
      </c>
      <c r="D1230" s="391"/>
    </row>
    <row r="1231" spans="1:4">
      <c r="A1231" s="391" t="s">
        <v>1830</v>
      </c>
      <c r="B1231">
        <v>229</v>
      </c>
      <c r="D1231" s="391"/>
    </row>
    <row r="1232" spans="1:4">
      <c r="A1232" s="391" t="s">
        <v>1830</v>
      </c>
      <c r="B1232">
        <v>230</v>
      </c>
      <c r="D1232" s="391"/>
    </row>
    <row r="1233" spans="1:4">
      <c r="A1233" s="391" t="s">
        <v>1830</v>
      </c>
      <c r="B1233">
        <v>231</v>
      </c>
      <c r="D1233" s="391"/>
    </row>
    <row r="1234" spans="1:4">
      <c r="A1234" s="391" t="s">
        <v>1830</v>
      </c>
      <c r="B1234">
        <v>232</v>
      </c>
      <c r="D1234" s="391"/>
    </row>
    <row r="1235" spans="1:4">
      <c r="A1235" s="391" t="s">
        <v>1830</v>
      </c>
      <c r="B1235">
        <v>233</v>
      </c>
      <c r="D1235" s="391"/>
    </row>
    <row r="1236" spans="1:4">
      <c r="A1236" s="391" t="s">
        <v>1830</v>
      </c>
      <c r="B1236">
        <v>234</v>
      </c>
      <c r="D1236" s="391"/>
    </row>
    <row r="1237" spans="1:4">
      <c r="A1237" s="391" t="s">
        <v>1830</v>
      </c>
      <c r="B1237">
        <v>235</v>
      </c>
      <c r="D1237" s="391"/>
    </row>
    <row r="1238" spans="1:4">
      <c r="A1238" s="391" t="s">
        <v>1830</v>
      </c>
      <c r="B1238">
        <v>236</v>
      </c>
      <c r="D1238" s="391"/>
    </row>
    <row r="1239" spans="1:4">
      <c r="A1239" s="391" t="s">
        <v>1830</v>
      </c>
      <c r="B1239">
        <v>237</v>
      </c>
      <c r="D1239" s="391"/>
    </row>
    <row r="1240" spans="1:4" ht="15.05" customHeight="1">
      <c r="A1240" s="391" t="s">
        <v>1830</v>
      </c>
      <c r="B1240">
        <v>238</v>
      </c>
      <c r="D1240" s="391"/>
    </row>
    <row r="1241" spans="1:4">
      <c r="A1241" s="391" t="s">
        <v>1830</v>
      </c>
      <c r="B1241">
        <v>239</v>
      </c>
      <c r="D1241" s="391"/>
    </row>
    <row r="1242" spans="1:4">
      <c r="A1242" s="391" t="s">
        <v>1830</v>
      </c>
      <c r="B1242">
        <v>260</v>
      </c>
      <c r="D1242" s="391"/>
    </row>
    <row r="1243" spans="1:4">
      <c r="A1243" s="391" t="s">
        <v>1830</v>
      </c>
      <c r="B1243">
        <v>261</v>
      </c>
      <c r="D1243" s="391"/>
    </row>
    <row r="1244" spans="1:4">
      <c r="A1244" s="391" t="s">
        <v>1830</v>
      </c>
      <c r="B1244">
        <v>262</v>
      </c>
      <c r="D1244" s="391"/>
    </row>
    <row r="1245" spans="1:4">
      <c r="A1245" s="391" t="s">
        <v>1830</v>
      </c>
      <c r="B1245">
        <v>263</v>
      </c>
      <c r="D1245" s="391"/>
    </row>
    <row r="1246" spans="1:4" ht="15.05" customHeight="1">
      <c r="A1246" s="391" t="s">
        <v>1830</v>
      </c>
      <c r="B1246">
        <v>264</v>
      </c>
      <c r="D1246" s="391"/>
    </row>
    <row r="1247" spans="1:4">
      <c r="A1247" s="391" t="s">
        <v>1830</v>
      </c>
      <c r="B1247">
        <v>265</v>
      </c>
      <c r="D1247" s="391"/>
    </row>
    <row r="1248" spans="1:4">
      <c r="A1248" s="391" t="s">
        <v>1830</v>
      </c>
      <c r="B1248">
        <v>266</v>
      </c>
      <c r="D1248" s="391"/>
    </row>
    <row r="1249" spans="1:4">
      <c r="A1249" s="391" t="s">
        <v>1830</v>
      </c>
      <c r="B1249">
        <v>267</v>
      </c>
      <c r="D1249" s="391"/>
    </row>
    <row r="1250" spans="1:4">
      <c r="A1250" s="391" t="s">
        <v>1830</v>
      </c>
      <c r="B1250">
        <v>268</v>
      </c>
      <c r="D1250" s="391"/>
    </row>
    <row r="1251" spans="1:4" ht="15.05" customHeight="1">
      <c r="A1251" s="391" t="s">
        <v>1830</v>
      </c>
      <c r="B1251">
        <v>269</v>
      </c>
      <c r="D1251" s="391"/>
    </row>
    <row r="1252" spans="1:4">
      <c r="A1252" s="391" t="s">
        <v>1830</v>
      </c>
      <c r="B1252">
        <v>270</v>
      </c>
      <c r="D1252" s="391"/>
    </row>
    <row r="1253" spans="1:4">
      <c r="A1253" s="391" t="s">
        <v>1830</v>
      </c>
      <c r="B1253">
        <v>271</v>
      </c>
      <c r="D1253" s="391"/>
    </row>
    <row r="1254" spans="1:4">
      <c r="A1254" s="391" t="s">
        <v>1830</v>
      </c>
      <c r="B1254">
        <v>272</v>
      </c>
      <c r="D1254" s="391"/>
    </row>
    <row r="1255" spans="1:4" ht="15.05" customHeight="1">
      <c r="A1255" s="391" t="s">
        <v>1830</v>
      </c>
      <c r="B1255">
        <v>273</v>
      </c>
      <c r="D1255" s="391"/>
    </row>
    <row r="1256" spans="1:4">
      <c r="A1256" s="391" t="s">
        <v>1830</v>
      </c>
      <c r="B1256">
        <v>274</v>
      </c>
      <c r="D1256" s="391"/>
    </row>
    <row r="1257" spans="1:4">
      <c r="A1257" s="391" t="s">
        <v>1830</v>
      </c>
      <c r="B1257">
        <v>275</v>
      </c>
      <c r="D1257" s="391"/>
    </row>
    <row r="1258" spans="1:4">
      <c r="A1258" s="391" t="s">
        <v>1830</v>
      </c>
      <c r="B1258">
        <v>276</v>
      </c>
      <c r="D1258" s="391"/>
    </row>
    <row r="1259" spans="1:4">
      <c r="A1259" s="391" t="s">
        <v>1830</v>
      </c>
      <c r="B1259">
        <v>277</v>
      </c>
      <c r="D1259" s="391"/>
    </row>
    <row r="1260" spans="1:4">
      <c r="A1260" s="391" t="s">
        <v>1830</v>
      </c>
      <c r="B1260">
        <v>278</v>
      </c>
      <c r="D1260" s="391"/>
    </row>
    <row r="1261" spans="1:4">
      <c r="A1261" s="391" t="s">
        <v>1830</v>
      </c>
      <c r="B1261">
        <v>279</v>
      </c>
      <c r="D1261" s="391"/>
    </row>
    <row r="1262" spans="1:4">
      <c r="A1262" s="391" t="s">
        <v>1830</v>
      </c>
      <c r="B1262">
        <v>280</v>
      </c>
      <c r="D1262" s="391"/>
    </row>
    <row r="1263" spans="1:4">
      <c r="A1263" s="391" t="s">
        <v>1830</v>
      </c>
      <c r="B1263">
        <v>281</v>
      </c>
      <c r="D1263" s="391"/>
    </row>
    <row r="1264" spans="1:4">
      <c r="A1264" s="391" t="s">
        <v>1830</v>
      </c>
      <c r="B1264">
        <v>282</v>
      </c>
      <c r="D1264" s="391"/>
    </row>
    <row r="1265" spans="1:4">
      <c r="A1265" s="391" t="s">
        <v>1830</v>
      </c>
      <c r="B1265">
        <v>283</v>
      </c>
      <c r="D1265" s="391"/>
    </row>
    <row r="1266" spans="1:4">
      <c r="A1266" s="391" t="s">
        <v>1830</v>
      </c>
      <c r="B1266">
        <v>284</v>
      </c>
      <c r="D1266" s="391"/>
    </row>
    <row r="1267" spans="1:4">
      <c r="A1267" s="391" t="s">
        <v>1830</v>
      </c>
      <c r="B1267">
        <v>285</v>
      </c>
      <c r="D1267" s="391"/>
    </row>
    <row r="1268" spans="1:4">
      <c r="A1268" s="391" t="s">
        <v>1831</v>
      </c>
      <c r="B1268">
        <v>1</v>
      </c>
      <c r="D1268" s="391"/>
    </row>
    <row r="1269" spans="1:4" ht="30.95" customHeight="1">
      <c r="A1269" s="391" t="s">
        <v>1831</v>
      </c>
      <c r="B1269">
        <v>2</v>
      </c>
      <c r="D1269" s="391"/>
    </row>
    <row r="1270" spans="1:4">
      <c r="A1270" s="391" t="s">
        <v>1831</v>
      </c>
      <c r="B1270">
        <v>3</v>
      </c>
      <c r="D1270" s="391"/>
    </row>
    <row r="1271" spans="1:4">
      <c r="A1271" s="391" t="s">
        <v>1831</v>
      </c>
      <c r="B1271">
        <v>4</v>
      </c>
      <c r="D1271" s="391"/>
    </row>
    <row r="1272" spans="1:4">
      <c r="A1272" s="391" t="s">
        <v>1831</v>
      </c>
      <c r="B1272">
        <v>5</v>
      </c>
      <c r="D1272" s="391"/>
    </row>
    <row r="1273" spans="1:4">
      <c r="A1273" s="391" t="s">
        <v>1831</v>
      </c>
      <c r="B1273">
        <v>6</v>
      </c>
      <c r="D1273" s="391"/>
    </row>
    <row r="1274" spans="1:4">
      <c r="A1274" s="391" t="s">
        <v>1831</v>
      </c>
      <c r="B1274">
        <v>7</v>
      </c>
      <c r="D1274" s="391"/>
    </row>
    <row r="1275" spans="1:4">
      <c r="A1275" s="391" t="s">
        <v>1831</v>
      </c>
      <c r="B1275">
        <v>8</v>
      </c>
      <c r="D1275" s="391"/>
    </row>
    <row r="1276" spans="1:4">
      <c r="A1276" s="391" t="s">
        <v>1831</v>
      </c>
      <c r="B1276">
        <v>9</v>
      </c>
      <c r="D1276" s="391"/>
    </row>
    <row r="1277" spans="1:4">
      <c r="A1277" s="391" t="s">
        <v>1831</v>
      </c>
      <c r="B1277">
        <v>10</v>
      </c>
      <c r="D1277" s="391"/>
    </row>
    <row r="1278" spans="1:4">
      <c r="A1278" s="391" t="s">
        <v>1831</v>
      </c>
      <c r="B1278">
        <v>11</v>
      </c>
      <c r="D1278" s="391"/>
    </row>
    <row r="1279" spans="1:4">
      <c r="A1279" s="391" t="s">
        <v>1831</v>
      </c>
      <c r="B1279">
        <v>12</v>
      </c>
      <c r="D1279" s="391"/>
    </row>
    <row r="1280" spans="1:4">
      <c r="A1280" s="391" t="s">
        <v>1831</v>
      </c>
      <c r="B1280">
        <v>13</v>
      </c>
      <c r="D1280" s="391"/>
    </row>
    <row r="1281" spans="1:4">
      <c r="A1281" s="391" t="s">
        <v>1831</v>
      </c>
      <c r="B1281">
        <v>14</v>
      </c>
      <c r="D1281" s="391"/>
    </row>
    <row r="1282" spans="1:4">
      <c r="A1282" s="391" t="s">
        <v>1831</v>
      </c>
      <c r="B1282">
        <v>15</v>
      </c>
      <c r="D1282" s="391"/>
    </row>
    <row r="1283" spans="1:4">
      <c r="A1283" s="391" t="s">
        <v>1831</v>
      </c>
      <c r="B1283">
        <v>16</v>
      </c>
      <c r="D1283" s="391"/>
    </row>
    <row r="1284" spans="1:4">
      <c r="A1284" s="391" t="s">
        <v>1831</v>
      </c>
      <c r="B1284">
        <v>17</v>
      </c>
      <c r="D1284" s="391"/>
    </row>
    <row r="1285" spans="1:4">
      <c r="A1285" s="391" t="s">
        <v>1831</v>
      </c>
      <c r="B1285">
        <v>18</v>
      </c>
      <c r="D1285" s="391"/>
    </row>
    <row r="1286" spans="1:4">
      <c r="A1286" s="391" t="s">
        <v>1831</v>
      </c>
      <c r="B1286">
        <v>19</v>
      </c>
      <c r="D1286" s="391"/>
    </row>
    <row r="1287" spans="1:4">
      <c r="A1287" s="391" t="s">
        <v>1831</v>
      </c>
      <c r="B1287">
        <v>20</v>
      </c>
      <c r="D1287" s="391"/>
    </row>
    <row r="1288" spans="1:4">
      <c r="A1288" s="391" t="s">
        <v>1831</v>
      </c>
      <c r="B1288">
        <v>21</v>
      </c>
      <c r="D1288" s="391"/>
    </row>
    <row r="1289" spans="1:4">
      <c r="A1289" s="391" t="s">
        <v>1831</v>
      </c>
      <c r="B1289">
        <v>22</v>
      </c>
      <c r="D1289" s="391"/>
    </row>
    <row r="1290" spans="1:4">
      <c r="A1290" s="391" t="s">
        <v>1831</v>
      </c>
      <c r="B1290">
        <v>23</v>
      </c>
      <c r="D1290" s="391"/>
    </row>
    <row r="1291" spans="1:4">
      <c r="A1291" s="391" t="s">
        <v>1831</v>
      </c>
      <c r="B1291">
        <v>24</v>
      </c>
      <c r="D1291" s="391"/>
    </row>
    <row r="1292" spans="1:4">
      <c r="A1292" s="391" t="s">
        <v>1831</v>
      </c>
      <c r="B1292">
        <v>25</v>
      </c>
      <c r="D1292" s="391"/>
    </row>
    <row r="1293" spans="1:4">
      <c r="A1293" s="391" t="s">
        <v>1831</v>
      </c>
      <c r="B1293">
        <v>26</v>
      </c>
      <c r="D1293" s="391"/>
    </row>
    <row r="1294" spans="1:4">
      <c r="A1294" s="391" t="s">
        <v>1831</v>
      </c>
      <c r="B1294">
        <v>27</v>
      </c>
      <c r="D1294" s="391"/>
    </row>
    <row r="1295" spans="1:4">
      <c r="A1295" s="391" t="s">
        <v>1831</v>
      </c>
      <c r="B1295">
        <v>28</v>
      </c>
      <c r="D1295" s="391"/>
    </row>
    <row r="1296" spans="1:4">
      <c r="A1296" s="391" t="s">
        <v>1831</v>
      </c>
      <c r="B1296">
        <v>29</v>
      </c>
      <c r="D1296" s="391"/>
    </row>
    <row r="1297" spans="1:4">
      <c r="A1297" s="391" t="s">
        <v>1831</v>
      </c>
      <c r="B1297">
        <v>30</v>
      </c>
      <c r="D1297" s="391"/>
    </row>
    <row r="1298" spans="1:4">
      <c r="A1298" s="391" t="s">
        <v>1831</v>
      </c>
      <c r="B1298">
        <v>31</v>
      </c>
      <c r="D1298" s="391"/>
    </row>
    <row r="1299" spans="1:4">
      <c r="A1299" s="391" t="s">
        <v>1831</v>
      </c>
      <c r="B1299">
        <v>32</v>
      </c>
      <c r="D1299" s="391"/>
    </row>
    <row r="1300" spans="1:4">
      <c r="A1300" s="391" t="s">
        <v>1831</v>
      </c>
      <c r="B1300">
        <v>33</v>
      </c>
      <c r="D1300" s="391"/>
    </row>
    <row r="1301" spans="1:4">
      <c r="A1301" s="391" t="s">
        <v>1831</v>
      </c>
      <c r="B1301">
        <v>34</v>
      </c>
      <c r="D1301" s="391"/>
    </row>
    <row r="1302" spans="1:4">
      <c r="A1302" s="391" t="s">
        <v>1831</v>
      </c>
      <c r="B1302">
        <v>35</v>
      </c>
      <c r="D1302" s="391"/>
    </row>
    <row r="1303" spans="1:4">
      <c r="A1303" s="391" t="s">
        <v>1831</v>
      </c>
      <c r="B1303">
        <v>36</v>
      </c>
      <c r="D1303" s="391"/>
    </row>
    <row r="1304" spans="1:4">
      <c r="A1304" s="391" t="s">
        <v>1831</v>
      </c>
      <c r="B1304">
        <v>37</v>
      </c>
      <c r="D1304" s="391"/>
    </row>
    <row r="1305" spans="1:4">
      <c r="A1305" s="391" t="s">
        <v>1831</v>
      </c>
      <c r="B1305">
        <v>38</v>
      </c>
      <c r="D1305" s="391"/>
    </row>
    <row r="1306" spans="1:4">
      <c r="A1306" s="391" t="s">
        <v>1831</v>
      </c>
      <c r="B1306">
        <v>39</v>
      </c>
      <c r="D1306" s="391"/>
    </row>
    <row r="1307" spans="1:4">
      <c r="A1307" s="391" t="s">
        <v>1831</v>
      </c>
      <c r="B1307">
        <v>40</v>
      </c>
      <c r="D1307" s="391"/>
    </row>
    <row r="1308" spans="1:4">
      <c r="A1308" s="391" t="s">
        <v>1831</v>
      </c>
      <c r="B1308">
        <v>41</v>
      </c>
      <c r="D1308" s="391"/>
    </row>
    <row r="1309" spans="1:4">
      <c r="A1309" s="391" t="s">
        <v>1831</v>
      </c>
      <c r="B1309">
        <v>42</v>
      </c>
      <c r="D1309" s="391"/>
    </row>
    <row r="1310" spans="1:4">
      <c r="A1310" s="391" t="s">
        <v>1831</v>
      </c>
      <c r="B1310">
        <v>43</v>
      </c>
      <c r="D1310" s="391"/>
    </row>
    <row r="1311" spans="1:4">
      <c r="A1311" s="391" t="s">
        <v>1831</v>
      </c>
      <c r="B1311">
        <v>44</v>
      </c>
      <c r="D1311" s="391"/>
    </row>
    <row r="1312" spans="1:4">
      <c r="A1312" s="391" t="s">
        <v>1831</v>
      </c>
      <c r="B1312">
        <v>45</v>
      </c>
      <c r="D1312" s="391"/>
    </row>
    <row r="1313" spans="1:4">
      <c r="A1313" s="391" t="s">
        <v>1831</v>
      </c>
      <c r="B1313">
        <v>46</v>
      </c>
      <c r="D1313" s="391"/>
    </row>
    <row r="1314" spans="1:4">
      <c r="A1314" s="391" t="s">
        <v>1831</v>
      </c>
      <c r="B1314">
        <v>47</v>
      </c>
      <c r="D1314" s="391"/>
    </row>
    <row r="1315" spans="1:4">
      <c r="A1315" s="391" t="s">
        <v>1831</v>
      </c>
      <c r="B1315">
        <v>48</v>
      </c>
      <c r="D1315" s="391"/>
    </row>
    <row r="1316" spans="1:4">
      <c r="A1316" s="391" t="s">
        <v>1831</v>
      </c>
      <c r="B1316">
        <v>49</v>
      </c>
      <c r="D1316" s="391"/>
    </row>
    <row r="1317" spans="1:4">
      <c r="A1317" s="391" t="s">
        <v>1831</v>
      </c>
      <c r="B1317">
        <v>50</v>
      </c>
      <c r="D1317" s="391"/>
    </row>
    <row r="1318" spans="1:4">
      <c r="A1318" s="391" t="s">
        <v>1831</v>
      </c>
      <c r="B1318">
        <v>51</v>
      </c>
      <c r="D1318" s="391"/>
    </row>
    <row r="1319" spans="1:4">
      <c r="A1319" s="391" t="s">
        <v>1831</v>
      </c>
      <c r="B1319">
        <v>52</v>
      </c>
      <c r="D1319" s="391"/>
    </row>
    <row r="1320" spans="1:4">
      <c r="A1320" s="391" t="s">
        <v>1831</v>
      </c>
      <c r="B1320">
        <v>53</v>
      </c>
      <c r="D1320" s="391"/>
    </row>
    <row r="1321" spans="1:4">
      <c r="A1321" s="391" t="s">
        <v>1831</v>
      </c>
      <c r="B1321">
        <v>54</v>
      </c>
      <c r="D1321" s="391"/>
    </row>
    <row r="1322" spans="1:4">
      <c r="A1322" s="391" t="s">
        <v>1831</v>
      </c>
      <c r="B1322">
        <v>55</v>
      </c>
      <c r="D1322" s="391"/>
    </row>
    <row r="1323" spans="1:4">
      <c r="A1323" s="391" t="s">
        <v>1831</v>
      </c>
      <c r="B1323">
        <v>56</v>
      </c>
      <c r="D1323" s="391"/>
    </row>
    <row r="1324" spans="1:4">
      <c r="A1324" s="391" t="s">
        <v>1831</v>
      </c>
      <c r="B1324">
        <v>57</v>
      </c>
      <c r="D1324" s="391"/>
    </row>
    <row r="1325" spans="1:4">
      <c r="A1325" s="391" t="s">
        <v>1831</v>
      </c>
      <c r="B1325">
        <v>58</v>
      </c>
      <c r="D1325" s="391"/>
    </row>
    <row r="1326" spans="1:4">
      <c r="A1326" s="391" t="s">
        <v>1831</v>
      </c>
      <c r="B1326">
        <v>59</v>
      </c>
      <c r="D1326" s="391"/>
    </row>
    <row r="1327" spans="1:4">
      <c r="A1327" s="391" t="s">
        <v>1831</v>
      </c>
      <c r="B1327">
        <v>60</v>
      </c>
      <c r="D1327" s="391"/>
    </row>
    <row r="1328" spans="1:4">
      <c r="A1328" s="391" t="s">
        <v>1831</v>
      </c>
      <c r="B1328">
        <v>61</v>
      </c>
      <c r="D1328" s="391"/>
    </row>
    <row r="1329" spans="1:4">
      <c r="A1329" s="391" t="s">
        <v>1831</v>
      </c>
      <c r="B1329">
        <v>62</v>
      </c>
      <c r="D1329" s="391"/>
    </row>
    <row r="1330" spans="1:4">
      <c r="A1330" s="391" t="s">
        <v>1831</v>
      </c>
      <c r="B1330">
        <v>63</v>
      </c>
      <c r="D1330" s="391"/>
    </row>
    <row r="1331" spans="1:4">
      <c r="A1331" s="391" t="s">
        <v>1831</v>
      </c>
      <c r="B1331">
        <v>64</v>
      </c>
      <c r="D1331" s="391"/>
    </row>
    <row r="1332" spans="1:4">
      <c r="A1332" s="391" t="s">
        <v>1831</v>
      </c>
      <c r="B1332">
        <v>65</v>
      </c>
      <c r="D1332" s="391"/>
    </row>
    <row r="1333" spans="1:4">
      <c r="A1333" s="391" t="s">
        <v>1831</v>
      </c>
      <c r="B1333">
        <v>66</v>
      </c>
      <c r="D1333" s="391"/>
    </row>
    <row r="1334" spans="1:4">
      <c r="A1334" s="391" t="s">
        <v>1831</v>
      </c>
      <c r="B1334">
        <v>67</v>
      </c>
      <c r="D1334" s="391"/>
    </row>
    <row r="1335" spans="1:4">
      <c r="A1335" s="391" t="s">
        <v>1831</v>
      </c>
      <c r="B1335">
        <v>68</v>
      </c>
      <c r="D1335" s="391"/>
    </row>
    <row r="1336" spans="1:4">
      <c r="A1336" s="391" t="s">
        <v>1831</v>
      </c>
      <c r="B1336">
        <v>69</v>
      </c>
      <c r="D1336" s="391"/>
    </row>
    <row r="1337" spans="1:4">
      <c r="A1337" s="391" t="s">
        <v>1831</v>
      </c>
      <c r="B1337">
        <v>70</v>
      </c>
      <c r="D1337" s="391"/>
    </row>
    <row r="1338" spans="1:4">
      <c r="A1338" s="391" t="s">
        <v>1831</v>
      </c>
      <c r="B1338">
        <v>71</v>
      </c>
      <c r="D1338" s="391"/>
    </row>
    <row r="1339" spans="1:4">
      <c r="A1339" s="391" t="s">
        <v>1831</v>
      </c>
      <c r="B1339">
        <v>72</v>
      </c>
      <c r="D1339" s="391"/>
    </row>
    <row r="1340" spans="1:4">
      <c r="A1340" s="391" t="s">
        <v>1831</v>
      </c>
      <c r="B1340">
        <v>73</v>
      </c>
      <c r="D1340" s="391"/>
    </row>
    <row r="1341" spans="1:4">
      <c r="A1341" s="391" t="s">
        <v>1831</v>
      </c>
      <c r="B1341">
        <v>74</v>
      </c>
      <c r="D1341" s="391"/>
    </row>
    <row r="1342" spans="1:4">
      <c r="A1342" s="391" t="s">
        <v>1831</v>
      </c>
      <c r="B1342">
        <v>75</v>
      </c>
      <c r="D1342" s="391"/>
    </row>
    <row r="1343" spans="1:4">
      <c r="A1343" s="391" t="s">
        <v>1831</v>
      </c>
      <c r="B1343" s="600">
        <v>77</v>
      </c>
      <c r="C1343" s="600"/>
      <c r="D1343" s="391"/>
    </row>
    <row r="1344" spans="1:4">
      <c r="A1344" s="391" t="s">
        <v>1831</v>
      </c>
      <c r="B1344" s="600">
        <v>78</v>
      </c>
      <c r="C1344" s="600"/>
      <c r="D1344" s="391"/>
    </row>
    <row r="1345" spans="1:4">
      <c r="A1345" s="391" t="s">
        <v>1831</v>
      </c>
      <c r="B1345" s="600">
        <v>79</v>
      </c>
      <c r="C1345" s="600"/>
      <c r="D1345" s="391"/>
    </row>
    <row r="1346" spans="1:4">
      <c r="A1346" s="391" t="s">
        <v>1831</v>
      </c>
      <c r="B1346" s="600">
        <v>80</v>
      </c>
      <c r="C1346" s="600"/>
      <c r="D1346" s="391"/>
    </row>
    <row r="1347" spans="1:4">
      <c r="A1347" s="391" t="s">
        <v>1831</v>
      </c>
      <c r="B1347" s="600">
        <v>81</v>
      </c>
      <c r="C1347" s="600"/>
      <c r="D1347" s="391"/>
    </row>
    <row r="1348" spans="1:4">
      <c r="A1348" s="391" t="s">
        <v>1831</v>
      </c>
      <c r="B1348" s="600">
        <v>82</v>
      </c>
      <c r="C1348" s="600"/>
      <c r="D1348" s="391"/>
    </row>
    <row r="1349" spans="1:4">
      <c r="A1349" s="391" t="s">
        <v>1832</v>
      </c>
      <c r="B1349">
        <v>1</v>
      </c>
      <c r="C1349" t="s">
        <v>4632</v>
      </c>
      <c r="D1349" s="391" t="str">
        <f t="shared" ref="D1324:D1380" si="35">C1349</f>
        <v>Mwulire</v>
      </c>
    </row>
    <row r="1350" spans="1:4">
      <c r="A1350" s="391" t="s">
        <v>1832</v>
      </c>
      <c r="B1350">
        <v>2</v>
      </c>
      <c r="C1350" t="s">
        <v>4633</v>
      </c>
      <c r="D1350" s="391" t="str">
        <f t="shared" si="35"/>
        <v>Kigabiro</v>
      </c>
    </row>
    <row r="1351" spans="1:4">
      <c r="A1351" s="391" t="s">
        <v>1832</v>
      </c>
      <c r="B1351">
        <v>3</v>
      </c>
      <c r="C1351" t="s">
        <v>4634</v>
      </c>
      <c r="D1351" s="391" t="str">
        <f t="shared" si="35"/>
        <v>Rubano</v>
      </c>
    </row>
    <row r="1352" spans="1:4">
      <c r="A1352" s="391" t="s">
        <v>1832</v>
      </c>
      <c r="B1352">
        <v>4</v>
      </c>
      <c r="C1352" t="s">
        <v>4635</v>
      </c>
      <c r="D1352" s="391" t="str">
        <f t="shared" si="35"/>
        <v>Nyamirama</v>
      </c>
    </row>
    <row r="1353" spans="1:4">
      <c r="A1353" s="391" t="s">
        <v>1832</v>
      </c>
      <c r="B1353">
        <v>5</v>
      </c>
      <c r="C1353" t="s">
        <v>4636</v>
      </c>
      <c r="D1353" s="391" t="str">
        <f t="shared" si="35"/>
        <v>Rwinkwavu</v>
      </c>
    </row>
    <row r="1354" spans="1:4">
      <c r="A1354" s="391" t="s">
        <v>1832</v>
      </c>
      <c r="B1354">
        <v>6</v>
      </c>
      <c r="C1354" t="s">
        <v>4637</v>
      </c>
      <c r="D1354" s="391" t="str">
        <f t="shared" si="35"/>
        <v>Muyumbu</v>
      </c>
    </row>
    <row r="1355" spans="1:4">
      <c r="A1355" s="391" t="s">
        <v>1832</v>
      </c>
      <c r="B1355">
        <v>7</v>
      </c>
      <c r="C1355" t="s">
        <v>4638</v>
      </c>
      <c r="D1355" s="391" t="str">
        <f t="shared" si="35"/>
        <v>Gahengeri</v>
      </c>
    </row>
    <row r="1356" spans="1:4">
      <c r="A1356" s="391" t="s">
        <v>1832</v>
      </c>
      <c r="B1356">
        <v>8</v>
      </c>
      <c r="C1356" t="s">
        <v>4639</v>
      </c>
      <c r="D1356" s="391" t="str">
        <f t="shared" si="35"/>
        <v>Nzige</v>
      </c>
    </row>
    <row r="1357" spans="1:4">
      <c r="A1357" s="391" t="s">
        <v>1832</v>
      </c>
      <c r="B1357">
        <v>9</v>
      </c>
      <c r="C1357" t="s">
        <v>4640</v>
      </c>
      <c r="D1357" s="391" t="str">
        <f t="shared" si="35"/>
        <v>Nyakariro</v>
      </c>
    </row>
    <row r="1358" spans="1:4">
      <c r="A1358" s="391" t="s">
        <v>1832</v>
      </c>
      <c r="B1358">
        <v>10</v>
      </c>
      <c r="C1358" t="s">
        <v>4631</v>
      </c>
      <c r="D1358" s="391" t="str">
        <f t="shared" si="35"/>
        <v>Karenge</v>
      </c>
    </row>
    <row r="1359" spans="1:4">
      <c r="A1359" s="391" t="s">
        <v>1832</v>
      </c>
      <c r="B1359">
        <v>11</v>
      </c>
      <c r="C1359" t="s">
        <v>4641</v>
      </c>
      <c r="D1359" s="391" t="str">
        <f t="shared" si="35"/>
        <v>Kabare</v>
      </c>
    </row>
    <row r="1360" spans="1:4">
      <c r="A1360" s="391" t="s">
        <v>1832</v>
      </c>
      <c r="B1360">
        <v>12</v>
      </c>
      <c r="C1360" t="s">
        <v>4642</v>
      </c>
      <c r="D1360" s="391" t="str">
        <f t="shared" si="35"/>
        <v>Gatsibo</v>
      </c>
    </row>
    <row r="1361" spans="1:4">
      <c r="A1361" s="391" t="s">
        <v>1832</v>
      </c>
      <c r="B1361">
        <v>13</v>
      </c>
      <c r="C1361" t="s">
        <v>4643</v>
      </c>
      <c r="D1361" s="391" t="str">
        <f t="shared" si="35"/>
        <v>Mukura</v>
      </c>
    </row>
    <row r="1362" spans="1:4">
      <c r="A1362" s="391" t="s">
        <v>1832</v>
      </c>
      <c r="B1362">
        <v>14</v>
      </c>
      <c r="C1362" t="s">
        <v>4644</v>
      </c>
      <c r="D1362" s="391" t="str">
        <f t="shared" si="35"/>
        <v>Mukura Lwh</v>
      </c>
    </row>
    <row r="1363" spans="1:4">
      <c r="A1363" s="391" t="s">
        <v>1832</v>
      </c>
      <c r="B1363">
        <v>15</v>
      </c>
      <c r="C1363" t="s">
        <v>4645</v>
      </c>
      <c r="D1363" s="391" t="str">
        <f t="shared" si="35"/>
        <v>Mushubati</v>
      </c>
    </row>
    <row r="1364" spans="1:4">
      <c r="A1364" s="391" t="s">
        <v>1832</v>
      </c>
      <c r="B1364">
        <v>16</v>
      </c>
      <c r="C1364" t="s">
        <v>4646</v>
      </c>
      <c r="D1364" s="391" t="str">
        <f t="shared" si="35"/>
        <v>Mwurire</v>
      </c>
    </row>
    <row r="1365" spans="1:4">
      <c r="A1365" s="391" t="s">
        <v>1832</v>
      </c>
      <c r="B1365">
        <v>17</v>
      </c>
      <c r="C1365" t="s">
        <v>4647</v>
      </c>
      <c r="D1365" s="391" t="str">
        <f t="shared" si="35"/>
        <v>Nkanka</v>
      </c>
    </row>
    <row r="1366" spans="1:4">
      <c r="A1366" s="391" t="s">
        <v>1832</v>
      </c>
      <c r="B1366">
        <v>18</v>
      </c>
      <c r="C1366" t="s">
        <v>4648</v>
      </c>
      <c r="D1366" s="391" t="str">
        <f t="shared" si="35"/>
        <v>Rubengera</v>
      </c>
    </row>
    <row r="1367" spans="1:4">
      <c r="A1367" s="391" t="s">
        <v>1832</v>
      </c>
      <c r="B1367">
        <v>19</v>
      </c>
      <c r="C1367" t="s">
        <v>4649</v>
      </c>
      <c r="D1367" s="391" t="str">
        <f t="shared" si="35"/>
        <v>Rugabano</v>
      </c>
    </row>
    <row r="1368" spans="1:4">
      <c r="A1368" s="391" t="s">
        <v>1832</v>
      </c>
      <c r="B1368">
        <v>20</v>
      </c>
      <c r="C1368" t="s">
        <v>4650</v>
      </c>
      <c r="D1368" s="391" t="str">
        <f t="shared" si="35"/>
        <v>Rwabicuma</v>
      </c>
    </row>
    <row r="1369" spans="1:4">
      <c r="A1369" s="391" t="s">
        <v>1832</v>
      </c>
      <c r="B1369">
        <v>21</v>
      </c>
      <c r="C1369" t="s">
        <v>4651</v>
      </c>
      <c r="D1369" s="391" t="str">
        <f t="shared" si="35"/>
        <v>Rwabicuma Lwh</v>
      </c>
    </row>
    <row r="1370" spans="1:4">
      <c r="A1370" s="391" t="s">
        <v>1832</v>
      </c>
      <c r="B1370" s="601">
        <v>22</v>
      </c>
      <c r="C1370" t="s">
        <v>4652</v>
      </c>
      <c r="D1370" s="391" t="str">
        <f t="shared" si="35"/>
        <v>Fumbwe</v>
      </c>
    </row>
    <row r="1371" spans="1:4">
      <c r="A1371" s="391" t="s">
        <v>1832</v>
      </c>
      <c r="B1371" s="601">
        <v>23</v>
      </c>
      <c r="C1371" t="s">
        <v>4653</v>
      </c>
      <c r="D1371" s="391" t="str">
        <f t="shared" si="35"/>
        <v>Gasabo</v>
      </c>
    </row>
    <row r="1372" spans="1:4">
      <c r="A1372" s="391" t="s">
        <v>1833</v>
      </c>
      <c r="B1372">
        <v>1</v>
      </c>
      <c r="C1372" t="s">
        <v>4655</v>
      </c>
      <c r="D1372" s="391" t="str">
        <f t="shared" si="35"/>
        <v>Kayonza</v>
      </c>
    </row>
    <row r="1373" spans="1:4">
      <c r="A1373" s="391" t="s">
        <v>1833</v>
      </c>
      <c r="B1373">
        <v>2</v>
      </c>
      <c r="C1373" t="s">
        <v>4654</v>
      </c>
      <c r="D1373" s="391" t="str">
        <f t="shared" si="35"/>
        <v>Rwamagana</v>
      </c>
    </row>
    <row r="1374" spans="1:4">
      <c r="A1374" s="391" t="s">
        <v>1834</v>
      </c>
      <c r="B1374">
        <v>0</v>
      </c>
      <c r="C1374" t="s">
        <v>4656</v>
      </c>
      <c r="D1374" s="391" t="str">
        <f t="shared" si="35"/>
        <v>Does Not Apply (No LWH Site)</v>
      </c>
    </row>
    <row r="1375" spans="1:4">
      <c r="A1375" s="390" t="s">
        <v>1834</v>
      </c>
      <c r="B1375">
        <v>1</v>
      </c>
      <c r="C1375" t="s">
        <v>4657</v>
      </c>
      <c r="D1375" s="391" t="str">
        <f t="shared" si="35"/>
        <v>Rwamagana-34</v>
      </c>
    </row>
    <row r="1376" spans="1:4">
      <c r="A1376" s="390" t="s">
        <v>1834</v>
      </c>
      <c r="B1376">
        <v>2</v>
      </c>
      <c r="C1376" t="s">
        <v>4658</v>
      </c>
      <c r="D1376" s="391" t="str">
        <f t="shared" si="35"/>
        <v xml:space="preserve">Rwamagana-35 </v>
      </c>
    </row>
    <row r="1377" spans="1:7">
      <c r="A1377" s="390" t="s">
        <v>1834</v>
      </c>
      <c r="B1377">
        <v>3</v>
      </c>
      <c r="C1377" t="s">
        <v>4659</v>
      </c>
      <c r="D1377" s="391" t="str">
        <f t="shared" si="35"/>
        <v xml:space="preserve">Kayonza-4 </v>
      </c>
    </row>
    <row r="1378" spans="1:7">
      <c r="A1378" s="390" t="s">
        <v>1834</v>
      </c>
      <c r="B1378">
        <v>4</v>
      </c>
      <c r="C1378" t="s">
        <v>4660</v>
      </c>
      <c r="D1378" s="391" t="str">
        <f t="shared" si="35"/>
        <v>Rwamagana-2</v>
      </c>
    </row>
    <row r="1379" spans="1:7">
      <c r="A1379" s="390" t="s">
        <v>1834</v>
      </c>
      <c r="B1379">
        <v>5</v>
      </c>
      <c r="C1379" t="s">
        <v>4661</v>
      </c>
      <c r="D1379" s="391" t="str">
        <f t="shared" si="35"/>
        <v>Rwamagana-33</v>
      </c>
    </row>
    <row r="1380" spans="1:7">
      <c r="A1380" s="390" t="s">
        <v>1834</v>
      </c>
      <c r="B1380">
        <v>6</v>
      </c>
      <c r="C1380" t="s">
        <v>4662</v>
      </c>
      <c r="D1380" s="391" t="str">
        <f t="shared" si="35"/>
        <v xml:space="preserve">Kayonza-15 </v>
      </c>
    </row>
    <row r="1381" spans="1:7">
      <c r="A1381" s="390" t="s">
        <v>5044</v>
      </c>
      <c r="B1381" s="395">
        <v>1</v>
      </c>
      <c r="C1381" s="393" t="s">
        <v>1928</v>
      </c>
      <c r="D1381" s="395" t="s">
        <v>4562</v>
      </c>
      <c r="G1381">
        <v>1</v>
      </c>
    </row>
    <row r="1382" spans="1:7">
      <c r="A1382" s="390" t="s">
        <v>5044</v>
      </c>
      <c r="B1382" s="395">
        <v>2</v>
      </c>
      <c r="C1382" s="393" t="s">
        <v>1929</v>
      </c>
      <c r="D1382" s="395" t="s">
        <v>4563</v>
      </c>
      <c r="G1382">
        <v>2</v>
      </c>
    </row>
    <row r="1383" spans="1:7">
      <c r="A1383" s="390" t="s">
        <v>5044</v>
      </c>
      <c r="B1383" s="395">
        <v>3</v>
      </c>
      <c r="C1383" s="393" t="s">
        <v>1930</v>
      </c>
      <c r="D1383" s="395" t="s">
        <v>4564</v>
      </c>
      <c r="G1383">
        <v>3</v>
      </c>
    </row>
    <row r="1384" spans="1:7">
      <c r="A1384" s="390" t="s">
        <v>5044</v>
      </c>
      <c r="B1384" s="395">
        <v>4</v>
      </c>
      <c r="C1384" s="393" t="s">
        <v>1931</v>
      </c>
      <c r="D1384" s="395" t="s">
        <v>4565</v>
      </c>
      <c r="G1384">
        <v>4</v>
      </c>
    </row>
    <row r="1385" spans="1:7">
      <c r="A1385" s="390" t="s">
        <v>5044</v>
      </c>
      <c r="B1385" s="395">
        <v>5</v>
      </c>
      <c r="C1385" s="393" t="s">
        <v>1932</v>
      </c>
      <c r="D1385" s="395" t="s">
        <v>4566</v>
      </c>
      <c r="G1385">
        <v>5</v>
      </c>
    </row>
    <row r="1386" spans="1:7">
      <c r="A1386" s="390" t="s">
        <v>5044</v>
      </c>
      <c r="B1386" s="395">
        <v>6</v>
      </c>
      <c r="C1386" s="393" t="s">
        <v>1933</v>
      </c>
      <c r="D1386" s="395" t="s">
        <v>4567</v>
      </c>
      <c r="G1386">
        <v>6</v>
      </c>
    </row>
    <row r="1387" spans="1:7">
      <c r="A1387" s="390" t="s">
        <v>5044</v>
      </c>
      <c r="B1387" s="395">
        <v>7</v>
      </c>
      <c r="C1387" s="393" t="s">
        <v>1934</v>
      </c>
      <c r="D1387" s="395" t="s">
        <v>4568</v>
      </c>
      <c r="G1387">
        <v>7</v>
      </c>
    </row>
    <row r="1388" spans="1:7">
      <c r="A1388" s="390" t="s">
        <v>5044</v>
      </c>
      <c r="B1388" s="395">
        <v>8</v>
      </c>
      <c r="C1388" s="393" t="s">
        <v>1935</v>
      </c>
      <c r="D1388" s="395" t="s">
        <v>4569</v>
      </c>
      <c r="G1388">
        <v>8</v>
      </c>
    </row>
    <row r="1389" spans="1:7">
      <c r="A1389" s="390" t="s">
        <v>5044</v>
      </c>
      <c r="B1389" s="395">
        <v>9</v>
      </c>
      <c r="C1389" s="393" t="s">
        <v>1936</v>
      </c>
      <c r="D1389" s="395" t="s">
        <v>4570</v>
      </c>
      <c r="G1389">
        <v>9</v>
      </c>
    </row>
    <row r="1390" spans="1:7">
      <c r="A1390" s="390" t="s">
        <v>5044</v>
      </c>
      <c r="B1390" s="395">
        <v>10</v>
      </c>
      <c r="C1390" s="393" t="s">
        <v>1937</v>
      </c>
      <c r="D1390" s="395" t="s">
        <v>4571</v>
      </c>
      <c r="G1390">
        <v>10</v>
      </c>
    </row>
    <row r="1391" spans="1:7">
      <c r="A1391" s="390" t="s">
        <v>5044</v>
      </c>
      <c r="B1391" s="395">
        <v>11</v>
      </c>
      <c r="C1391" s="393" t="s">
        <v>1938</v>
      </c>
      <c r="D1391" s="395" t="s">
        <v>4572</v>
      </c>
      <c r="G1391">
        <v>11</v>
      </c>
    </row>
    <row r="1392" spans="1:7">
      <c r="A1392" s="390" t="s">
        <v>5044</v>
      </c>
      <c r="B1392" s="395">
        <v>12</v>
      </c>
      <c r="C1392" s="393" t="s">
        <v>1939</v>
      </c>
      <c r="D1392" s="395" t="s">
        <v>4573</v>
      </c>
      <c r="G1392">
        <v>12</v>
      </c>
    </row>
    <row r="1393" spans="1:7">
      <c r="A1393" s="390" t="s">
        <v>5044</v>
      </c>
      <c r="B1393" s="395">
        <v>13</v>
      </c>
      <c r="C1393" s="393" t="s">
        <v>1940</v>
      </c>
      <c r="D1393" s="395" t="s">
        <v>4574</v>
      </c>
      <c r="G1393">
        <v>13</v>
      </c>
    </row>
    <row r="1394" spans="1:7">
      <c r="A1394" s="390" t="s">
        <v>5044</v>
      </c>
      <c r="B1394" s="395">
        <v>14</v>
      </c>
      <c r="C1394" s="393" t="s">
        <v>1941</v>
      </c>
      <c r="D1394" s="395" t="s">
        <v>4575</v>
      </c>
      <c r="G1394">
        <v>14</v>
      </c>
    </row>
    <row r="1395" spans="1:7">
      <c r="A1395" s="390" t="s">
        <v>5044</v>
      </c>
      <c r="B1395" s="395">
        <v>15</v>
      </c>
      <c r="C1395" s="393" t="s">
        <v>1942</v>
      </c>
      <c r="D1395" s="395" t="s">
        <v>4576</v>
      </c>
      <c r="G1395">
        <v>15</v>
      </c>
    </row>
    <row r="1396" spans="1:7">
      <c r="A1396" s="390" t="s">
        <v>5044</v>
      </c>
      <c r="B1396" s="395">
        <v>16</v>
      </c>
      <c r="C1396" s="393" t="s">
        <v>1943</v>
      </c>
      <c r="D1396" s="395" t="s">
        <v>4577</v>
      </c>
      <c r="G1396">
        <v>16</v>
      </c>
    </row>
    <row r="1397" spans="1:7">
      <c r="A1397" s="390" t="s">
        <v>5044</v>
      </c>
      <c r="B1397" s="395">
        <v>17</v>
      </c>
      <c r="C1397" s="393" t="s">
        <v>1944</v>
      </c>
      <c r="D1397" s="395" t="s">
        <v>4578</v>
      </c>
      <c r="G1397">
        <v>17</v>
      </c>
    </row>
    <row r="1398" spans="1:7">
      <c r="A1398" s="390" t="s">
        <v>5044</v>
      </c>
      <c r="B1398" s="395">
        <v>18</v>
      </c>
      <c r="C1398" s="393" t="s">
        <v>1945</v>
      </c>
      <c r="D1398" s="395" t="s">
        <v>4579</v>
      </c>
      <c r="G1398">
        <v>18</v>
      </c>
    </row>
    <row r="1399" spans="1:7">
      <c r="A1399" s="390" t="s">
        <v>5044</v>
      </c>
      <c r="B1399" s="395">
        <v>19</v>
      </c>
      <c r="C1399" s="393" t="s">
        <v>1946</v>
      </c>
      <c r="D1399" s="395" t="s">
        <v>4580</v>
      </c>
      <c r="G1399">
        <v>19</v>
      </c>
    </row>
    <row r="1400" spans="1:7">
      <c r="A1400" s="390" t="s">
        <v>5044</v>
      </c>
      <c r="B1400" s="395">
        <v>20</v>
      </c>
      <c r="C1400" s="393" t="s">
        <v>1947</v>
      </c>
      <c r="D1400" s="395" t="s">
        <v>4581</v>
      </c>
      <c r="G1400">
        <v>20</v>
      </c>
    </row>
    <row r="1401" spans="1:7">
      <c r="A1401" s="390" t="s">
        <v>5044</v>
      </c>
      <c r="B1401" s="395">
        <v>21</v>
      </c>
      <c r="C1401" s="393" t="s">
        <v>1948</v>
      </c>
      <c r="D1401" s="395" t="s">
        <v>4582</v>
      </c>
      <c r="G1401">
        <v>21</v>
      </c>
    </row>
    <row r="1402" spans="1:7">
      <c r="A1402" s="390" t="s">
        <v>5044</v>
      </c>
      <c r="B1402" s="395">
        <v>22</v>
      </c>
      <c r="C1402" s="393" t="s">
        <v>1949</v>
      </c>
      <c r="D1402" s="395" t="s">
        <v>4583</v>
      </c>
      <c r="G1402">
        <v>22</v>
      </c>
    </row>
    <row r="1403" spans="1:7">
      <c r="A1403" s="390" t="s">
        <v>5044</v>
      </c>
      <c r="B1403" s="395">
        <v>23</v>
      </c>
      <c r="C1403" s="393" t="s">
        <v>1950</v>
      </c>
      <c r="D1403" s="395" t="s">
        <v>4584</v>
      </c>
      <c r="G1403">
        <v>23</v>
      </c>
    </row>
    <row r="1404" spans="1:7">
      <c r="A1404" s="390" t="s">
        <v>5044</v>
      </c>
      <c r="B1404" s="395">
        <v>24</v>
      </c>
      <c r="C1404" s="393" t="s">
        <v>1951</v>
      </c>
      <c r="D1404" s="395" t="s">
        <v>4585</v>
      </c>
      <c r="G1404">
        <v>24</v>
      </c>
    </row>
    <row r="1405" spans="1:7" ht="26.2">
      <c r="A1405" s="390" t="s">
        <v>5044</v>
      </c>
      <c r="B1405">
        <v>25</v>
      </c>
      <c r="C1405" s="390" t="str">
        <f>E1405&amp;" ("&amp;D1405&amp;")"</f>
        <v>Uyu muntu yabarirwaga muri uru rugo ariko yaragiye. (This person was in the HH, but has since left.)</v>
      </c>
      <c r="D1405" s="391" t="s">
        <v>5045</v>
      </c>
      <c r="E1405" t="s">
        <v>5047</v>
      </c>
      <c r="G1405">
        <v>1</v>
      </c>
    </row>
    <row r="1406" spans="1:7" ht="26.2">
      <c r="A1406" s="390" t="s">
        <v>5044</v>
      </c>
      <c r="B1406">
        <v>26</v>
      </c>
      <c r="C1406" s="390" t="str">
        <f>E1406&amp;" ("&amp;D1406&amp;")"</f>
        <v>Uyu muntu ni inshuti y'umuyango ariko ntiyigeze abarirwa muri uru rugo. (This person is a HH friend but was never in HH.)</v>
      </c>
      <c r="D1406" s="391" t="s">
        <v>5046</v>
      </c>
      <c r="E1406" t="s">
        <v>5048</v>
      </c>
      <c r="G1406">
        <v>1</v>
      </c>
    </row>
    <row r="1407" spans="1:7" s="390" customFormat="1" ht="13.1">
      <c r="A1407" s="394" t="s">
        <v>5084</v>
      </c>
      <c r="B1407" s="390">
        <v>1</v>
      </c>
      <c r="C1407" s="390" t="str">
        <f t="shared" ref="C1407:C1415" si="36">E1407&amp;" ("&amp;D1407&amp;")"</f>
        <v>muri TUBURA  (TUBURA)</v>
      </c>
      <c r="D1407" s="390" t="s">
        <v>2235</v>
      </c>
      <c r="E1407" s="390" t="s">
        <v>2236</v>
      </c>
    </row>
    <row r="1408" spans="1:7" s="390" customFormat="1" ht="13.1">
      <c r="A1408" s="394" t="s">
        <v>5084</v>
      </c>
      <c r="B1408" s="390">
        <v>2</v>
      </c>
      <c r="C1408" s="390" t="str">
        <f t="shared" si="36"/>
        <v>mu mushinga wa LWH (LWH Project)</v>
      </c>
      <c r="D1408" s="390" t="s">
        <v>2238</v>
      </c>
      <c r="E1408" s="390" t="s">
        <v>2239</v>
      </c>
    </row>
    <row r="1409" spans="1:5" s="390" customFormat="1" ht="13.1">
      <c r="A1409" s="394" t="s">
        <v>5084</v>
      </c>
      <c r="B1409" s="390">
        <v>3</v>
      </c>
      <c r="C1409" s="390" t="str">
        <f t="shared" si="36"/>
        <v>mu nzego z'ibanze (Local government)</v>
      </c>
      <c r="D1409" s="390" t="s">
        <v>2241</v>
      </c>
      <c r="E1409" s="390" t="s">
        <v>2242</v>
      </c>
    </row>
    <row r="1410" spans="1:5" s="390" customFormat="1" ht="13.1">
      <c r="A1410" s="394" t="s">
        <v>5084</v>
      </c>
      <c r="B1410" s="390">
        <v>4</v>
      </c>
      <c r="C1410" s="390" t="str">
        <f t="shared" si="36"/>
        <v>mu muryango utagengwa na Leta goronomu (NGO)</v>
      </c>
      <c r="D1410" s="390" t="s">
        <v>2244</v>
      </c>
      <c r="E1410" s="390" t="s">
        <v>2245</v>
      </c>
    </row>
    <row r="1411" spans="1:5" s="390" customFormat="1" ht="13.1">
      <c r="A1411" s="394" t="s">
        <v>5084</v>
      </c>
      <c r="B1411" s="390">
        <v>5</v>
      </c>
      <c r="C1411" s="390" t="str">
        <f t="shared" si="36"/>
        <v>umucuruzi w'amafumbire (agrodila) (Agro-dealer)</v>
      </c>
      <c r="D1411" s="390" t="s">
        <v>2247</v>
      </c>
      <c r="E1411" s="390" t="s">
        <v>2248</v>
      </c>
    </row>
    <row r="1412" spans="1:5" s="390" customFormat="1" ht="13.1">
      <c r="A1412" s="394" t="s">
        <v>5084</v>
      </c>
      <c r="B1412" s="390">
        <v>6</v>
      </c>
      <c r="C1412" s="390" t="str">
        <f t="shared" si="36"/>
        <v>CIP (CIP)</v>
      </c>
      <c r="D1412" s="390" t="s">
        <v>2250</v>
      </c>
      <c r="E1412" s="390" t="s">
        <v>2250</v>
      </c>
    </row>
    <row r="1413" spans="1:5" s="390" customFormat="1" ht="13.1">
      <c r="A1413" s="394" t="s">
        <v>5084</v>
      </c>
      <c r="B1413" s="390">
        <v>7</v>
      </c>
      <c r="C1413" s="390" t="str">
        <f t="shared" si="36"/>
        <v>ibyo bikoreye bo ubwabo (own production)</v>
      </c>
      <c r="D1413" s="390" t="s">
        <v>2252</v>
      </c>
      <c r="E1413" s="390" t="s">
        <v>2253</v>
      </c>
    </row>
    <row r="1414" spans="1:5" s="390" customFormat="1" ht="13.1">
      <c r="A1414" s="394" t="s">
        <v>5084</v>
      </c>
      <c r="B1414" s="390">
        <v>8</v>
      </c>
      <c r="C1414" s="390" t="str">
        <f t="shared" si="36"/>
        <v>Koperative [${cooperative}] (cooperative [${cooperative}])</v>
      </c>
      <c r="D1414" s="390" t="s">
        <v>5085</v>
      </c>
      <c r="E1414" s="390" t="s">
        <v>5103</v>
      </c>
    </row>
    <row r="1415" spans="1:5" s="390" customFormat="1" ht="13.1">
      <c r="A1415" s="394" t="s">
        <v>5084</v>
      </c>
      <c r="B1415" s="390">
        <v>9</v>
      </c>
      <c r="C1415" s="390" t="str">
        <f t="shared" si="36"/>
        <v>Indi Koperative (other cooperative)</v>
      </c>
      <c r="D1415" s="390" t="s">
        <v>5086</v>
      </c>
      <c r="E1415" s="390" t="s">
        <v>5102</v>
      </c>
    </row>
    <row r="1416" spans="1:5" s="390" customFormat="1" ht="13.1">
      <c r="A1416" s="394" t="s">
        <v>5084</v>
      </c>
      <c r="B1416" s="390">
        <v>-66</v>
      </c>
      <c r="C1416" s="390">
        <v>-66</v>
      </c>
      <c r="D1416" s="390" t="s">
        <v>1826</v>
      </c>
      <c r="E1416" s="392"/>
    </row>
    <row r="1417" spans="1:5" s="390" customFormat="1" ht="13.1">
      <c r="A1417" s="394" t="s">
        <v>5084</v>
      </c>
      <c r="B1417" s="390">
        <v>-88</v>
      </c>
      <c r="C1417" s="390">
        <v>-88</v>
      </c>
      <c r="D1417" s="390" t="s">
        <v>1827</v>
      </c>
      <c r="E1417" s="392"/>
    </row>
    <row r="1418" spans="1:5">
      <c r="A1418" s="395" t="s">
        <v>5091</v>
      </c>
      <c r="B1418" s="391">
        <v>1</v>
      </c>
      <c r="C1418" s="390" t="str">
        <f t="shared" ref="C1418:C1421" si="37">E1418&amp;" ("&amp;D1418&amp;")"</f>
        <v>Yego, ndi umunyamuryango wayo.  (Yes, I am a member)</v>
      </c>
      <c r="D1418" s="203" t="s">
        <v>5090</v>
      </c>
      <c r="E1418" s="203" t="s">
        <v>5095</v>
      </c>
    </row>
    <row r="1419" spans="1:5" ht="26.2">
      <c r="A1419" s="395" t="s">
        <v>5091</v>
      </c>
      <c r="B1419" s="391">
        <v>2</v>
      </c>
      <c r="C1419" s="390" t="str">
        <f t="shared" si="37"/>
        <v>Yego, natanzemo amafaranga ariko sindi umunyamuryango wayo. (Yes, I paid a fee but am not a member)</v>
      </c>
      <c r="D1419" s="203" t="s">
        <v>5092</v>
      </c>
      <c r="E1419" s="203" t="s">
        <v>5096</v>
      </c>
    </row>
    <row r="1420" spans="1:5">
      <c r="A1420" s="395" t="s">
        <v>5091</v>
      </c>
      <c r="B1420" s="391">
        <v>3</v>
      </c>
      <c r="C1420" s="390" t="str">
        <f t="shared" si="37"/>
        <v>Yego, ariko sindi umunyamuryango wayo. (Yes, but I am not a member)</v>
      </c>
      <c r="D1420" s="203" t="s">
        <v>5093</v>
      </c>
      <c r="E1420" s="203" t="s">
        <v>5097</v>
      </c>
    </row>
    <row r="1421" spans="1:5">
      <c r="A1421" s="395" t="s">
        <v>5091</v>
      </c>
      <c r="B1421" s="391">
        <v>4</v>
      </c>
      <c r="C1421" s="390" t="str">
        <f t="shared" si="37"/>
        <v>Oya (No​)</v>
      </c>
      <c r="D1421" s="203" t="s">
        <v>5094</v>
      </c>
      <c r="E1421" s="203" t="s">
        <v>1823</v>
      </c>
    </row>
    <row r="1422" spans="1:5">
      <c r="A1422" s="395" t="s">
        <v>5091</v>
      </c>
      <c r="B1422" s="390">
        <v>-66</v>
      </c>
      <c r="C1422" s="390">
        <v>-66</v>
      </c>
      <c r="D1422" s="390" t="s">
        <v>1826</v>
      </c>
    </row>
    <row r="1423" spans="1:5">
      <c r="A1423" s="395" t="s">
        <v>5091</v>
      </c>
      <c r="B1423" s="390">
        <v>-88</v>
      </c>
      <c r="C1423" s="390">
        <v>-88</v>
      </c>
      <c r="D1423" s="390" t="s">
        <v>1827</v>
      </c>
    </row>
  </sheetData>
  <sortState ref="A515:M601">
    <sortCondition ref="C515:C601"/>
  </sortState>
  <phoneticPr fontId="21" type="noConversion"/>
  <printOptions horizontalCentered="1" verticalCentered="1"/>
  <pageMargins left="0.25" right="0.25" top="0.5" bottom="0.5" header="0.3" footer="0.3"/>
  <pageSetup paperSize="9" orientation="landscape" horizontalDpi="4294967292" verticalDpi="429496729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7"/>
  <sheetViews>
    <sheetView workbookViewId="0">
      <selection activeCell="A3" sqref="A3"/>
    </sheetView>
  </sheetViews>
  <sheetFormatPr defaultColWidth="11.44140625" defaultRowHeight="15.05"/>
  <cols>
    <col min="1" max="1" width="27.77734375" bestFit="1" customWidth="1"/>
  </cols>
  <sheetData>
    <row r="1" spans="1:6" ht="15.75">
      <c r="A1" s="1" t="s">
        <v>505</v>
      </c>
      <c r="B1" s="1" t="s">
        <v>506</v>
      </c>
      <c r="C1" s="1" t="s">
        <v>507</v>
      </c>
      <c r="D1" s="1" t="s">
        <v>508</v>
      </c>
      <c r="E1" s="1" t="s">
        <v>509</v>
      </c>
      <c r="F1" s="2" t="s">
        <v>510</v>
      </c>
    </row>
    <row r="2" spans="1:6" ht="15.75">
      <c r="A2" t="s">
        <v>5174</v>
      </c>
      <c r="B2" t="s">
        <v>5175</v>
      </c>
      <c r="C2">
        <v>231014</v>
      </c>
      <c r="D2" s="1"/>
      <c r="E2" s="92" t="s">
        <v>511</v>
      </c>
      <c r="F2" t="s">
        <v>515</v>
      </c>
    </row>
    <row r="11" spans="1:6">
      <c r="C11" s="95"/>
    </row>
    <row r="37" spans="3:3">
      <c r="C37" s="200"/>
    </row>
  </sheetData>
  <phoneticPr fontId="21" type="noConversion"/>
  <printOptions horizontalCentered="1" verticalCentered="1"/>
  <pageMargins left="0.25" right="0.25" top="0.5" bottom="0.5" header="0.3" footer="0.3"/>
  <pageSetup paperSize="9" orientation="landscape"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0"/>
  <sheetViews>
    <sheetView workbookViewId="0">
      <selection activeCell="E4" sqref="E4"/>
    </sheetView>
  </sheetViews>
  <sheetFormatPr defaultColWidth="11.44140625" defaultRowHeight="15.05"/>
  <cols>
    <col min="5" max="5" width="33.44140625" customWidth="1"/>
    <col min="7" max="7" width="32" customWidth="1"/>
  </cols>
  <sheetData>
    <row r="1" spans="1:27" s="20" customFormat="1" ht="20.95">
      <c r="A1" s="5" t="s">
        <v>926</v>
      </c>
      <c r="B1" s="3" t="s">
        <v>833</v>
      </c>
      <c r="C1" s="3" t="s">
        <v>834</v>
      </c>
      <c r="D1" s="5" t="s">
        <v>618</v>
      </c>
      <c r="E1" s="3" t="s">
        <v>264</v>
      </c>
      <c r="F1" s="3" t="s">
        <v>835</v>
      </c>
      <c r="G1" s="3" t="s">
        <v>924</v>
      </c>
      <c r="H1" s="28" t="s">
        <v>621</v>
      </c>
      <c r="I1" s="27" t="s">
        <v>562</v>
      </c>
      <c r="J1" s="27" t="s">
        <v>563</v>
      </c>
      <c r="K1" s="20" t="s">
        <v>616</v>
      </c>
      <c r="L1" s="20" t="s">
        <v>617</v>
      </c>
      <c r="M1" s="20" t="s">
        <v>622</v>
      </c>
      <c r="N1" s="20" t="s">
        <v>619</v>
      </c>
      <c r="O1" s="20" t="s">
        <v>620</v>
      </c>
      <c r="P1" s="20" t="s">
        <v>633</v>
      </c>
      <c r="Q1" s="20" t="s">
        <v>634</v>
      </c>
      <c r="R1" s="20" t="s">
        <v>572</v>
      </c>
      <c r="S1" s="20" t="s">
        <v>635</v>
      </c>
      <c r="T1" s="20" t="s">
        <v>636</v>
      </c>
      <c r="U1" s="20" t="s">
        <v>637</v>
      </c>
      <c r="V1" s="20" t="s">
        <v>638</v>
      </c>
      <c r="W1" s="20" t="s">
        <v>639</v>
      </c>
      <c r="X1" s="20" t="s">
        <v>640</v>
      </c>
      <c r="Y1" s="20" t="s">
        <v>641</v>
      </c>
      <c r="Z1" s="20" t="s">
        <v>642</v>
      </c>
      <c r="AA1" s="20" t="s">
        <v>643</v>
      </c>
    </row>
    <row r="2" spans="1:27" s="30" customFormat="1" ht="13.1">
      <c r="A2" s="619" t="s">
        <v>231</v>
      </c>
      <c r="B2" s="619"/>
      <c r="C2" s="619"/>
      <c r="D2" s="619"/>
      <c r="E2" s="619"/>
      <c r="F2" s="619"/>
      <c r="G2" s="619"/>
    </row>
    <row r="3" spans="1:27" ht="58.95">
      <c r="A3" s="43" t="s">
        <v>279</v>
      </c>
      <c r="B3" s="44" t="s">
        <v>280</v>
      </c>
      <c r="C3" s="44" t="s">
        <v>281</v>
      </c>
      <c r="D3" s="45" t="s">
        <v>276</v>
      </c>
      <c r="E3" s="44" t="s">
        <v>604</v>
      </c>
      <c r="F3" s="46"/>
      <c r="G3" s="46"/>
    </row>
    <row r="4" spans="1:27" ht="82.5">
      <c r="A4" s="43" t="s">
        <v>282</v>
      </c>
      <c r="B4" s="44" t="s">
        <v>283</v>
      </c>
      <c r="C4" s="44" t="s">
        <v>284</v>
      </c>
      <c r="D4" s="45" t="s">
        <v>255</v>
      </c>
      <c r="E4" s="44" t="s">
        <v>285</v>
      </c>
      <c r="F4" s="46"/>
      <c r="G4" s="46"/>
    </row>
    <row r="5" spans="1:27" ht="47.15">
      <c r="A5" s="43" t="s">
        <v>286</v>
      </c>
      <c r="B5" s="44" t="s">
        <v>287</v>
      </c>
      <c r="C5" s="44" t="s">
        <v>288</v>
      </c>
      <c r="D5" s="45" t="s">
        <v>256</v>
      </c>
      <c r="E5" s="44" t="s">
        <v>289</v>
      </c>
      <c r="F5" s="46"/>
      <c r="G5" s="46"/>
    </row>
    <row r="6" spans="1:27" ht="94.25">
      <c r="A6" s="43" t="s">
        <v>290</v>
      </c>
      <c r="B6" s="44" t="s">
        <v>240</v>
      </c>
      <c r="C6" s="44" t="s">
        <v>241</v>
      </c>
      <c r="D6" s="45" t="s">
        <v>257</v>
      </c>
      <c r="E6" s="44" t="s">
        <v>242</v>
      </c>
      <c r="F6" s="46"/>
      <c r="G6" s="46"/>
    </row>
    <row r="7" spans="1:27" ht="47.15">
      <c r="A7" s="43" t="s">
        <v>243</v>
      </c>
      <c r="B7" s="47" t="s">
        <v>261</v>
      </c>
      <c r="C7" s="44" t="s">
        <v>262</v>
      </c>
      <c r="D7" s="45" t="s">
        <v>611</v>
      </c>
      <c r="E7" s="44"/>
      <c r="F7" s="46"/>
      <c r="G7" s="46"/>
    </row>
    <row r="8" spans="1:27" ht="47.15">
      <c r="A8" s="43" t="s">
        <v>263</v>
      </c>
      <c r="B8" s="44" t="s">
        <v>265</v>
      </c>
      <c r="C8" s="44" t="s">
        <v>266</v>
      </c>
      <c r="D8" s="45" t="s">
        <v>258</v>
      </c>
      <c r="E8" s="44" t="s">
        <v>267</v>
      </c>
      <c r="F8" s="46"/>
      <c r="G8" s="46"/>
    </row>
    <row r="9" spans="1:27" ht="82.5">
      <c r="A9" s="43" t="s">
        <v>268</v>
      </c>
      <c r="B9" s="44" t="s">
        <v>269</v>
      </c>
      <c r="C9" s="44" t="s">
        <v>270</v>
      </c>
      <c r="D9" s="45" t="s">
        <v>259</v>
      </c>
      <c r="E9" s="44" t="s">
        <v>271</v>
      </c>
      <c r="F9" s="46"/>
      <c r="G9" s="46"/>
    </row>
    <row r="10" spans="1:27" ht="106.05">
      <c r="A10" s="48" t="s">
        <v>272</v>
      </c>
      <c r="B10" s="47" t="s">
        <v>273</v>
      </c>
      <c r="C10" s="44" t="s">
        <v>274</v>
      </c>
      <c r="D10" s="45" t="s">
        <v>260</v>
      </c>
      <c r="E10" s="47" t="s">
        <v>275</v>
      </c>
      <c r="F10" s="46"/>
      <c r="G10" s="46"/>
    </row>
  </sheetData>
  <mergeCells count="1">
    <mergeCell ref="A2:G2"/>
  </mergeCells>
  <phoneticPr fontId="6" type="noConversion"/>
  <printOptions horizontalCentered="1" verticalCentered="1"/>
  <pageMargins left="0.1" right="0.1" top="0.1" bottom="0.1"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2"/>
  <sheetViews>
    <sheetView workbookViewId="0">
      <selection activeCell="E12" sqref="E12"/>
    </sheetView>
  </sheetViews>
  <sheetFormatPr defaultColWidth="10.77734375" defaultRowHeight="15.05"/>
  <cols>
    <col min="1" max="1" width="7.6640625" style="34" customWidth="1"/>
    <col min="2" max="3" width="28.44140625" style="34" customWidth="1"/>
    <col min="4" max="4" width="10.109375" style="34" customWidth="1"/>
    <col min="5" max="5" width="33.33203125" style="34" customWidth="1"/>
    <col min="6" max="6" width="13.77734375" style="34" customWidth="1"/>
    <col min="7" max="7" width="8" style="34" customWidth="1"/>
    <col min="8" max="16384" width="10.77734375" style="34"/>
  </cols>
  <sheetData>
    <row r="1" spans="1:27" s="20" customFormat="1" ht="21.6" thickBot="1">
      <c r="A1" s="20" t="s">
        <v>926</v>
      </c>
      <c r="B1" s="27" t="s">
        <v>833</v>
      </c>
      <c r="C1" s="27" t="s">
        <v>834</v>
      </c>
      <c r="D1" s="20" t="s">
        <v>618</v>
      </c>
      <c r="E1" s="27" t="s">
        <v>264</v>
      </c>
      <c r="F1" s="27" t="s">
        <v>835</v>
      </c>
      <c r="G1" s="27" t="s">
        <v>924</v>
      </c>
      <c r="H1" s="28" t="s">
        <v>621</v>
      </c>
      <c r="I1" s="27" t="s">
        <v>562</v>
      </c>
      <c r="J1" s="27" t="s">
        <v>563</v>
      </c>
      <c r="K1" s="20" t="s">
        <v>616</v>
      </c>
      <c r="L1" s="20" t="s">
        <v>617</v>
      </c>
      <c r="M1" s="20" t="s">
        <v>622</v>
      </c>
      <c r="N1" s="20" t="s">
        <v>619</v>
      </c>
      <c r="O1" s="20" t="s">
        <v>620</v>
      </c>
      <c r="P1" s="20" t="s">
        <v>633</v>
      </c>
      <c r="Q1" s="20" t="s">
        <v>634</v>
      </c>
      <c r="R1" s="20" t="s">
        <v>572</v>
      </c>
      <c r="S1" s="20" t="s">
        <v>635</v>
      </c>
      <c r="T1" s="20" t="s">
        <v>636</v>
      </c>
      <c r="U1" s="20" t="s">
        <v>637</v>
      </c>
      <c r="V1" s="20" t="s">
        <v>638</v>
      </c>
      <c r="W1" s="20" t="s">
        <v>639</v>
      </c>
      <c r="X1" s="20" t="s">
        <v>640</v>
      </c>
      <c r="Y1" s="20" t="s">
        <v>641</v>
      </c>
      <c r="Z1" s="20" t="s">
        <v>642</v>
      </c>
      <c r="AA1" s="20" t="s">
        <v>643</v>
      </c>
    </row>
    <row r="2" spans="1:27" s="29" customFormat="1" ht="13.1">
      <c r="A2" s="620" t="s">
        <v>232</v>
      </c>
      <c r="B2" s="621"/>
      <c r="C2" s="621"/>
      <c r="D2" s="621"/>
      <c r="E2" s="621"/>
      <c r="F2" s="621"/>
      <c r="G2" s="622"/>
    </row>
    <row r="3" spans="1:27" ht="31.45">
      <c r="A3" s="18" t="s">
        <v>600</v>
      </c>
      <c r="B3" s="17" t="s">
        <v>568</v>
      </c>
      <c r="C3" s="17" t="s">
        <v>244</v>
      </c>
      <c r="D3" s="18" t="s">
        <v>610</v>
      </c>
      <c r="E3" s="36"/>
      <c r="F3" s="17" t="s">
        <v>233</v>
      </c>
      <c r="G3" s="36"/>
    </row>
    <row r="4" spans="1:27" ht="31.45">
      <c r="A4" s="18" t="s">
        <v>601</v>
      </c>
      <c r="B4" s="18" t="s">
        <v>569</v>
      </c>
      <c r="C4" s="17" t="s">
        <v>570</v>
      </c>
      <c r="D4" s="18" t="s">
        <v>530</v>
      </c>
      <c r="E4" s="11" t="s">
        <v>235</v>
      </c>
      <c r="F4" s="17"/>
      <c r="G4" s="36"/>
    </row>
    <row r="5" spans="1:27" ht="41.9">
      <c r="A5" s="18" t="s">
        <v>605</v>
      </c>
      <c r="B5" s="17" t="s">
        <v>531</v>
      </c>
      <c r="C5" s="17" t="s">
        <v>245</v>
      </c>
      <c r="D5" s="18" t="s">
        <v>610</v>
      </c>
      <c r="E5" s="36"/>
      <c r="F5" s="18" t="s">
        <v>234</v>
      </c>
      <c r="G5" s="18" t="s">
        <v>607</v>
      </c>
    </row>
    <row r="6" spans="1:27" ht="41.9">
      <c r="A6" s="18" t="s">
        <v>606</v>
      </c>
      <c r="B6" s="17" t="s">
        <v>532</v>
      </c>
      <c r="C6" s="17" t="s">
        <v>245</v>
      </c>
      <c r="D6" s="18" t="s">
        <v>610</v>
      </c>
      <c r="E6" s="36"/>
      <c r="F6" s="18" t="s">
        <v>234</v>
      </c>
      <c r="G6" s="18" t="s">
        <v>608</v>
      </c>
    </row>
    <row r="7" spans="1:27" ht="31.45">
      <c r="A7" s="18" t="s">
        <v>932</v>
      </c>
      <c r="B7" s="18" t="s">
        <v>533</v>
      </c>
      <c r="C7" s="18" t="s">
        <v>534</v>
      </c>
      <c r="D7" s="18" t="s">
        <v>611</v>
      </c>
      <c r="E7" s="36"/>
      <c r="F7" s="18"/>
      <c r="G7" s="18"/>
    </row>
    <row r="8" spans="1:27" ht="31.45">
      <c r="A8" s="18" t="s">
        <v>838</v>
      </c>
      <c r="B8" s="18" t="s">
        <v>535</v>
      </c>
      <c r="C8" s="18" t="s">
        <v>536</v>
      </c>
      <c r="D8" s="18" t="s">
        <v>611</v>
      </c>
      <c r="E8" s="36"/>
      <c r="F8" s="18"/>
      <c r="G8" s="36"/>
    </row>
    <row r="9" spans="1:27" ht="20.95">
      <c r="A9" s="18" t="s">
        <v>529</v>
      </c>
      <c r="B9" s="17" t="s">
        <v>609</v>
      </c>
      <c r="C9" s="17" t="s">
        <v>246</v>
      </c>
      <c r="D9" s="18" t="s">
        <v>610</v>
      </c>
      <c r="E9" s="36"/>
      <c r="F9" s="18" t="s">
        <v>236</v>
      </c>
      <c r="G9" s="36"/>
    </row>
    <row r="10" spans="1:27" ht="41.9">
      <c r="A10" s="18" t="s">
        <v>839</v>
      </c>
      <c r="B10" s="18" t="s">
        <v>965</v>
      </c>
      <c r="C10" s="18" t="s">
        <v>778</v>
      </c>
      <c r="D10" s="18" t="s">
        <v>292</v>
      </c>
      <c r="E10" s="16" t="s">
        <v>237</v>
      </c>
      <c r="F10" s="18"/>
      <c r="G10" s="36"/>
    </row>
    <row r="11" spans="1:27" ht="31.45">
      <c r="A11" s="18" t="s">
        <v>840</v>
      </c>
      <c r="B11" s="18" t="s">
        <v>966</v>
      </c>
      <c r="C11" s="18" t="s">
        <v>779</v>
      </c>
      <c r="D11" s="18" t="s">
        <v>561</v>
      </c>
      <c r="E11" s="36"/>
      <c r="F11" s="18"/>
      <c r="G11" s="36"/>
    </row>
    <row r="12" spans="1:27" ht="62.85">
      <c r="A12" s="18" t="s">
        <v>841</v>
      </c>
      <c r="B12" s="37" t="s">
        <v>537</v>
      </c>
      <c r="C12" s="37" t="s">
        <v>518</v>
      </c>
      <c r="D12" s="18" t="s">
        <v>610</v>
      </c>
      <c r="E12" s="36"/>
      <c r="F12" s="18" t="s">
        <v>615</v>
      </c>
      <c r="G12" s="36"/>
    </row>
    <row r="13" spans="1:27" ht="31.45">
      <c r="A13" s="18" t="s">
        <v>842</v>
      </c>
      <c r="B13" s="18" t="s">
        <v>538</v>
      </c>
      <c r="C13" s="18" t="s">
        <v>519</v>
      </c>
      <c r="D13" s="38" t="s">
        <v>611</v>
      </c>
      <c r="E13" s="36"/>
      <c r="F13" s="18"/>
      <c r="G13" s="36"/>
    </row>
    <row r="14" spans="1:27" ht="41.9">
      <c r="A14" s="18" t="s">
        <v>843</v>
      </c>
      <c r="B14" s="18" t="s">
        <v>539</v>
      </c>
      <c r="C14" s="18" t="s">
        <v>239</v>
      </c>
      <c r="D14" s="18" t="s">
        <v>610</v>
      </c>
      <c r="E14" s="36"/>
      <c r="F14" s="18" t="s">
        <v>677</v>
      </c>
      <c r="G14" s="36"/>
    </row>
    <row r="15" spans="1:27" ht="20.95">
      <c r="A15" s="18" t="s">
        <v>844</v>
      </c>
      <c r="B15" s="18" t="s">
        <v>540</v>
      </c>
      <c r="C15" s="18" t="s">
        <v>191</v>
      </c>
      <c r="D15" s="18" t="s">
        <v>611</v>
      </c>
      <c r="E15" s="36"/>
      <c r="F15" s="18"/>
      <c r="G15" s="36"/>
    </row>
    <row r="16" spans="1:27" ht="41.9">
      <c r="A16" s="18" t="s">
        <v>845</v>
      </c>
      <c r="B16" s="18" t="s">
        <v>782</v>
      </c>
      <c r="C16" s="18" t="s">
        <v>780</v>
      </c>
      <c r="D16" s="18" t="s">
        <v>610</v>
      </c>
      <c r="E16" s="36"/>
      <c r="F16" s="18" t="s">
        <v>794</v>
      </c>
      <c r="G16" s="36"/>
    </row>
    <row r="17" spans="1:7" ht="52.4">
      <c r="A17" s="18" t="s">
        <v>846</v>
      </c>
      <c r="B17" s="18" t="s">
        <v>781</v>
      </c>
      <c r="C17" s="17" t="s">
        <v>712</v>
      </c>
      <c r="D17" s="18" t="s">
        <v>293</v>
      </c>
      <c r="E17" s="16" t="s">
        <v>238</v>
      </c>
      <c r="F17" s="17"/>
      <c r="G17" s="36"/>
    </row>
    <row r="18" spans="1:7" ht="31.45">
      <c r="A18" s="18" t="s">
        <v>847</v>
      </c>
      <c r="B18" s="18" t="s">
        <v>783</v>
      </c>
      <c r="C18" s="17" t="s">
        <v>713</v>
      </c>
      <c r="D18" s="18" t="s">
        <v>561</v>
      </c>
      <c r="E18" s="36"/>
      <c r="F18" s="18"/>
      <c r="G18" s="36"/>
    </row>
    <row r="19" spans="1:7" ht="41.9">
      <c r="A19" s="18" t="s">
        <v>848</v>
      </c>
      <c r="B19" s="18" t="s">
        <v>541</v>
      </c>
      <c r="C19" s="18" t="s">
        <v>192</v>
      </c>
      <c r="D19" s="18" t="s">
        <v>610</v>
      </c>
      <c r="E19" s="36"/>
      <c r="F19" s="18" t="s">
        <v>678</v>
      </c>
      <c r="G19" s="36"/>
    </row>
    <row r="20" spans="1:7" ht="31.45">
      <c r="A20" s="18" t="s">
        <v>849</v>
      </c>
      <c r="B20" s="18" t="s">
        <v>527</v>
      </c>
      <c r="C20" s="18" t="s">
        <v>193</v>
      </c>
      <c r="D20" s="18" t="s">
        <v>611</v>
      </c>
      <c r="E20" s="36"/>
      <c r="F20" s="18"/>
      <c r="G20" s="36"/>
    </row>
    <row r="21" spans="1:7" ht="41.9">
      <c r="A21" s="18" t="s">
        <v>850</v>
      </c>
      <c r="B21" s="18" t="s">
        <v>517</v>
      </c>
      <c r="C21" s="17" t="s">
        <v>194</v>
      </c>
      <c r="D21" s="18" t="s">
        <v>610</v>
      </c>
      <c r="E21" s="36"/>
      <c r="F21" s="18" t="s">
        <v>794</v>
      </c>
      <c r="G21" s="36"/>
    </row>
    <row r="22" spans="1:7" ht="31.45">
      <c r="A22" s="18" t="s">
        <v>723</v>
      </c>
      <c r="B22" s="18" t="s">
        <v>528</v>
      </c>
      <c r="C22" s="18" t="s">
        <v>195</v>
      </c>
      <c r="D22" s="18" t="s">
        <v>611</v>
      </c>
      <c r="E22" s="36"/>
      <c r="F22" s="18"/>
      <c r="G22" s="36"/>
    </row>
  </sheetData>
  <mergeCells count="1">
    <mergeCell ref="A2:G2"/>
  </mergeCells>
  <phoneticPr fontId="6" type="noConversion"/>
  <printOptions horizontalCentered="1" verticalCentered="1"/>
  <pageMargins left="0.1" right="0.1" top="0.1" bottom="0.1" header="0.5" footer="0.5"/>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4"/>
  <sheetViews>
    <sheetView topLeftCell="A36" workbookViewId="0">
      <selection activeCell="C42" sqref="C42"/>
    </sheetView>
  </sheetViews>
  <sheetFormatPr defaultColWidth="11.44140625" defaultRowHeight="15.05"/>
  <cols>
    <col min="1" max="1" width="6.44140625" customWidth="1"/>
    <col min="2" max="3" width="26.6640625" customWidth="1"/>
    <col min="5" max="5" width="35.44140625" customWidth="1"/>
  </cols>
  <sheetData>
    <row r="1" spans="1:22" s="20" customFormat="1" ht="20.95">
      <c r="A1" s="20" t="s">
        <v>926</v>
      </c>
      <c r="B1" s="27" t="s">
        <v>833</v>
      </c>
      <c r="C1" s="27" t="s">
        <v>834</v>
      </c>
      <c r="D1" s="20" t="s">
        <v>618</v>
      </c>
      <c r="E1" s="27" t="s">
        <v>264</v>
      </c>
      <c r="F1" s="27" t="s">
        <v>835</v>
      </c>
      <c r="G1" s="27" t="s">
        <v>924</v>
      </c>
      <c r="H1" s="20" t="s">
        <v>622</v>
      </c>
      <c r="I1" s="20" t="s">
        <v>619</v>
      </c>
      <c r="J1" s="20" t="s">
        <v>620</v>
      </c>
      <c r="K1" s="20" t="s">
        <v>633</v>
      </c>
      <c r="L1" s="20" t="s">
        <v>634</v>
      </c>
      <c r="M1" s="20" t="s">
        <v>572</v>
      </c>
      <c r="N1" s="20" t="s">
        <v>635</v>
      </c>
      <c r="O1" s="20" t="s">
        <v>636</v>
      </c>
      <c r="P1" s="20" t="s">
        <v>637</v>
      </c>
      <c r="Q1" s="20" t="s">
        <v>638</v>
      </c>
      <c r="R1" s="20" t="s">
        <v>639</v>
      </c>
      <c r="S1" s="20" t="s">
        <v>640</v>
      </c>
      <c r="T1" s="20" t="s">
        <v>641</v>
      </c>
      <c r="U1" s="20" t="s">
        <v>642</v>
      </c>
      <c r="V1" s="20" t="s">
        <v>643</v>
      </c>
    </row>
    <row r="2" spans="1:22" s="29" customFormat="1" ht="13.1">
      <c r="A2" s="619" t="s">
        <v>196</v>
      </c>
      <c r="B2" s="619"/>
      <c r="C2" s="619"/>
      <c r="D2" s="619"/>
      <c r="E2" s="619"/>
      <c r="F2" s="619"/>
      <c r="G2" s="619"/>
    </row>
    <row r="3" spans="1:22" s="29" customFormat="1" ht="13.1">
      <c r="A3" s="624" t="s">
        <v>200</v>
      </c>
      <c r="B3" s="624"/>
      <c r="C3" s="624"/>
      <c r="D3" s="624"/>
      <c r="E3" s="624"/>
      <c r="F3" s="624"/>
      <c r="G3" s="624"/>
    </row>
    <row r="4" spans="1:22" ht="31.45">
      <c r="A4" s="9" t="s">
        <v>826</v>
      </c>
      <c r="B4" s="6" t="s">
        <v>659</v>
      </c>
      <c r="C4" s="6" t="s">
        <v>629</v>
      </c>
      <c r="D4" s="8" t="s">
        <v>610</v>
      </c>
      <c r="E4" s="23"/>
      <c r="F4" s="23" t="s">
        <v>197</v>
      </c>
      <c r="G4" s="46"/>
    </row>
    <row r="5" spans="1:22" ht="123.05" customHeight="1">
      <c r="A5" s="6" t="s">
        <v>827</v>
      </c>
      <c r="B5" s="6" t="s">
        <v>793</v>
      </c>
      <c r="C5" s="6" t="s">
        <v>707</v>
      </c>
      <c r="D5" s="8" t="s">
        <v>526</v>
      </c>
      <c r="E5" s="625" t="s">
        <v>209</v>
      </c>
      <c r="F5" s="625"/>
      <c r="G5" s="625"/>
    </row>
    <row r="6" spans="1:22" ht="20.95">
      <c r="A6" s="9" t="s">
        <v>828</v>
      </c>
      <c r="B6" s="6" t="s">
        <v>731</v>
      </c>
      <c r="C6" s="6" t="s">
        <v>708</v>
      </c>
      <c r="D6" s="8" t="s">
        <v>610</v>
      </c>
      <c r="E6" s="23"/>
      <c r="F6" s="23"/>
      <c r="G6" s="46"/>
    </row>
    <row r="7" spans="1:22" ht="20.95">
      <c r="A7" s="9" t="s">
        <v>829</v>
      </c>
      <c r="B7" s="6" t="s">
        <v>718</v>
      </c>
      <c r="C7" s="6" t="s">
        <v>632</v>
      </c>
      <c r="D7" s="49" t="s">
        <v>610</v>
      </c>
      <c r="E7" s="23"/>
      <c r="F7" s="23"/>
      <c r="G7" s="46"/>
    </row>
    <row r="8" spans="1:22" ht="20.95">
      <c r="A8" s="9" t="s">
        <v>726</v>
      </c>
      <c r="B8" s="6" t="s">
        <v>792</v>
      </c>
      <c r="C8" s="6" t="s">
        <v>709</v>
      </c>
      <c r="D8" s="49" t="s">
        <v>610</v>
      </c>
      <c r="E8" s="23"/>
      <c r="F8" s="23"/>
      <c r="G8" s="46"/>
    </row>
    <row r="9" spans="1:22" ht="37" customHeight="1">
      <c r="A9" s="9" t="s">
        <v>727</v>
      </c>
      <c r="B9" s="6" t="s">
        <v>720</v>
      </c>
      <c r="C9" s="6" t="s">
        <v>645</v>
      </c>
      <c r="D9" s="8" t="s">
        <v>294</v>
      </c>
      <c r="E9" s="625" t="s">
        <v>182</v>
      </c>
      <c r="F9" s="625"/>
      <c r="G9" s="625"/>
    </row>
    <row r="10" spans="1:22" ht="41.9">
      <c r="A10" s="9" t="s">
        <v>732</v>
      </c>
      <c r="B10" s="6" t="s">
        <v>670</v>
      </c>
      <c r="C10" s="6" t="s">
        <v>646</v>
      </c>
      <c r="D10" s="8" t="s">
        <v>542</v>
      </c>
      <c r="E10" s="625"/>
      <c r="F10" s="625"/>
      <c r="G10" s="625"/>
    </row>
    <row r="11" spans="1:22" ht="41.9">
      <c r="A11" s="9" t="s">
        <v>728</v>
      </c>
      <c r="B11" s="6" t="s">
        <v>671</v>
      </c>
      <c r="C11" s="6" t="s">
        <v>647</v>
      </c>
      <c r="D11" s="8" t="s">
        <v>294</v>
      </c>
      <c r="E11" s="625"/>
      <c r="F11" s="625"/>
      <c r="G11" s="625"/>
    </row>
    <row r="12" spans="1:22" ht="41.9">
      <c r="A12" s="9" t="s">
        <v>729</v>
      </c>
      <c r="B12" s="6" t="s">
        <v>722</v>
      </c>
      <c r="C12" s="6" t="s">
        <v>651</v>
      </c>
      <c r="D12" s="8" t="s">
        <v>294</v>
      </c>
      <c r="E12" s="625"/>
      <c r="F12" s="625"/>
      <c r="G12" s="625"/>
    </row>
    <row r="13" spans="1:22" ht="56.95" customHeight="1">
      <c r="A13" s="9" t="s">
        <v>730</v>
      </c>
      <c r="B13" s="6" t="s">
        <v>719</v>
      </c>
      <c r="C13" s="6" t="s">
        <v>657</v>
      </c>
      <c r="D13" s="8" t="s">
        <v>295</v>
      </c>
      <c r="E13" s="626" t="s">
        <v>184</v>
      </c>
      <c r="F13" s="626"/>
      <c r="G13" s="626"/>
    </row>
    <row r="14" spans="1:22" ht="31.45">
      <c r="A14" s="6" t="s">
        <v>755</v>
      </c>
      <c r="B14" s="6" t="s">
        <v>627</v>
      </c>
      <c r="C14" s="6" t="s">
        <v>675</v>
      </c>
      <c r="D14" s="13" t="s">
        <v>610</v>
      </c>
      <c r="E14" s="10"/>
      <c r="F14" s="13"/>
      <c r="G14" s="46"/>
    </row>
    <row r="15" spans="1:22" ht="20.95">
      <c r="A15" s="9" t="s">
        <v>628</v>
      </c>
      <c r="B15" s="6" t="s">
        <v>623</v>
      </c>
      <c r="C15" s="6" t="s">
        <v>247</v>
      </c>
      <c r="D15" s="9" t="s">
        <v>610</v>
      </c>
      <c r="E15" s="10"/>
      <c r="F15" s="10" t="s">
        <v>198</v>
      </c>
      <c r="G15" s="46"/>
    </row>
    <row r="16" spans="1:22" ht="31.45">
      <c r="A16" s="9" t="s">
        <v>756</v>
      </c>
      <c r="B16" s="6" t="s">
        <v>951</v>
      </c>
      <c r="C16" s="6" t="s">
        <v>710</v>
      </c>
      <c r="D16" s="8" t="s">
        <v>425</v>
      </c>
      <c r="E16" s="32" t="s">
        <v>185</v>
      </c>
      <c r="F16" s="10"/>
      <c r="G16" s="46"/>
    </row>
    <row r="17" spans="1:7" ht="20.95">
      <c r="A17" s="9" t="s">
        <v>757</v>
      </c>
      <c r="B17" s="9" t="s">
        <v>725</v>
      </c>
      <c r="C17" s="6" t="s">
        <v>711</v>
      </c>
      <c r="D17" s="8" t="s">
        <v>610</v>
      </c>
      <c r="E17" s="23"/>
      <c r="F17" s="23"/>
      <c r="G17" s="46"/>
    </row>
    <row r="18" spans="1:7">
      <c r="A18" s="623" t="s">
        <v>199</v>
      </c>
      <c r="B18" s="623"/>
      <c r="C18" s="623"/>
      <c r="D18" s="623"/>
      <c r="E18" s="623"/>
      <c r="F18" s="623"/>
      <c r="G18" s="623"/>
    </row>
    <row r="19" spans="1:7" ht="20.95">
      <c r="A19" s="6" t="s">
        <v>758</v>
      </c>
      <c r="B19" s="6" t="s">
        <v>624</v>
      </c>
      <c r="C19" s="6" t="s">
        <v>337</v>
      </c>
      <c r="D19" s="13" t="s">
        <v>610</v>
      </c>
      <c r="E19" s="10"/>
      <c r="F19" s="10" t="s">
        <v>201</v>
      </c>
      <c r="G19" s="46"/>
    </row>
    <row r="20" spans="1:7" ht="20.95">
      <c r="A20" s="6" t="s">
        <v>759</v>
      </c>
      <c r="B20" s="15" t="s">
        <v>296</v>
      </c>
      <c r="C20" s="6" t="s">
        <v>297</v>
      </c>
      <c r="D20" s="13" t="s">
        <v>611</v>
      </c>
      <c r="E20" s="10"/>
      <c r="F20" s="10"/>
      <c r="G20" s="46"/>
    </row>
    <row r="21" spans="1:7" ht="65" customHeight="1">
      <c r="A21" s="6" t="s">
        <v>760</v>
      </c>
      <c r="B21" s="15" t="s">
        <v>697</v>
      </c>
      <c r="C21" s="6" t="s">
        <v>668</v>
      </c>
      <c r="D21" s="13" t="s">
        <v>306</v>
      </c>
      <c r="E21" s="628" t="s">
        <v>186</v>
      </c>
      <c r="F21" s="628"/>
      <c r="G21" s="628"/>
    </row>
    <row r="22" spans="1:7" ht="20.95">
      <c r="A22" s="6" t="s">
        <v>761</v>
      </c>
      <c r="B22" s="6" t="s">
        <v>625</v>
      </c>
      <c r="C22" s="6" t="s">
        <v>338</v>
      </c>
      <c r="D22" s="13" t="s">
        <v>610</v>
      </c>
      <c r="E22" s="10"/>
      <c r="F22" s="10" t="s">
        <v>202</v>
      </c>
      <c r="G22" s="46"/>
    </row>
    <row r="23" spans="1:7" ht="20.95">
      <c r="A23" s="6" t="s">
        <v>700</v>
      </c>
      <c r="B23" s="15" t="s">
        <v>298</v>
      </c>
      <c r="C23" s="6" t="s">
        <v>299</v>
      </c>
      <c r="D23" s="13" t="s">
        <v>611</v>
      </c>
      <c r="E23" s="10"/>
      <c r="F23" s="10"/>
      <c r="G23" s="46"/>
    </row>
    <row r="24" spans="1:7" ht="70.05" customHeight="1">
      <c r="A24" s="6" t="s">
        <v>701</v>
      </c>
      <c r="B24" s="15" t="s">
        <v>698</v>
      </c>
      <c r="C24" s="6" t="s">
        <v>667</v>
      </c>
      <c r="D24" s="13" t="s">
        <v>306</v>
      </c>
      <c r="E24" s="628" t="s">
        <v>186</v>
      </c>
      <c r="F24" s="628"/>
      <c r="G24" s="628"/>
    </row>
    <row r="25" spans="1:7" ht="20.95">
      <c r="A25" s="6" t="s">
        <v>702</v>
      </c>
      <c r="B25" s="6" t="s">
        <v>626</v>
      </c>
      <c r="C25" s="6" t="s">
        <v>339</v>
      </c>
      <c r="D25" s="13" t="s">
        <v>610</v>
      </c>
      <c r="E25" s="10"/>
      <c r="F25" s="10" t="s">
        <v>203</v>
      </c>
      <c r="G25" s="46"/>
    </row>
    <row r="26" spans="1:7" ht="20.95">
      <c r="A26" s="6" t="s">
        <v>703</v>
      </c>
      <c r="B26" s="15" t="s">
        <v>300</v>
      </c>
      <c r="C26" s="6" t="s">
        <v>301</v>
      </c>
      <c r="D26" s="13" t="s">
        <v>611</v>
      </c>
      <c r="E26" s="10"/>
      <c r="F26" s="10"/>
      <c r="G26" s="46"/>
    </row>
    <row r="27" spans="1:7" ht="65.95" customHeight="1">
      <c r="A27" s="9" t="s">
        <v>704</v>
      </c>
      <c r="B27" s="15" t="s">
        <v>699</v>
      </c>
      <c r="C27" s="6" t="s">
        <v>681</v>
      </c>
      <c r="D27" s="13" t="s">
        <v>306</v>
      </c>
      <c r="E27" s="628" t="s">
        <v>186</v>
      </c>
      <c r="F27" s="628"/>
      <c r="G27" s="628"/>
    </row>
    <row r="28" spans="1:7" ht="19" customHeight="1">
      <c r="A28" s="9" t="s">
        <v>321</v>
      </c>
      <c r="B28" s="6" t="s">
        <v>315</v>
      </c>
      <c r="C28" s="6" t="s">
        <v>339</v>
      </c>
      <c r="D28" s="13" t="s">
        <v>610</v>
      </c>
      <c r="E28" s="10"/>
      <c r="F28" s="10" t="s">
        <v>204</v>
      </c>
      <c r="G28" s="46"/>
    </row>
    <row r="29" spans="1:7" ht="20.95">
      <c r="A29" s="9" t="s">
        <v>322</v>
      </c>
      <c r="B29" s="15" t="s">
        <v>302</v>
      </c>
      <c r="C29" s="6" t="s">
        <v>210</v>
      </c>
      <c r="D29" s="13" t="s">
        <v>611</v>
      </c>
      <c r="E29" s="23"/>
      <c r="F29" s="23"/>
      <c r="G29" s="46"/>
    </row>
    <row r="30" spans="1:7" ht="53.05" customHeight="1">
      <c r="A30" s="9" t="s">
        <v>323</v>
      </c>
      <c r="B30" s="15" t="s">
        <v>316</v>
      </c>
      <c r="C30" s="6" t="s">
        <v>681</v>
      </c>
      <c r="D30" s="13" t="s">
        <v>306</v>
      </c>
      <c r="E30" s="628" t="s">
        <v>186</v>
      </c>
      <c r="F30" s="628"/>
      <c r="G30" s="628"/>
    </row>
    <row r="31" spans="1:7" ht="20.95">
      <c r="A31" s="9" t="s">
        <v>324</v>
      </c>
      <c r="B31" s="6" t="s">
        <v>317</v>
      </c>
      <c r="C31" s="6" t="s">
        <v>339</v>
      </c>
      <c r="D31" s="13" t="s">
        <v>610</v>
      </c>
      <c r="E31" s="10"/>
      <c r="F31" s="10" t="s">
        <v>205</v>
      </c>
      <c r="G31" s="46"/>
    </row>
    <row r="32" spans="1:7" ht="20.95">
      <c r="A32" s="9" t="s">
        <v>325</v>
      </c>
      <c r="B32" s="15" t="s">
        <v>303</v>
      </c>
      <c r="C32" s="6" t="s">
        <v>210</v>
      </c>
      <c r="D32" s="13" t="s">
        <v>611</v>
      </c>
      <c r="E32" s="23"/>
      <c r="F32" s="23"/>
      <c r="G32" s="46"/>
    </row>
    <row r="33" spans="1:7" ht="55" customHeight="1">
      <c r="A33" s="9" t="s">
        <v>326</v>
      </c>
      <c r="B33" s="15" t="s">
        <v>318</v>
      </c>
      <c r="C33" s="6" t="s">
        <v>681</v>
      </c>
      <c r="D33" s="13" t="s">
        <v>306</v>
      </c>
      <c r="E33" s="628" t="s">
        <v>186</v>
      </c>
      <c r="F33" s="628"/>
      <c r="G33" s="628"/>
    </row>
    <row r="34" spans="1:7" ht="20.95">
      <c r="A34" s="9" t="s">
        <v>327</v>
      </c>
      <c r="B34" s="6" t="s">
        <v>319</v>
      </c>
      <c r="C34" s="6" t="s">
        <v>339</v>
      </c>
      <c r="D34" s="13" t="s">
        <v>610</v>
      </c>
      <c r="E34" s="10"/>
      <c r="F34" s="10" t="s">
        <v>206</v>
      </c>
      <c r="G34" s="46"/>
    </row>
    <row r="35" spans="1:7" ht="20.95">
      <c r="A35" s="9" t="s">
        <v>328</v>
      </c>
      <c r="B35" s="15" t="s">
        <v>304</v>
      </c>
      <c r="C35" s="6" t="s">
        <v>210</v>
      </c>
      <c r="D35" s="13" t="s">
        <v>611</v>
      </c>
      <c r="E35" s="23"/>
      <c r="F35" s="23"/>
      <c r="G35" s="46"/>
    </row>
    <row r="36" spans="1:7" ht="60.05" customHeight="1">
      <c r="A36" s="9" t="s">
        <v>329</v>
      </c>
      <c r="B36" s="15" t="s">
        <v>320</v>
      </c>
      <c r="C36" s="6" t="s">
        <v>681</v>
      </c>
      <c r="D36" s="13" t="s">
        <v>306</v>
      </c>
      <c r="E36" s="628" t="s">
        <v>186</v>
      </c>
      <c r="F36" s="628"/>
      <c r="G36" s="628"/>
    </row>
    <row r="37" spans="1:7" ht="34.049999999999997" customHeight="1">
      <c r="A37" s="6" t="s">
        <v>705</v>
      </c>
      <c r="B37" s="15" t="s">
        <v>676</v>
      </c>
      <c r="C37" s="6" t="s">
        <v>669</v>
      </c>
      <c r="D37" s="13" t="s">
        <v>305</v>
      </c>
      <c r="E37" s="627" t="s">
        <v>187</v>
      </c>
      <c r="F37" s="627"/>
      <c r="G37" s="627"/>
    </row>
    <row r="38" spans="1:7" ht="73.349999999999994">
      <c r="A38" s="13" t="s">
        <v>330</v>
      </c>
      <c r="B38" s="13" t="s">
        <v>354</v>
      </c>
      <c r="C38" s="13" t="s">
        <v>183</v>
      </c>
      <c r="D38" s="14" t="s">
        <v>355</v>
      </c>
      <c r="E38" s="14" t="s">
        <v>188</v>
      </c>
      <c r="F38" s="14"/>
      <c r="G38" s="46"/>
    </row>
    <row r="39" spans="1:7" ht="73.349999999999994">
      <c r="A39" s="13" t="s">
        <v>331</v>
      </c>
      <c r="B39" s="13" t="s">
        <v>314</v>
      </c>
      <c r="C39" s="13" t="s">
        <v>211</v>
      </c>
      <c r="D39" s="14" t="s">
        <v>355</v>
      </c>
      <c r="E39" s="14" t="s">
        <v>190</v>
      </c>
      <c r="F39" s="14"/>
      <c r="G39" s="46"/>
    </row>
    <row r="40" spans="1:7" ht="18" customHeight="1">
      <c r="A40" s="13" t="s">
        <v>332</v>
      </c>
      <c r="B40" s="13" t="s">
        <v>357</v>
      </c>
      <c r="C40" s="13" t="s">
        <v>212</v>
      </c>
      <c r="D40" s="14" t="s">
        <v>610</v>
      </c>
      <c r="E40" s="46"/>
      <c r="F40" s="14" t="s">
        <v>207</v>
      </c>
      <c r="G40" s="46"/>
    </row>
    <row r="41" spans="1:7" ht="52.4">
      <c r="A41" s="13" t="s">
        <v>333</v>
      </c>
      <c r="B41" s="13" t="s">
        <v>313</v>
      </c>
      <c r="C41" s="13" t="s">
        <v>213</v>
      </c>
      <c r="D41" s="14"/>
      <c r="E41" s="14" t="s">
        <v>189</v>
      </c>
      <c r="F41" s="14"/>
      <c r="G41" s="46"/>
    </row>
    <row r="42" spans="1:7" ht="52.4">
      <c r="A42" s="13" t="s">
        <v>334</v>
      </c>
      <c r="B42" s="13" t="s">
        <v>291</v>
      </c>
      <c r="C42" s="13" t="s">
        <v>214</v>
      </c>
      <c r="D42" s="14"/>
      <c r="E42" s="14" t="s">
        <v>160</v>
      </c>
      <c r="F42" s="14"/>
      <c r="G42" s="46"/>
    </row>
    <row r="43" spans="1:7" ht="62.85">
      <c r="A43" s="13" t="s">
        <v>335</v>
      </c>
      <c r="B43" s="13" t="s">
        <v>310</v>
      </c>
      <c r="C43" s="13" t="s">
        <v>215</v>
      </c>
      <c r="D43" s="14" t="s">
        <v>610</v>
      </c>
      <c r="E43" s="14" t="s">
        <v>161</v>
      </c>
      <c r="F43" s="14" t="s">
        <v>208</v>
      </c>
      <c r="G43" s="46"/>
    </row>
    <row r="44" spans="1:7">
      <c r="A44" s="13" t="s">
        <v>336</v>
      </c>
      <c r="B44" s="13" t="s">
        <v>309</v>
      </c>
      <c r="C44" s="13" t="s">
        <v>216</v>
      </c>
      <c r="D44" s="14"/>
      <c r="E44" s="14"/>
      <c r="F44" s="14"/>
      <c r="G44" s="46"/>
    </row>
  </sheetData>
  <mergeCells count="13">
    <mergeCell ref="E37:G37"/>
    <mergeCell ref="E21:G21"/>
    <mergeCell ref="E24:G24"/>
    <mergeCell ref="E27:G27"/>
    <mergeCell ref="E30:G30"/>
    <mergeCell ref="E33:G33"/>
    <mergeCell ref="E36:G36"/>
    <mergeCell ref="A2:G2"/>
    <mergeCell ref="A18:G18"/>
    <mergeCell ref="A3:G3"/>
    <mergeCell ref="E5:G5"/>
    <mergeCell ref="E9:G12"/>
    <mergeCell ref="E13:G13"/>
  </mergeCells>
  <phoneticPr fontId="6" type="noConversion"/>
  <pageMargins left="0.1" right="0.1" top="0.1" bottom="0.1" header="0.5" footer="0.5"/>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9"/>
  <sheetViews>
    <sheetView workbookViewId="0">
      <selection activeCell="A2" sqref="A1:G2"/>
    </sheetView>
  </sheetViews>
  <sheetFormatPr defaultColWidth="10.77734375" defaultRowHeight="15.05"/>
  <cols>
    <col min="1" max="1" width="6.6640625" style="34" customWidth="1"/>
    <col min="2" max="3" width="14.44140625" style="34" customWidth="1"/>
    <col min="4" max="4" width="9" style="40" customWidth="1"/>
    <col min="5" max="5" width="10.77734375" style="34"/>
    <col min="6" max="6" width="8" style="34" customWidth="1"/>
    <col min="7" max="7" width="7.33203125" style="34" customWidth="1"/>
    <col min="8" max="26" width="2.33203125" style="34" customWidth="1"/>
    <col min="27" max="27" width="3.33203125" style="34" customWidth="1"/>
    <col min="28" max="16384" width="10.77734375" style="34"/>
  </cols>
  <sheetData>
    <row r="1" spans="1:27" s="20" customFormat="1" ht="20.95">
      <c r="A1" s="20" t="s">
        <v>926</v>
      </c>
      <c r="B1" s="27" t="s">
        <v>833</v>
      </c>
      <c r="C1" s="27" t="s">
        <v>834</v>
      </c>
      <c r="D1" s="20" t="s">
        <v>618</v>
      </c>
      <c r="E1" s="27" t="s">
        <v>264</v>
      </c>
      <c r="F1" s="27" t="s">
        <v>835</v>
      </c>
      <c r="G1" s="27" t="s">
        <v>924</v>
      </c>
      <c r="H1" s="29"/>
      <c r="I1" s="29"/>
      <c r="J1" s="29"/>
      <c r="K1" s="29"/>
      <c r="L1" s="29"/>
      <c r="M1" s="29"/>
      <c r="N1" s="29"/>
      <c r="O1" s="29"/>
      <c r="P1" s="29"/>
      <c r="Q1" s="29"/>
      <c r="R1" s="29"/>
      <c r="S1" s="29"/>
      <c r="T1" s="29"/>
      <c r="U1" s="29"/>
      <c r="V1" s="29"/>
      <c r="W1" s="29"/>
      <c r="X1" s="29"/>
      <c r="Y1" s="29"/>
      <c r="Z1" s="29"/>
      <c r="AA1" s="29"/>
    </row>
    <row r="2" spans="1:27" s="29" customFormat="1" ht="164.95" customHeight="1">
      <c r="A2" s="624" t="s">
        <v>162</v>
      </c>
      <c r="B2" s="624"/>
      <c r="C2" s="624"/>
      <c r="D2" s="624"/>
      <c r="E2" s="624"/>
      <c r="F2" s="624"/>
      <c r="G2" s="624"/>
      <c r="H2" s="41" t="s">
        <v>163</v>
      </c>
      <c r="I2" s="41" t="s">
        <v>164</v>
      </c>
      <c r="J2" s="41" t="s">
        <v>165</v>
      </c>
      <c r="K2" s="41" t="s">
        <v>166</v>
      </c>
      <c r="L2" s="41" t="s">
        <v>167</v>
      </c>
      <c r="M2" s="41" t="s">
        <v>168</v>
      </c>
      <c r="N2" s="41" t="s">
        <v>169</v>
      </c>
      <c r="O2" s="41" t="s">
        <v>170</v>
      </c>
      <c r="P2" s="41" t="s">
        <v>171</v>
      </c>
      <c r="Q2" s="41" t="s">
        <v>172</v>
      </c>
      <c r="R2" s="41" t="s">
        <v>173</v>
      </c>
      <c r="S2" s="41" t="s">
        <v>174</v>
      </c>
      <c r="T2" s="41" t="s">
        <v>145</v>
      </c>
      <c r="U2" s="41" t="s">
        <v>175</v>
      </c>
      <c r="V2" s="41" t="s">
        <v>176</v>
      </c>
      <c r="W2" s="41" t="s">
        <v>177</v>
      </c>
      <c r="X2" s="41" t="s">
        <v>178</v>
      </c>
      <c r="Y2" s="41" t="s">
        <v>179</v>
      </c>
      <c r="Z2" s="41" t="s">
        <v>180</v>
      </c>
      <c r="AA2" s="42"/>
    </row>
    <row r="3" spans="1:27" ht="52.4">
      <c r="A3" s="18" t="s">
        <v>851</v>
      </c>
      <c r="B3" s="37" t="s">
        <v>520</v>
      </c>
      <c r="C3" s="37" t="s">
        <v>521</v>
      </c>
      <c r="D3" s="16" t="s">
        <v>610</v>
      </c>
      <c r="E3" s="18" t="s">
        <v>925</v>
      </c>
      <c r="F3" s="18" t="s">
        <v>789</v>
      </c>
      <c r="G3" s="36"/>
      <c r="H3" s="36"/>
      <c r="I3" s="36"/>
      <c r="J3" s="36"/>
      <c r="K3" s="36"/>
      <c r="L3" s="36"/>
      <c r="M3" s="36"/>
      <c r="N3" s="36"/>
      <c r="O3" s="36"/>
      <c r="P3" s="36"/>
      <c r="Q3" s="36"/>
      <c r="R3" s="36"/>
      <c r="S3" s="36"/>
      <c r="T3" s="36"/>
      <c r="U3" s="36"/>
      <c r="V3" s="36"/>
      <c r="W3" s="36"/>
      <c r="X3" s="36"/>
      <c r="Y3" s="36"/>
      <c r="Z3" s="36"/>
      <c r="AA3" s="36"/>
    </row>
    <row r="4" spans="1:27">
      <c r="A4" s="18" t="s">
        <v>852</v>
      </c>
      <c r="B4" s="18" t="s">
        <v>933</v>
      </c>
      <c r="C4" s="17" t="s">
        <v>784</v>
      </c>
      <c r="D4" s="16" t="s">
        <v>611</v>
      </c>
      <c r="E4" s="18"/>
      <c r="F4" s="18"/>
      <c r="G4" s="36"/>
      <c r="H4" s="36"/>
      <c r="I4" s="36"/>
      <c r="J4" s="36"/>
      <c r="K4" s="36"/>
      <c r="L4" s="36"/>
      <c r="M4" s="36"/>
      <c r="N4" s="36"/>
      <c r="O4" s="36"/>
      <c r="P4" s="36"/>
      <c r="Q4" s="36"/>
      <c r="R4" s="36"/>
      <c r="S4" s="36"/>
      <c r="T4" s="36"/>
      <c r="U4" s="36"/>
      <c r="V4" s="36"/>
      <c r="W4" s="36"/>
      <c r="X4" s="36"/>
      <c r="Y4" s="36"/>
      <c r="Z4" s="36"/>
      <c r="AA4" s="36"/>
    </row>
    <row r="5" spans="1:27" ht="20.95">
      <c r="A5" s="18" t="s">
        <v>853</v>
      </c>
      <c r="B5" s="18" t="s">
        <v>946</v>
      </c>
      <c r="C5" s="17" t="s">
        <v>785</v>
      </c>
      <c r="D5" s="16" t="s">
        <v>611</v>
      </c>
      <c r="E5" s="18"/>
      <c r="F5" s="18"/>
      <c r="G5" s="36"/>
      <c r="H5" s="36"/>
      <c r="I5" s="36"/>
      <c r="J5" s="36"/>
      <c r="K5" s="36"/>
      <c r="L5" s="36"/>
      <c r="M5" s="36"/>
      <c r="N5" s="36"/>
      <c r="O5" s="36"/>
      <c r="P5" s="36"/>
      <c r="Q5" s="36"/>
      <c r="R5" s="36"/>
      <c r="S5" s="36"/>
      <c r="T5" s="36"/>
      <c r="U5" s="36"/>
      <c r="V5" s="36"/>
      <c r="W5" s="36"/>
      <c r="X5" s="36"/>
      <c r="Y5" s="36"/>
      <c r="Z5" s="36"/>
      <c r="AA5" s="36"/>
    </row>
    <row r="6" spans="1:27" ht="62.85">
      <c r="A6" s="18" t="s">
        <v>854</v>
      </c>
      <c r="B6" s="37" t="s">
        <v>522</v>
      </c>
      <c r="C6" s="37" t="s">
        <v>523</v>
      </c>
      <c r="D6" s="16" t="s">
        <v>610</v>
      </c>
      <c r="E6" s="18" t="s">
        <v>925</v>
      </c>
      <c r="F6" s="18" t="s">
        <v>789</v>
      </c>
      <c r="G6" s="36"/>
      <c r="H6" s="36"/>
      <c r="I6" s="36"/>
      <c r="J6" s="36"/>
      <c r="K6" s="36"/>
      <c r="L6" s="36"/>
      <c r="M6" s="36"/>
      <c r="N6" s="36"/>
      <c r="O6" s="36"/>
      <c r="P6" s="36"/>
      <c r="Q6" s="36"/>
      <c r="R6" s="36"/>
      <c r="S6" s="36"/>
      <c r="T6" s="36"/>
      <c r="U6" s="36"/>
      <c r="V6" s="36"/>
      <c r="W6" s="36"/>
      <c r="X6" s="36"/>
      <c r="Y6" s="36"/>
      <c r="Z6" s="36"/>
      <c r="AA6" s="36"/>
    </row>
    <row r="7" spans="1:27">
      <c r="A7" s="18" t="s">
        <v>855</v>
      </c>
      <c r="B7" s="18" t="s">
        <v>933</v>
      </c>
      <c r="C7" s="17" t="s">
        <v>784</v>
      </c>
      <c r="D7" s="16" t="s">
        <v>611</v>
      </c>
      <c r="E7" s="18"/>
      <c r="F7" s="18"/>
      <c r="G7" s="36"/>
      <c r="H7" s="36"/>
      <c r="I7" s="36"/>
      <c r="J7" s="36"/>
      <c r="K7" s="36"/>
      <c r="L7" s="36"/>
      <c r="M7" s="36"/>
      <c r="N7" s="36"/>
      <c r="O7" s="36"/>
      <c r="P7" s="36"/>
      <c r="Q7" s="36"/>
      <c r="R7" s="36"/>
      <c r="S7" s="36"/>
      <c r="T7" s="36"/>
      <c r="U7" s="36"/>
      <c r="V7" s="36"/>
      <c r="W7" s="36"/>
      <c r="X7" s="36"/>
      <c r="Y7" s="36"/>
      <c r="Z7" s="36"/>
      <c r="AA7" s="36"/>
    </row>
    <row r="8" spans="1:27" ht="20.95">
      <c r="A8" s="18" t="s">
        <v>856</v>
      </c>
      <c r="B8" s="18" t="s">
        <v>947</v>
      </c>
      <c r="C8" s="17" t="s">
        <v>786</v>
      </c>
      <c r="D8" s="16" t="s">
        <v>611</v>
      </c>
      <c r="E8" s="18"/>
      <c r="F8" s="18"/>
      <c r="G8" s="36"/>
      <c r="H8" s="36"/>
      <c r="I8" s="36"/>
      <c r="J8" s="36"/>
      <c r="K8" s="36"/>
      <c r="L8" s="36"/>
      <c r="M8" s="36"/>
      <c r="N8" s="36"/>
      <c r="O8" s="36"/>
      <c r="P8" s="36"/>
      <c r="Q8" s="36"/>
      <c r="R8" s="36"/>
      <c r="S8" s="36"/>
      <c r="T8" s="36"/>
      <c r="U8" s="36"/>
      <c r="V8" s="36"/>
      <c r="W8" s="36"/>
      <c r="X8" s="36"/>
      <c r="Y8" s="36"/>
      <c r="Z8" s="36"/>
      <c r="AA8" s="36"/>
    </row>
    <row r="9" spans="1:27" ht="52.4">
      <c r="A9" s="18" t="s">
        <v>857</v>
      </c>
      <c r="B9" s="18" t="s">
        <v>524</v>
      </c>
      <c r="C9" s="17" t="s">
        <v>525</v>
      </c>
      <c r="D9" s="16" t="s">
        <v>611</v>
      </c>
      <c r="E9" s="18"/>
      <c r="F9" s="18"/>
      <c r="G9" s="16" t="s">
        <v>181</v>
      </c>
      <c r="H9" s="36"/>
      <c r="I9" s="36"/>
      <c r="J9" s="36"/>
      <c r="K9" s="36"/>
      <c r="L9" s="36"/>
      <c r="M9" s="36"/>
      <c r="N9" s="36"/>
      <c r="O9" s="36"/>
      <c r="P9" s="36"/>
      <c r="Q9" s="36"/>
      <c r="R9" s="36"/>
      <c r="S9" s="36"/>
      <c r="T9" s="36"/>
      <c r="U9" s="36"/>
      <c r="V9" s="36"/>
      <c r="W9" s="36"/>
      <c r="X9" s="36"/>
      <c r="Y9" s="36"/>
      <c r="Z9" s="36"/>
      <c r="AA9" s="36"/>
    </row>
  </sheetData>
  <mergeCells count="1">
    <mergeCell ref="A2:G2"/>
  </mergeCells>
  <phoneticPr fontId="6" type="noConversion"/>
  <printOptions horizontalCentered="1" verticalCentered="1"/>
  <pageMargins left="0.1" right="0.1" top="0.1" bottom="0.1" header="0.5" footer="0.5"/>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opLeftCell="A2" workbookViewId="0">
      <selection activeCell="U3" sqref="U3"/>
    </sheetView>
  </sheetViews>
  <sheetFormatPr defaultColWidth="10.77734375" defaultRowHeight="10.5"/>
  <cols>
    <col min="1" max="1" width="6.109375" style="51" customWidth="1"/>
    <col min="2" max="2" width="10.77734375" style="51"/>
    <col min="3" max="3" width="12.33203125" style="51" customWidth="1"/>
    <col min="4" max="4" width="7" style="51" customWidth="1"/>
    <col min="5" max="6" width="10.77734375" style="51"/>
    <col min="7" max="7" width="7" style="51" customWidth="1"/>
    <col min="8" max="8" width="3.33203125" style="66" customWidth="1"/>
    <col min="9" max="9" width="6.44140625" style="66" customWidth="1"/>
    <col min="10" max="10" width="3.33203125" style="66" customWidth="1"/>
    <col min="11" max="11" width="6.109375" style="66" customWidth="1"/>
    <col min="12" max="14" width="3.33203125" style="66" customWidth="1"/>
    <col min="15" max="15" width="6.109375" style="66" customWidth="1"/>
    <col min="16" max="16" width="5" style="66" bestFit="1" customWidth="1"/>
    <col min="17" max="19" width="3.33203125" style="66" customWidth="1"/>
    <col min="20" max="16384" width="10.77734375" style="51"/>
  </cols>
  <sheetData>
    <row r="1" spans="1:19" ht="31.45">
      <c r="A1" s="86" t="s">
        <v>926</v>
      </c>
      <c r="B1" s="87" t="s">
        <v>833</v>
      </c>
      <c r="C1" s="87" t="s">
        <v>834</v>
      </c>
      <c r="D1" s="86" t="s">
        <v>618</v>
      </c>
      <c r="E1" s="87" t="s">
        <v>264</v>
      </c>
      <c r="F1" s="87" t="s">
        <v>835</v>
      </c>
      <c r="G1" s="87" t="s">
        <v>924</v>
      </c>
      <c r="H1" s="88"/>
      <c r="I1" s="88"/>
      <c r="J1" s="88"/>
      <c r="K1" s="88"/>
      <c r="L1" s="88"/>
      <c r="M1" s="88"/>
      <c r="N1" s="88"/>
      <c r="O1" s="88"/>
      <c r="P1" s="88"/>
      <c r="Q1" s="88"/>
      <c r="R1" s="88"/>
      <c r="S1" s="88"/>
    </row>
    <row r="2" spans="1:19" s="66" customFormat="1" ht="174.95" customHeight="1">
      <c r="A2" s="629" t="s">
        <v>148</v>
      </c>
      <c r="B2" s="629"/>
      <c r="C2" s="629"/>
      <c r="D2" s="629"/>
      <c r="E2" s="629"/>
      <c r="F2" s="629"/>
      <c r="G2" s="629"/>
      <c r="H2" s="89" t="s">
        <v>149</v>
      </c>
      <c r="I2" s="89" t="s">
        <v>150</v>
      </c>
      <c r="J2" s="89" t="s">
        <v>151</v>
      </c>
      <c r="K2" s="89" t="s">
        <v>152</v>
      </c>
      <c r="L2" s="89" t="s">
        <v>153</v>
      </c>
      <c r="M2" s="89" t="s">
        <v>154</v>
      </c>
      <c r="N2" s="89" t="s">
        <v>155</v>
      </c>
      <c r="O2" s="89" t="s">
        <v>156</v>
      </c>
      <c r="P2" s="89" t="s">
        <v>30</v>
      </c>
      <c r="Q2" s="89" t="s">
        <v>157</v>
      </c>
      <c r="R2" s="89" t="s">
        <v>158</v>
      </c>
      <c r="S2" s="89" t="s">
        <v>159</v>
      </c>
    </row>
    <row r="3" spans="1:19" ht="62.85">
      <c r="A3" s="6" t="s">
        <v>881</v>
      </c>
      <c r="B3" s="6" t="s">
        <v>500</v>
      </c>
      <c r="C3" s="6" t="s">
        <v>491</v>
      </c>
      <c r="D3" s="6" t="s">
        <v>610</v>
      </c>
      <c r="E3" s="13" t="s">
        <v>595</v>
      </c>
      <c r="F3" s="6" t="s">
        <v>573</v>
      </c>
      <c r="G3" s="65" t="s">
        <v>574</v>
      </c>
      <c r="H3" s="90"/>
      <c r="I3" s="88"/>
      <c r="J3" s="88"/>
      <c r="K3" s="88"/>
      <c r="L3" s="88"/>
      <c r="M3" s="88"/>
      <c r="N3" s="88"/>
      <c r="O3" s="88"/>
      <c r="P3" s="88"/>
      <c r="Q3" s="88"/>
      <c r="R3" s="88"/>
      <c r="S3" s="88"/>
    </row>
    <row r="4" spans="1:19" ht="52.4">
      <c r="A4" s="6" t="s">
        <v>882</v>
      </c>
      <c r="B4" s="6" t="s">
        <v>501</v>
      </c>
      <c r="C4" s="6" t="s">
        <v>29</v>
      </c>
      <c r="D4" s="6" t="s">
        <v>611</v>
      </c>
      <c r="E4" s="6"/>
      <c r="F4" s="6"/>
      <c r="G4" s="65"/>
      <c r="H4" s="90"/>
      <c r="I4" s="88"/>
      <c r="J4" s="88"/>
      <c r="K4" s="88"/>
      <c r="L4" s="88"/>
      <c r="M4" s="88"/>
      <c r="N4" s="88"/>
      <c r="O4" s="88"/>
      <c r="P4" s="88"/>
      <c r="Q4" s="88"/>
      <c r="R4" s="88"/>
      <c r="S4" s="88"/>
    </row>
    <row r="5" spans="1:19" ht="62.85">
      <c r="A5" s="6" t="s">
        <v>883</v>
      </c>
      <c r="B5" s="6" t="s">
        <v>502</v>
      </c>
      <c r="C5" s="6" t="s">
        <v>512</v>
      </c>
      <c r="D5" s="6" t="s">
        <v>610</v>
      </c>
      <c r="E5" s="13" t="s">
        <v>595</v>
      </c>
      <c r="F5" s="6" t="s">
        <v>576</v>
      </c>
      <c r="G5" s="65" t="s">
        <v>575</v>
      </c>
      <c r="H5" s="90"/>
      <c r="I5" s="88"/>
      <c r="J5" s="88"/>
      <c r="K5" s="88"/>
      <c r="L5" s="88"/>
      <c r="M5" s="88"/>
      <c r="N5" s="88"/>
      <c r="O5" s="88"/>
      <c r="P5" s="88"/>
      <c r="Q5" s="88"/>
      <c r="R5" s="88"/>
      <c r="S5" s="88"/>
    </row>
    <row r="6" spans="1:19" ht="52.4">
      <c r="A6" s="6" t="s">
        <v>884</v>
      </c>
      <c r="B6" s="6" t="s">
        <v>501</v>
      </c>
      <c r="C6" s="6" t="s">
        <v>503</v>
      </c>
      <c r="D6" s="6" t="s">
        <v>611</v>
      </c>
      <c r="E6" s="6"/>
      <c r="F6" s="6"/>
      <c r="G6" s="65"/>
      <c r="H6" s="90"/>
      <c r="I6" s="88"/>
      <c r="J6" s="88"/>
      <c r="K6" s="88"/>
      <c r="L6" s="88"/>
      <c r="M6" s="88"/>
      <c r="N6" s="88"/>
      <c r="O6" s="88"/>
      <c r="P6" s="88"/>
      <c r="Q6" s="88"/>
      <c r="R6" s="88"/>
      <c r="S6" s="88"/>
    </row>
    <row r="7" spans="1:19" ht="62.85">
      <c r="A7" s="6" t="s">
        <v>885</v>
      </c>
      <c r="B7" s="6" t="s">
        <v>490</v>
      </c>
      <c r="C7" s="6" t="s">
        <v>513</v>
      </c>
      <c r="D7" s="6" t="s">
        <v>610</v>
      </c>
      <c r="E7" s="13" t="s">
        <v>595</v>
      </c>
      <c r="F7" s="6" t="s">
        <v>578</v>
      </c>
      <c r="G7" s="65" t="s">
        <v>577</v>
      </c>
      <c r="H7" s="90"/>
      <c r="I7" s="88"/>
      <c r="J7" s="88"/>
      <c r="K7" s="88"/>
      <c r="L7" s="88"/>
      <c r="M7" s="88"/>
      <c r="N7" s="88"/>
      <c r="O7" s="88"/>
      <c r="P7" s="88"/>
      <c r="Q7" s="88"/>
      <c r="R7" s="88"/>
      <c r="S7" s="88"/>
    </row>
    <row r="8" spans="1:19" ht="52.4">
      <c r="A8" s="6" t="s">
        <v>886</v>
      </c>
      <c r="B8" s="6" t="s">
        <v>501</v>
      </c>
      <c r="C8" s="6" t="s">
        <v>503</v>
      </c>
      <c r="D8" s="6" t="s">
        <v>611</v>
      </c>
      <c r="E8" s="6"/>
      <c r="F8" s="6"/>
      <c r="G8" s="65"/>
      <c r="H8" s="90"/>
      <c r="I8" s="88"/>
      <c r="J8" s="88"/>
      <c r="K8" s="88"/>
      <c r="L8" s="88"/>
      <c r="M8" s="88"/>
      <c r="N8" s="88"/>
      <c r="O8" s="88"/>
      <c r="P8" s="88"/>
      <c r="Q8" s="88"/>
      <c r="R8" s="88"/>
      <c r="S8" s="88"/>
    </row>
  </sheetData>
  <mergeCells count="1">
    <mergeCell ref="A2:G2"/>
  </mergeCells>
  <phoneticPr fontId="6" type="noConversion"/>
  <pageMargins left="0.1" right="0.1" top="0.1" bottom="0.1" header="0.5" footer="0.5"/>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7"/>
  <sheetViews>
    <sheetView workbookViewId="0">
      <selection activeCell="B6" sqref="B6"/>
    </sheetView>
  </sheetViews>
  <sheetFormatPr defaultColWidth="10.77734375" defaultRowHeight="10.5"/>
  <cols>
    <col min="1" max="1" width="7" style="33" customWidth="1"/>
    <col min="2" max="3" width="19.77734375" style="33" customWidth="1"/>
    <col min="4" max="5" width="10.77734375" style="33"/>
    <col min="6" max="6" width="8.44140625" style="33" customWidth="1"/>
    <col min="7" max="7" width="10.77734375" style="33"/>
    <col min="8" max="20" width="2.6640625" style="33" customWidth="1"/>
    <col min="21" max="21" width="5.6640625" style="33" customWidth="1"/>
    <col min="22" max="16384" width="10.77734375" style="33"/>
  </cols>
  <sheetData>
    <row r="1" spans="1:21" s="35" customFormat="1" ht="20.95">
      <c r="A1" s="53" t="s">
        <v>926</v>
      </c>
      <c r="B1" s="54" t="s">
        <v>833</v>
      </c>
      <c r="C1" s="54" t="s">
        <v>834</v>
      </c>
      <c r="D1" s="53" t="s">
        <v>618</v>
      </c>
      <c r="E1" s="54" t="s">
        <v>264</v>
      </c>
      <c r="F1" s="54" t="s">
        <v>835</v>
      </c>
      <c r="G1" s="54" t="s">
        <v>924</v>
      </c>
    </row>
    <row r="2" spans="1:21" s="35" customFormat="1" ht="163">
      <c r="A2" s="630" t="s">
        <v>98</v>
      </c>
      <c r="B2" s="630"/>
      <c r="C2" s="630"/>
      <c r="D2" s="630"/>
      <c r="E2" s="630"/>
      <c r="F2" s="630"/>
      <c r="G2" s="630"/>
      <c r="H2" s="55" t="s">
        <v>115</v>
      </c>
      <c r="I2" s="55" t="s">
        <v>116</v>
      </c>
      <c r="J2" s="55" t="s">
        <v>117</v>
      </c>
      <c r="K2" s="55" t="s">
        <v>118</v>
      </c>
      <c r="L2" s="55" t="s">
        <v>119</v>
      </c>
      <c r="M2" s="55" t="s">
        <v>120</v>
      </c>
      <c r="N2" s="55" t="s">
        <v>121</v>
      </c>
      <c r="O2" s="55" t="s">
        <v>122</v>
      </c>
      <c r="P2" s="55" t="s">
        <v>123</v>
      </c>
      <c r="Q2" s="55" t="s">
        <v>124</v>
      </c>
      <c r="R2" s="55" t="s">
        <v>125</v>
      </c>
      <c r="S2" s="55" t="s">
        <v>126</v>
      </c>
      <c r="T2" s="57"/>
      <c r="U2" s="57"/>
    </row>
    <row r="3" spans="1:21" ht="31.45">
      <c r="A3" s="49" t="s">
        <v>887</v>
      </c>
      <c r="B3" s="31" t="s">
        <v>417</v>
      </c>
      <c r="C3" s="31" t="s">
        <v>23</v>
      </c>
      <c r="D3" s="49" t="s">
        <v>610</v>
      </c>
      <c r="E3" s="49"/>
      <c r="F3" s="49" t="s">
        <v>49</v>
      </c>
      <c r="G3" s="59"/>
      <c r="H3" s="56"/>
      <c r="I3" s="4"/>
      <c r="J3" s="4"/>
      <c r="K3" s="4"/>
      <c r="L3" s="4"/>
      <c r="M3" s="4"/>
      <c r="N3" s="4"/>
      <c r="O3" s="4"/>
      <c r="P3" s="4"/>
      <c r="Q3" s="4"/>
      <c r="R3" s="4"/>
      <c r="S3" s="4"/>
      <c r="T3" s="4"/>
      <c r="U3" s="4"/>
    </row>
    <row r="4" spans="1:21" ht="20.95">
      <c r="A4" s="49" t="s">
        <v>888</v>
      </c>
      <c r="B4" s="49" t="s">
        <v>411</v>
      </c>
      <c r="C4" s="31" t="s">
        <v>413</v>
      </c>
      <c r="D4" s="49" t="s">
        <v>610</v>
      </c>
      <c r="E4" s="49"/>
      <c r="F4" s="49" t="s">
        <v>50</v>
      </c>
      <c r="G4" s="59"/>
      <c r="H4" s="56"/>
      <c r="I4" s="4"/>
      <c r="J4" s="4"/>
      <c r="K4" s="4"/>
      <c r="L4" s="4"/>
      <c r="M4" s="4"/>
      <c r="N4" s="4"/>
      <c r="O4" s="4"/>
      <c r="P4" s="4"/>
      <c r="Q4" s="4"/>
      <c r="R4" s="4"/>
      <c r="S4" s="4"/>
      <c r="T4" s="4"/>
      <c r="U4" s="4"/>
    </row>
    <row r="5" spans="1:21" ht="62.85">
      <c r="A5" s="49" t="s">
        <v>340</v>
      </c>
      <c r="B5" s="58" t="s">
        <v>277</v>
      </c>
      <c r="C5" s="58"/>
      <c r="D5" s="49"/>
      <c r="E5" s="49"/>
      <c r="F5" s="49"/>
      <c r="G5" s="59"/>
      <c r="H5" s="56"/>
      <c r="I5" s="4"/>
      <c r="J5" s="4"/>
      <c r="K5" s="4"/>
      <c r="L5" s="4"/>
      <c r="M5" s="4"/>
      <c r="N5" s="4"/>
      <c r="O5" s="4"/>
      <c r="P5" s="4"/>
      <c r="Q5" s="4"/>
      <c r="R5" s="4"/>
      <c r="S5" s="4"/>
      <c r="T5" s="4"/>
      <c r="U5" s="4"/>
    </row>
    <row r="6" spans="1:21" ht="31.45">
      <c r="A6" s="49" t="s">
        <v>889</v>
      </c>
      <c r="B6" s="49" t="s">
        <v>951</v>
      </c>
      <c r="C6" s="31" t="s">
        <v>805</v>
      </c>
      <c r="D6" s="49" t="s">
        <v>248</v>
      </c>
      <c r="E6" s="49"/>
      <c r="F6" s="49" t="s">
        <v>51</v>
      </c>
      <c r="G6" s="59"/>
      <c r="H6" s="56"/>
      <c r="I6" s="4"/>
      <c r="J6" s="4"/>
      <c r="K6" s="4"/>
      <c r="L6" s="4"/>
      <c r="M6" s="4"/>
      <c r="N6" s="4"/>
      <c r="O6" s="4"/>
      <c r="P6" s="4"/>
      <c r="Q6" s="4"/>
      <c r="R6" s="4"/>
      <c r="S6" s="4"/>
      <c r="T6" s="4"/>
      <c r="U6" s="4"/>
    </row>
    <row r="7" spans="1:21" ht="20.95">
      <c r="A7" s="49" t="s">
        <v>890</v>
      </c>
      <c r="B7" s="49" t="s">
        <v>952</v>
      </c>
      <c r="C7" s="31" t="s">
        <v>763</v>
      </c>
      <c r="D7" s="49" t="s">
        <v>495</v>
      </c>
      <c r="E7" s="49"/>
      <c r="F7" s="49"/>
      <c r="G7" s="59"/>
      <c r="H7" s="56"/>
      <c r="I7" s="4"/>
      <c r="J7" s="4"/>
      <c r="K7" s="4"/>
      <c r="L7" s="4"/>
      <c r="M7" s="4"/>
      <c r="N7" s="4"/>
      <c r="O7" s="4"/>
      <c r="P7" s="4"/>
      <c r="Q7" s="4"/>
      <c r="R7" s="4"/>
      <c r="S7" s="4"/>
      <c r="T7" s="4"/>
      <c r="U7" s="4"/>
    </row>
    <row r="8" spans="1:21" ht="30.95" customHeight="1">
      <c r="A8" s="49" t="s">
        <v>891</v>
      </c>
      <c r="B8" s="49" t="s">
        <v>950</v>
      </c>
      <c r="C8" s="31" t="s">
        <v>764</v>
      </c>
      <c r="D8" s="49" t="s">
        <v>249</v>
      </c>
      <c r="E8" s="49"/>
      <c r="F8" s="49"/>
      <c r="G8" s="59"/>
      <c r="H8" s="56"/>
      <c r="I8" s="4"/>
      <c r="J8" s="4"/>
      <c r="K8" s="4"/>
      <c r="L8" s="4"/>
      <c r="M8" s="4"/>
      <c r="N8" s="4"/>
      <c r="O8" s="4"/>
      <c r="P8" s="4"/>
      <c r="Q8" s="4"/>
      <c r="R8" s="4"/>
      <c r="S8" s="4"/>
      <c r="T8" s="4"/>
      <c r="U8" s="4"/>
    </row>
    <row r="9" spans="1:21" ht="31.45">
      <c r="A9" s="49" t="s">
        <v>892</v>
      </c>
      <c r="B9" s="31" t="s">
        <v>656</v>
      </c>
      <c r="C9" s="31" t="s">
        <v>684</v>
      </c>
      <c r="D9" s="49" t="s">
        <v>610</v>
      </c>
      <c r="E9" s="49"/>
      <c r="F9" s="49" t="s">
        <v>52</v>
      </c>
      <c r="G9" s="59"/>
      <c r="H9" s="56"/>
      <c r="I9" s="4"/>
      <c r="J9" s="4"/>
      <c r="K9" s="4"/>
      <c r="L9" s="4"/>
      <c r="M9" s="4"/>
      <c r="N9" s="4"/>
      <c r="O9" s="4"/>
      <c r="P9" s="4"/>
      <c r="Q9" s="4"/>
      <c r="R9" s="4"/>
      <c r="S9" s="4"/>
      <c r="T9" s="4"/>
      <c r="U9" s="4"/>
    </row>
    <row r="10" spans="1:21" ht="37" customHeight="1">
      <c r="A10" s="49" t="s">
        <v>893</v>
      </c>
      <c r="B10" s="31" t="s">
        <v>915</v>
      </c>
      <c r="C10" s="31" t="s">
        <v>685</v>
      </c>
      <c r="D10" s="49" t="s">
        <v>611</v>
      </c>
      <c r="E10" s="49"/>
      <c r="F10" s="49"/>
      <c r="G10" s="59"/>
      <c r="H10" s="56"/>
      <c r="I10" s="4"/>
      <c r="J10" s="4"/>
      <c r="K10" s="4"/>
      <c r="L10" s="4"/>
      <c r="M10" s="4"/>
      <c r="N10" s="4"/>
      <c r="O10" s="4"/>
      <c r="P10" s="4"/>
      <c r="Q10" s="4"/>
      <c r="R10" s="4"/>
      <c r="S10" s="4"/>
      <c r="T10" s="4"/>
      <c r="U10" s="4"/>
    </row>
    <row r="11" spans="1:21" ht="35.049999999999997" customHeight="1">
      <c r="A11" s="49" t="s">
        <v>894</v>
      </c>
      <c r="B11" s="31" t="s">
        <v>808</v>
      </c>
      <c r="C11" s="31" t="s">
        <v>686</v>
      </c>
      <c r="D11" s="49" t="s">
        <v>250</v>
      </c>
      <c r="E11" s="49"/>
      <c r="F11" s="49"/>
      <c r="G11" s="59"/>
      <c r="H11" s="56"/>
      <c r="I11" s="4"/>
      <c r="J11" s="4"/>
      <c r="K11" s="4"/>
      <c r="L11" s="4"/>
      <c r="M11" s="4"/>
      <c r="N11" s="4"/>
      <c r="O11" s="4"/>
      <c r="P11" s="4"/>
      <c r="Q11" s="4"/>
      <c r="R11" s="4"/>
      <c r="S11" s="4"/>
      <c r="T11" s="4"/>
      <c r="U11" s="4"/>
    </row>
    <row r="12" spans="1:21" ht="31.45">
      <c r="A12" s="49" t="s">
        <v>895</v>
      </c>
      <c r="B12" s="49" t="s">
        <v>806</v>
      </c>
      <c r="C12" s="31" t="s">
        <v>689</v>
      </c>
      <c r="D12" s="49" t="s">
        <v>561</v>
      </c>
      <c r="E12" s="49"/>
      <c r="F12" s="49"/>
      <c r="G12" s="59"/>
      <c r="H12" s="56"/>
      <c r="I12" s="4"/>
      <c r="J12" s="4"/>
      <c r="K12" s="4"/>
      <c r="L12" s="4"/>
      <c r="M12" s="4"/>
      <c r="N12" s="4"/>
      <c r="O12" s="4"/>
      <c r="P12" s="4"/>
      <c r="Q12" s="4"/>
      <c r="R12" s="4"/>
      <c r="S12" s="4"/>
      <c r="T12" s="4"/>
      <c r="U12" s="4"/>
    </row>
    <row r="13" spans="1:21" ht="20.95">
      <c r="A13" s="49" t="s">
        <v>896</v>
      </c>
      <c r="B13" s="49" t="s">
        <v>913</v>
      </c>
      <c r="C13" s="31" t="s">
        <v>690</v>
      </c>
      <c r="D13" s="49" t="s">
        <v>611</v>
      </c>
      <c r="E13" s="49"/>
      <c r="F13" s="49"/>
      <c r="G13" s="59"/>
      <c r="H13" s="56"/>
      <c r="I13" s="4"/>
      <c r="J13" s="4"/>
      <c r="K13" s="4"/>
      <c r="L13" s="4"/>
      <c r="M13" s="4"/>
      <c r="N13" s="4"/>
      <c r="O13" s="4"/>
      <c r="P13" s="4"/>
      <c r="Q13" s="4"/>
      <c r="R13" s="4"/>
      <c r="S13" s="4"/>
      <c r="T13" s="4"/>
      <c r="U13" s="4"/>
    </row>
    <row r="14" spans="1:21" ht="31.45">
      <c r="A14" s="49" t="s">
        <v>897</v>
      </c>
      <c r="B14" s="49" t="s">
        <v>412</v>
      </c>
      <c r="C14" s="31" t="s">
        <v>414</v>
      </c>
      <c r="D14" s="49" t="s">
        <v>610</v>
      </c>
      <c r="E14" s="49"/>
      <c r="F14" s="49" t="s">
        <v>53</v>
      </c>
      <c r="G14" s="59"/>
      <c r="H14" s="56"/>
      <c r="I14" s="4"/>
      <c r="J14" s="4"/>
      <c r="K14" s="4"/>
      <c r="L14" s="4"/>
      <c r="M14" s="4"/>
      <c r="N14" s="4"/>
      <c r="O14" s="4"/>
      <c r="P14" s="4"/>
      <c r="Q14" s="4"/>
      <c r="R14" s="4"/>
      <c r="S14" s="4"/>
      <c r="T14" s="4"/>
      <c r="U14" s="4"/>
    </row>
    <row r="15" spans="1:21">
      <c r="A15" s="49" t="s">
        <v>898</v>
      </c>
      <c r="B15" s="49" t="s">
        <v>909</v>
      </c>
      <c r="C15" s="31" t="s">
        <v>691</v>
      </c>
      <c r="D15" s="49" t="s">
        <v>560</v>
      </c>
      <c r="E15" s="49"/>
      <c r="F15" s="49"/>
      <c r="G15" s="59"/>
      <c r="H15" s="56"/>
      <c r="I15" s="4"/>
      <c r="J15" s="4"/>
      <c r="K15" s="4"/>
      <c r="L15" s="4"/>
      <c r="M15" s="4"/>
      <c r="N15" s="4"/>
      <c r="O15" s="4"/>
      <c r="P15" s="4"/>
      <c r="Q15" s="4"/>
      <c r="R15" s="4"/>
      <c r="S15" s="4"/>
      <c r="T15" s="4"/>
      <c r="U15" s="4"/>
    </row>
    <row r="16" spans="1:21" ht="20.95">
      <c r="A16" s="49" t="s">
        <v>899</v>
      </c>
      <c r="B16" s="49" t="s">
        <v>910</v>
      </c>
      <c r="C16" s="31" t="s">
        <v>692</v>
      </c>
      <c r="D16" s="49" t="s">
        <v>494</v>
      </c>
      <c r="E16" s="49"/>
      <c r="F16" s="49"/>
      <c r="G16" s="59"/>
      <c r="H16" s="56"/>
      <c r="I16" s="4"/>
      <c r="J16" s="4"/>
      <c r="K16" s="4"/>
      <c r="L16" s="4"/>
      <c r="M16" s="4"/>
      <c r="N16" s="4"/>
      <c r="O16" s="4"/>
      <c r="P16" s="4"/>
      <c r="Q16" s="4"/>
      <c r="R16" s="4"/>
      <c r="S16" s="4"/>
      <c r="T16" s="4"/>
      <c r="U16" s="4"/>
    </row>
    <row r="17" spans="1:21" ht="20.95">
      <c r="A17" s="49" t="s">
        <v>648</v>
      </c>
      <c r="B17" s="49" t="s">
        <v>953</v>
      </c>
      <c r="C17" s="31" t="s">
        <v>693</v>
      </c>
      <c r="D17" s="49" t="s">
        <v>560</v>
      </c>
      <c r="E17" s="49"/>
      <c r="F17" s="49"/>
      <c r="G17" s="59"/>
      <c r="H17" s="56"/>
      <c r="I17" s="4"/>
      <c r="J17" s="4"/>
      <c r="K17" s="4"/>
      <c r="L17" s="4"/>
      <c r="M17" s="4"/>
      <c r="N17" s="4"/>
      <c r="O17" s="4"/>
      <c r="P17" s="4"/>
      <c r="Q17" s="4"/>
      <c r="R17" s="4"/>
      <c r="S17" s="4"/>
      <c r="T17" s="4"/>
      <c r="U17" s="4"/>
    </row>
    <row r="18" spans="1:21" ht="20.95">
      <c r="A18" s="49" t="s">
        <v>649</v>
      </c>
      <c r="B18" s="49" t="s">
        <v>650</v>
      </c>
      <c r="C18" s="31"/>
      <c r="D18" s="49" t="s">
        <v>494</v>
      </c>
      <c r="E18" s="49"/>
      <c r="F18" s="49"/>
      <c r="G18" s="59"/>
      <c r="H18" s="56"/>
      <c r="I18" s="4"/>
      <c r="J18" s="4"/>
      <c r="K18" s="4"/>
      <c r="L18" s="4"/>
      <c r="M18" s="4"/>
      <c r="N18" s="4"/>
      <c r="O18" s="4"/>
      <c r="P18" s="4"/>
      <c r="Q18" s="4"/>
      <c r="R18" s="4"/>
      <c r="S18" s="4"/>
      <c r="T18" s="4"/>
      <c r="U18" s="4"/>
    </row>
    <row r="19" spans="1:21" ht="20.95">
      <c r="A19" s="49" t="s">
        <v>900</v>
      </c>
      <c r="B19" s="49" t="s">
        <v>807</v>
      </c>
      <c r="C19" s="31" t="s">
        <v>694</v>
      </c>
      <c r="D19" s="49" t="s">
        <v>610</v>
      </c>
      <c r="E19" s="49"/>
      <c r="F19" s="49"/>
      <c r="G19" s="59"/>
      <c r="H19" s="56"/>
      <c r="I19" s="4"/>
      <c r="J19" s="4"/>
      <c r="K19" s="4"/>
      <c r="L19" s="4"/>
      <c r="M19" s="4"/>
      <c r="N19" s="4"/>
      <c r="O19" s="4"/>
      <c r="P19" s="4"/>
      <c r="Q19" s="4"/>
      <c r="R19" s="4"/>
      <c r="S19" s="4"/>
      <c r="T19" s="4"/>
      <c r="U19" s="4"/>
    </row>
    <row r="20" spans="1:21" ht="31.45">
      <c r="A20" s="49" t="s">
        <v>901</v>
      </c>
      <c r="B20" s="49" t="s">
        <v>911</v>
      </c>
      <c r="C20" s="31" t="s">
        <v>912</v>
      </c>
      <c r="D20" s="49" t="s">
        <v>251</v>
      </c>
      <c r="E20" s="49"/>
      <c r="F20" s="49"/>
      <c r="G20" s="59"/>
      <c r="H20" s="56"/>
      <c r="I20" s="4"/>
      <c r="J20" s="4"/>
      <c r="K20" s="4"/>
      <c r="L20" s="4"/>
      <c r="M20" s="4"/>
      <c r="N20" s="4"/>
      <c r="O20" s="4"/>
      <c r="P20" s="4"/>
      <c r="Q20" s="4"/>
      <c r="R20" s="4"/>
      <c r="S20" s="4"/>
      <c r="T20" s="4"/>
      <c r="U20" s="4"/>
    </row>
    <row r="21" spans="1:21" ht="20.95">
      <c r="A21" s="49" t="s">
        <v>902</v>
      </c>
      <c r="B21" s="49" t="s">
        <v>630</v>
      </c>
      <c r="C21" s="31" t="s">
        <v>614</v>
      </c>
      <c r="D21" s="49" t="s">
        <v>611</v>
      </c>
      <c r="E21" s="49"/>
      <c r="F21" s="49"/>
      <c r="G21" s="59"/>
      <c r="H21" s="56"/>
      <c r="I21" s="4"/>
      <c r="J21" s="4"/>
      <c r="K21" s="4"/>
      <c r="L21" s="4"/>
      <c r="M21" s="4"/>
      <c r="N21" s="4"/>
      <c r="O21" s="4"/>
      <c r="P21" s="4"/>
      <c r="Q21" s="4"/>
      <c r="R21" s="4"/>
      <c r="S21" s="4"/>
      <c r="T21" s="4"/>
      <c r="U21" s="4"/>
    </row>
    <row r="22" spans="1:21" ht="20.95">
      <c r="A22" s="49" t="s">
        <v>809</v>
      </c>
      <c r="B22" s="49" t="s">
        <v>954</v>
      </c>
      <c r="C22" s="31" t="s">
        <v>687</v>
      </c>
      <c r="D22" s="49" t="s">
        <v>610</v>
      </c>
      <c r="E22" s="49"/>
      <c r="F22" s="49" t="s">
        <v>54</v>
      </c>
      <c r="G22" s="59"/>
      <c r="H22" s="56"/>
      <c r="I22" s="4"/>
      <c r="J22" s="4"/>
      <c r="K22" s="4"/>
      <c r="L22" s="4"/>
      <c r="M22" s="4"/>
      <c r="N22" s="4"/>
      <c r="O22" s="4"/>
      <c r="P22" s="4"/>
      <c r="Q22" s="4"/>
      <c r="R22" s="4"/>
      <c r="S22" s="4"/>
      <c r="T22" s="4"/>
      <c r="U22" s="4"/>
    </row>
    <row r="23" spans="1:21" ht="31.45">
      <c r="A23" s="49" t="s">
        <v>810</v>
      </c>
      <c r="B23" s="49" t="s">
        <v>812</v>
      </c>
      <c r="C23" s="31" t="s">
        <v>775</v>
      </c>
      <c r="D23" s="49" t="s">
        <v>495</v>
      </c>
      <c r="E23" s="49"/>
      <c r="F23" s="49"/>
      <c r="G23" s="59"/>
      <c r="H23" s="56"/>
      <c r="I23" s="4"/>
      <c r="J23" s="4"/>
      <c r="K23" s="4"/>
      <c r="L23" s="4"/>
      <c r="M23" s="4"/>
      <c r="N23" s="4"/>
      <c r="O23" s="4"/>
      <c r="P23" s="4"/>
      <c r="Q23" s="4"/>
      <c r="R23" s="4"/>
      <c r="S23" s="4"/>
      <c r="T23" s="4"/>
      <c r="U23" s="4"/>
    </row>
    <row r="24" spans="1:21" ht="41.9">
      <c r="A24" s="49" t="s">
        <v>811</v>
      </c>
      <c r="B24" s="49" t="s">
        <v>955</v>
      </c>
      <c r="C24" s="31" t="s">
        <v>688</v>
      </c>
      <c r="D24" s="49" t="s">
        <v>611</v>
      </c>
      <c r="E24" s="49"/>
      <c r="F24" s="49"/>
      <c r="G24" s="59"/>
      <c r="H24" s="56"/>
      <c r="I24" s="4"/>
      <c r="J24" s="4"/>
      <c r="K24" s="4"/>
      <c r="L24" s="4"/>
      <c r="M24" s="4"/>
      <c r="N24" s="4"/>
      <c r="O24" s="4"/>
      <c r="P24" s="4"/>
      <c r="Q24" s="4"/>
      <c r="R24" s="4"/>
      <c r="S24" s="4"/>
      <c r="T24" s="4"/>
      <c r="U24" s="4"/>
    </row>
    <row r="25" spans="1:21" ht="31.45">
      <c r="A25" s="49" t="s">
        <v>813</v>
      </c>
      <c r="B25" s="49" t="s">
        <v>923</v>
      </c>
      <c r="C25" s="31" t="s">
        <v>776</v>
      </c>
      <c r="D25" s="49" t="s">
        <v>252</v>
      </c>
      <c r="E25" s="49"/>
      <c r="F25" s="49"/>
      <c r="G25" s="59"/>
      <c r="H25" s="56"/>
      <c r="I25" s="4"/>
      <c r="J25" s="4"/>
      <c r="K25" s="4"/>
      <c r="L25" s="4"/>
      <c r="M25" s="4"/>
      <c r="N25" s="4"/>
      <c r="O25" s="4"/>
      <c r="P25" s="4"/>
      <c r="Q25" s="4"/>
      <c r="R25" s="4"/>
      <c r="S25" s="4"/>
      <c r="T25" s="4"/>
      <c r="U25" s="4"/>
    </row>
    <row r="26" spans="1:21" ht="115.2">
      <c r="A26" s="49" t="s">
        <v>814</v>
      </c>
      <c r="B26" s="49" t="s">
        <v>816</v>
      </c>
      <c r="C26" s="31" t="s">
        <v>696</v>
      </c>
      <c r="D26" s="49" t="s">
        <v>497</v>
      </c>
      <c r="E26" s="49" t="s">
        <v>496</v>
      </c>
      <c r="F26" s="49"/>
      <c r="G26" s="59"/>
      <c r="H26" s="631"/>
      <c r="I26" s="632"/>
      <c r="J26" s="632"/>
      <c r="K26" s="632"/>
      <c r="L26" s="632"/>
      <c r="M26" s="632"/>
      <c r="N26" s="632"/>
      <c r="O26" s="632"/>
      <c r="P26" s="632"/>
      <c r="Q26" s="632"/>
      <c r="R26" s="632"/>
      <c r="S26" s="632"/>
      <c r="T26" s="632"/>
      <c r="U26" s="633"/>
    </row>
    <row r="27" spans="1:21" ht="126" customHeight="1">
      <c r="A27" s="49" t="s">
        <v>815</v>
      </c>
      <c r="B27" s="49" t="s">
        <v>795</v>
      </c>
      <c r="C27" s="31" t="s">
        <v>652</v>
      </c>
      <c r="D27" s="49" t="s">
        <v>497</v>
      </c>
      <c r="E27" s="49"/>
      <c r="F27" s="49"/>
      <c r="G27" s="59"/>
      <c r="H27" s="634"/>
      <c r="I27" s="635"/>
      <c r="J27" s="635"/>
      <c r="K27" s="635"/>
      <c r="L27" s="635"/>
      <c r="M27" s="635"/>
      <c r="N27" s="635"/>
      <c r="O27" s="635"/>
      <c r="P27" s="635"/>
      <c r="Q27" s="635"/>
      <c r="R27" s="635"/>
      <c r="S27" s="635"/>
      <c r="T27" s="635"/>
      <c r="U27" s="636"/>
    </row>
  </sheetData>
  <mergeCells count="2">
    <mergeCell ref="A2:G2"/>
    <mergeCell ref="H26:U27"/>
  </mergeCells>
  <phoneticPr fontId="6" type="noConversion"/>
  <printOptions horizontalCentered="1" verticalCentered="1"/>
  <pageMargins left="0.1" right="0.1" top="0.1" bottom="0.1" header="0.5" footer="0.5"/>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4"/>
  <sheetViews>
    <sheetView workbookViewId="0">
      <selection sqref="A1:XFD1048576"/>
    </sheetView>
  </sheetViews>
  <sheetFormatPr defaultColWidth="10.77734375" defaultRowHeight="10.5"/>
  <cols>
    <col min="1" max="1" width="6.33203125" style="52" customWidth="1"/>
    <col min="2" max="3" width="32.77734375" style="52" customWidth="1"/>
    <col min="4" max="4" width="10.77734375" style="52"/>
    <col min="5" max="5" width="19" style="52" customWidth="1"/>
    <col min="6" max="16384" width="10.77734375" style="52"/>
  </cols>
  <sheetData>
    <row r="1" spans="1:13" s="39" customFormat="1" ht="20.95">
      <c r="A1" s="5" t="s">
        <v>926</v>
      </c>
      <c r="B1" s="3" t="s">
        <v>833</v>
      </c>
      <c r="C1" s="3" t="s">
        <v>834</v>
      </c>
      <c r="D1" s="5" t="s">
        <v>618</v>
      </c>
      <c r="E1" s="3" t="s">
        <v>264</v>
      </c>
      <c r="F1" s="3" t="s">
        <v>835</v>
      </c>
      <c r="G1" s="3" t="s">
        <v>924</v>
      </c>
    </row>
    <row r="2" spans="1:13" s="39" customFormat="1">
      <c r="A2" s="630" t="s">
        <v>55</v>
      </c>
      <c r="B2" s="630"/>
      <c r="C2" s="630"/>
      <c r="D2" s="630"/>
      <c r="E2" s="630"/>
      <c r="F2" s="630"/>
      <c r="G2" s="630"/>
    </row>
    <row r="3" spans="1:13" ht="157.1">
      <c r="A3" s="15" t="s">
        <v>738</v>
      </c>
      <c r="B3" s="15" t="s">
        <v>492</v>
      </c>
      <c r="C3" s="15" t="s">
        <v>146</v>
      </c>
      <c r="D3" s="7" t="s">
        <v>611</v>
      </c>
      <c r="E3" s="6"/>
      <c r="F3" s="7" t="s">
        <v>56</v>
      </c>
      <c r="G3" s="22"/>
    </row>
    <row r="4" spans="1:13" ht="104.1" customHeight="1">
      <c r="A4" s="7" t="s">
        <v>739</v>
      </c>
      <c r="B4" s="7" t="s">
        <v>469</v>
      </c>
      <c r="C4" s="15" t="s">
        <v>470</v>
      </c>
      <c r="D4" s="7" t="s">
        <v>253</v>
      </c>
      <c r="E4" s="626" t="s">
        <v>26</v>
      </c>
      <c r="F4" s="626"/>
      <c r="G4" s="626"/>
      <c r="I4"/>
      <c r="J4"/>
      <c r="K4"/>
    </row>
    <row r="5" spans="1:13" ht="48.95" customHeight="1">
      <c r="A5" s="7" t="s">
        <v>740</v>
      </c>
      <c r="B5" s="7" t="s">
        <v>736</v>
      </c>
      <c r="C5" s="15" t="s">
        <v>24</v>
      </c>
      <c r="D5" s="7" t="s">
        <v>498</v>
      </c>
      <c r="E5" s="625" t="s">
        <v>99</v>
      </c>
      <c r="F5" s="625"/>
      <c r="G5" s="625"/>
    </row>
    <row r="6" spans="1:13" ht="69.05" customHeight="1">
      <c r="A6" s="7" t="s">
        <v>741</v>
      </c>
      <c r="B6" s="7" t="s">
        <v>749</v>
      </c>
      <c r="C6" s="15" t="s">
        <v>724</v>
      </c>
      <c r="D6" s="7" t="s">
        <v>254</v>
      </c>
      <c r="E6" s="626" t="s">
        <v>27</v>
      </c>
      <c r="F6" s="626"/>
      <c r="G6" s="626"/>
      <c r="K6"/>
      <c r="L6"/>
      <c r="M6"/>
    </row>
    <row r="7" spans="1:13" ht="31.45">
      <c r="A7" s="7" t="s">
        <v>742</v>
      </c>
      <c r="B7" s="7" t="s">
        <v>734</v>
      </c>
      <c r="C7" s="15" t="s">
        <v>21</v>
      </c>
      <c r="D7" s="7" t="s">
        <v>499</v>
      </c>
      <c r="E7" s="15" t="s">
        <v>101</v>
      </c>
      <c r="F7" s="7"/>
      <c r="G7" s="7"/>
    </row>
    <row r="8" spans="1:13" ht="20.95">
      <c r="A8" s="7" t="s">
        <v>743</v>
      </c>
      <c r="B8" s="7" t="s">
        <v>488</v>
      </c>
      <c r="C8" s="15" t="s">
        <v>489</v>
      </c>
      <c r="D8" s="7" t="s">
        <v>611</v>
      </c>
      <c r="E8" s="15"/>
      <c r="F8" s="7"/>
      <c r="G8" s="7"/>
    </row>
    <row r="9" spans="1:13" ht="157.1">
      <c r="A9" s="15" t="s">
        <v>744</v>
      </c>
      <c r="B9" s="15" t="s">
        <v>493</v>
      </c>
      <c r="C9" s="15" t="s">
        <v>25</v>
      </c>
      <c r="D9" s="60" t="s">
        <v>611</v>
      </c>
      <c r="E9" s="6"/>
      <c r="F9" s="7" t="s">
        <v>57</v>
      </c>
      <c r="G9" s="60"/>
    </row>
    <row r="10" spans="1:13" ht="106.05" customHeight="1">
      <c r="A10" s="7" t="s">
        <v>737</v>
      </c>
      <c r="B10" s="7" t="s">
        <v>471</v>
      </c>
      <c r="C10" s="15" t="s">
        <v>472</v>
      </c>
      <c r="D10" s="7" t="s">
        <v>253</v>
      </c>
      <c r="E10" s="626" t="s">
        <v>26</v>
      </c>
      <c r="F10" s="626"/>
      <c r="G10" s="626"/>
    </row>
    <row r="11" spans="1:13" ht="53.05" customHeight="1">
      <c r="A11" s="7" t="s">
        <v>745</v>
      </c>
      <c r="B11" s="7" t="s">
        <v>750</v>
      </c>
      <c r="C11" s="15" t="s">
        <v>673</v>
      </c>
      <c r="D11" s="7" t="s">
        <v>498</v>
      </c>
      <c r="E11" s="625" t="s">
        <v>99</v>
      </c>
      <c r="F11" s="625"/>
      <c r="G11" s="625"/>
    </row>
    <row r="12" spans="1:13" ht="57.95" customHeight="1">
      <c r="A12" s="7" t="s">
        <v>746</v>
      </c>
      <c r="B12" s="7" t="s">
        <v>733</v>
      </c>
      <c r="C12" s="15" t="s">
        <v>674</v>
      </c>
      <c r="D12" s="7" t="s">
        <v>254</v>
      </c>
      <c r="E12" s="626" t="s">
        <v>100</v>
      </c>
      <c r="F12" s="626"/>
      <c r="G12" s="626"/>
    </row>
    <row r="13" spans="1:13" ht="31.45">
      <c r="A13" s="7" t="s">
        <v>747</v>
      </c>
      <c r="B13" s="7" t="s">
        <v>734</v>
      </c>
      <c r="C13" s="15" t="s">
        <v>695</v>
      </c>
      <c r="D13" s="7" t="s">
        <v>499</v>
      </c>
      <c r="E13" s="15" t="s">
        <v>101</v>
      </c>
      <c r="F13" s="7"/>
      <c r="G13" s="7"/>
    </row>
    <row r="14" spans="1:13" ht="20.95">
      <c r="A14" s="15" t="s">
        <v>748</v>
      </c>
      <c r="B14" s="7" t="s">
        <v>735</v>
      </c>
      <c r="C14" s="15" t="s">
        <v>672</v>
      </c>
      <c r="D14" s="7" t="s">
        <v>611</v>
      </c>
      <c r="E14" s="15"/>
      <c r="F14" s="7"/>
      <c r="G14" s="60"/>
    </row>
  </sheetData>
  <mergeCells count="7">
    <mergeCell ref="E12:G12"/>
    <mergeCell ref="A2:G2"/>
    <mergeCell ref="E4:G4"/>
    <mergeCell ref="E5:G5"/>
    <mergeCell ref="E6:G6"/>
    <mergeCell ref="E10:G10"/>
    <mergeCell ref="E11:G11"/>
  </mergeCells>
  <phoneticPr fontId="6" type="noConversion"/>
  <printOptions horizontalCentered="1" verticalCentered="1"/>
  <pageMargins left="0.1" right="0.1" top="0.1" bottom="0.1" header="0.5" footer="0.5"/>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workbookViewId="0">
      <selection sqref="A1:XFD1048576"/>
    </sheetView>
  </sheetViews>
  <sheetFormatPr defaultColWidth="10.77734375" defaultRowHeight="10.5"/>
  <cols>
    <col min="1" max="1" width="6.33203125" style="35" customWidth="1"/>
    <col min="2" max="4" width="10.77734375" style="35"/>
    <col min="5" max="5" width="22.109375" style="35" customWidth="1"/>
    <col min="6" max="6" width="6.33203125" style="35" customWidth="1"/>
    <col min="7" max="7" width="10.77734375" style="35"/>
    <col min="8" max="8" width="7.33203125" style="35" customWidth="1"/>
    <col min="9" max="9" width="6" style="35" customWidth="1"/>
    <col min="10" max="11" width="8.33203125" style="35" customWidth="1"/>
    <col min="12" max="12" width="6" style="35" customWidth="1"/>
    <col min="13" max="13" width="4.33203125" style="35" customWidth="1"/>
    <col min="14" max="14" width="3.6640625" style="35" customWidth="1"/>
    <col min="15" max="16" width="10.77734375" style="35"/>
    <col min="17" max="17" width="29.77734375" style="35" customWidth="1"/>
    <col min="18" max="16384" width="10.77734375" style="35"/>
  </cols>
  <sheetData>
    <row r="1" spans="1:17" s="39" customFormat="1" ht="20.95">
      <c r="A1" s="53" t="s">
        <v>926</v>
      </c>
      <c r="B1" s="54" t="s">
        <v>833</v>
      </c>
      <c r="C1" s="54" t="s">
        <v>834</v>
      </c>
      <c r="D1" s="53" t="s">
        <v>618</v>
      </c>
      <c r="E1" s="54" t="s">
        <v>264</v>
      </c>
      <c r="F1" s="54" t="s">
        <v>835</v>
      </c>
      <c r="G1" s="54" t="s">
        <v>924</v>
      </c>
      <c r="H1" s="35"/>
      <c r="I1" s="35"/>
      <c r="J1" s="35"/>
      <c r="K1" s="35"/>
      <c r="L1" s="35"/>
    </row>
    <row r="2" spans="1:17" s="39" customFormat="1" ht="192.95" customHeight="1">
      <c r="A2" s="630" t="s">
        <v>102</v>
      </c>
      <c r="B2" s="630"/>
      <c r="C2" s="630"/>
      <c r="D2" s="630"/>
      <c r="E2" s="630"/>
      <c r="F2" s="630"/>
      <c r="G2" s="630"/>
      <c r="H2" s="62" t="s">
        <v>103</v>
      </c>
      <c r="I2" s="62" t="s">
        <v>104</v>
      </c>
      <c r="J2" s="62" t="s">
        <v>105</v>
      </c>
      <c r="K2" s="62" t="s">
        <v>106</v>
      </c>
      <c r="L2" s="62" t="s">
        <v>107</v>
      </c>
      <c r="M2" s="62" t="s">
        <v>108</v>
      </c>
    </row>
    <row r="3" spans="1:17" ht="52.4">
      <c r="A3" s="61" t="s">
        <v>751</v>
      </c>
      <c r="B3" s="25" t="s">
        <v>481</v>
      </c>
      <c r="C3" s="25" t="s">
        <v>28</v>
      </c>
      <c r="D3" s="12" t="s">
        <v>611</v>
      </c>
      <c r="E3" s="26"/>
      <c r="F3" s="26" t="s">
        <v>109</v>
      </c>
      <c r="G3" s="63"/>
      <c r="H3" s="64"/>
      <c r="I3" s="57"/>
      <c r="J3" s="57"/>
      <c r="K3" s="57"/>
      <c r="L3" s="57"/>
      <c r="M3" s="57"/>
    </row>
    <row r="4" spans="1:17" ht="31.45">
      <c r="A4" s="61" t="s">
        <v>753</v>
      </c>
      <c r="B4" s="26" t="s">
        <v>482</v>
      </c>
      <c r="C4" s="25" t="s">
        <v>483</v>
      </c>
      <c r="D4" s="12" t="s">
        <v>611</v>
      </c>
      <c r="E4" s="26"/>
      <c r="F4" s="26"/>
      <c r="G4" s="63"/>
      <c r="H4" s="64"/>
      <c r="I4" s="57"/>
      <c r="J4" s="57"/>
      <c r="K4" s="57"/>
      <c r="L4" s="57"/>
      <c r="M4" s="57"/>
    </row>
    <row r="5" spans="1:17" ht="77.099999999999994" customHeight="1">
      <c r="A5" s="61" t="s">
        <v>754</v>
      </c>
      <c r="B5" s="26" t="s">
        <v>484</v>
      </c>
      <c r="C5" s="25" t="s">
        <v>485</v>
      </c>
      <c r="D5" s="26" t="s">
        <v>278</v>
      </c>
      <c r="E5" s="625" t="s">
        <v>22</v>
      </c>
      <c r="F5" s="625"/>
      <c r="G5" s="21" t="s">
        <v>752</v>
      </c>
      <c r="H5" s="64"/>
      <c r="I5" s="57"/>
      <c r="J5" s="57"/>
      <c r="K5" s="57"/>
      <c r="L5" s="57"/>
      <c r="M5" s="57"/>
      <c r="P5"/>
      <c r="Q5"/>
    </row>
  </sheetData>
  <mergeCells count="2">
    <mergeCell ref="A2:G2"/>
    <mergeCell ref="E5:F5"/>
  </mergeCells>
  <phoneticPr fontId="6" type="noConversion"/>
  <pageMargins left="0.1" right="0.1" top="0.1" bottom="0.1" header="0.5" footer="0.5"/>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
  <sheetViews>
    <sheetView workbookViewId="0">
      <selection sqref="A1:XFD1048576"/>
    </sheetView>
  </sheetViews>
  <sheetFormatPr defaultColWidth="10.77734375" defaultRowHeight="10.5"/>
  <cols>
    <col min="1" max="1" width="6.33203125" style="39" customWidth="1"/>
    <col min="2" max="3" width="28.109375" style="39" customWidth="1"/>
    <col min="4" max="4" width="8" style="39" customWidth="1"/>
    <col min="5" max="5" width="31.77734375" style="39" customWidth="1"/>
    <col min="6" max="6" width="13.109375" style="39" customWidth="1"/>
    <col min="7" max="16384" width="10.77734375" style="39"/>
  </cols>
  <sheetData>
    <row r="1" spans="1:7" ht="20.95">
      <c r="A1" s="53" t="s">
        <v>926</v>
      </c>
      <c r="B1" s="54" t="s">
        <v>833</v>
      </c>
      <c r="C1" s="54" t="s">
        <v>834</v>
      </c>
      <c r="D1" s="53" t="s">
        <v>618</v>
      </c>
      <c r="E1" s="54" t="s">
        <v>264</v>
      </c>
      <c r="F1" s="54" t="s">
        <v>835</v>
      </c>
      <c r="G1" s="54" t="s">
        <v>924</v>
      </c>
    </row>
    <row r="2" spans="1:7">
      <c r="A2" s="630" t="s">
        <v>110</v>
      </c>
      <c r="B2" s="630"/>
      <c r="C2" s="630"/>
      <c r="D2" s="630"/>
      <c r="E2" s="630"/>
      <c r="F2" s="630"/>
      <c r="G2" s="630"/>
    </row>
    <row r="3" spans="1:7" ht="52.4">
      <c r="A3" s="19" t="s">
        <v>345</v>
      </c>
      <c r="B3" s="19" t="s">
        <v>343</v>
      </c>
      <c r="C3" s="19" t="s">
        <v>147</v>
      </c>
      <c r="D3" s="19" t="s">
        <v>610</v>
      </c>
      <c r="E3" s="19"/>
      <c r="F3" s="19"/>
      <c r="G3" s="19" t="s">
        <v>111</v>
      </c>
    </row>
    <row r="4" spans="1:7" ht="31.45">
      <c r="A4" s="19" t="s">
        <v>346</v>
      </c>
      <c r="B4" s="19" t="s">
        <v>344</v>
      </c>
      <c r="C4" s="19" t="s">
        <v>127</v>
      </c>
      <c r="D4" s="19" t="s">
        <v>561</v>
      </c>
      <c r="E4" s="19"/>
      <c r="F4" s="19"/>
      <c r="G4" s="19"/>
    </row>
    <row r="5" spans="1:7" ht="104.75">
      <c r="A5" s="19" t="s">
        <v>347</v>
      </c>
      <c r="B5" s="19" t="s">
        <v>353</v>
      </c>
      <c r="C5" s="19" t="s">
        <v>128</v>
      </c>
      <c r="D5" s="19" t="s">
        <v>613</v>
      </c>
      <c r="E5" s="19"/>
      <c r="F5" s="19"/>
      <c r="G5" s="19" t="s">
        <v>67</v>
      </c>
    </row>
    <row r="6" spans="1:7" ht="41.9">
      <c r="A6" s="68" t="s">
        <v>903</v>
      </c>
      <c r="B6" s="69" t="s">
        <v>918</v>
      </c>
      <c r="C6" s="69" t="s">
        <v>653</v>
      </c>
      <c r="D6" s="25" t="s">
        <v>610</v>
      </c>
      <c r="E6" s="68"/>
      <c r="F6" s="24" t="s">
        <v>112</v>
      </c>
      <c r="G6" s="24"/>
    </row>
    <row r="7" spans="1:7" ht="37" customHeight="1">
      <c r="A7" s="68" t="s">
        <v>904</v>
      </c>
      <c r="B7" s="69" t="s">
        <v>919</v>
      </c>
      <c r="C7" s="69" t="s">
        <v>721</v>
      </c>
      <c r="D7" s="25" t="s">
        <v>486</v>
      </c>
      <c r="E7" s="637" t="s">
        <v>68</v>
      </c>
      <c r="F7" s="637"/>
      <c r="G7" s="637"/>
    </row>
    <row r="8" spans="1:7" ht="41.9">
      <c r="A8" s="68" t="s">
        <v>905</v>
      </c>
      <c r="B8" s="69" t="s">
        <v>920</v>
      </c>
      <c r="C8" s="69" t="s">
        <v>654</v>
      </c>
      <c r="D8" s="25" t="s">
        <v>610</v>
      </c>
      <c r="E8" s="24"/>
      <c r="F8" s="24" t="s">
        <v>113</v>
      </c>
      <c r="G8" s="24"/>
    </row>
    <row r="9" spans="1:7" ht="41.1" customHeight="1">
      <c r="A9" s="68" t="s">
        <v>906</v>
      </c>
      <c r="B9" s="69" t="s">
        <v>919</v>
      </c>
      <c r="C9" s="69" t="s">
        <v>790</v>
      </c>
      <c r="D9" s="25" t="s">
        <v>486</v>
      </c>
      <c r="E9" s="637" t="s">
        <v>68</v>
      </c>
      <c r="F9" s="637"/>
      <c r="G9" s="637"/>
    </row>
    <row r="10" spans="1:7" ht="41.9">
      <c r="A10" s="68" t="s">
        <v>907</v>
      </c>
      <c r="B10" s="69" t="s">
        <v>921</v>
      </c>
      <c r="C10" s="69" t="s">
        <v>655</v>
      </c>
      <c r="D10" s="25" t="s">
        <v>610</v>
      </c>
      <c r="E10" s="24"/>
      <c r="F10" s="24" t="s">
        <v>114</v>
      </c>
      <c r="G10" s="24"/>
    </row>
    <row r="11" spans="1:7" ht="38" customHeight="1">
      <c r="A11" s="68" t="s">
        <v>908</v>
      </c>
      <c r="B11" s="69" t="s">
        <v>922</v>
      </c>
      <c r="C11" s="69" t="s">
        <v>791</v>
      </c>
      <c r="D11" s="25" t="s">
        <v>486</v>
      </c>
      <c r="E11" s="637" t="s">
        <v>68</v>
      </c>
      <c r="F11" s="637"/>
      <c r="G11" s="637"/>
    </row>
    <row r="12" spans="1:7">
      <c r="B12" s="67"/>
      <c r="C12" s="67"/>
    </row>
    <row r="13" spans="1:7">
      <c r="B13" s="67"/>
      <c r="C13" s="67"/>
    </row>
    <row r="14" spans="1:7">
      <c r="B14" s="67"/>
      <c r="C14" s="67"/>
    </row>
    <row r="15" spans="1:7">
      <c r="B15" s="67"/>
      <c r="C15" s="67"/>
    </row>
    <row r="16" spans="1:7">
      <c r="B16" s="67"/>
      <c r="C16" s="67"/>
    </row>
    <row r="17" spans="2:3">
      <c r="B17" s="67"/>
      <c r="C17" s="67"/>
    </row>
    <row r="18" spans="2:3">
      <c r="B18" s="67"/>
      <c r="C18" s="67"/>
    </row>
    <row r="19" spans="2:3">
      <c r="B19" s="67"/>
      <c r="C19" s="67"/>
    </row>
    <row r="20" spans="2:3">
      <c r="B20" s="67"/>
      <c r="C20" s="67"/>
    </row>
    <row r="21" spans="2:3">
      <c r="B21" s="67"/>
      <c r="C21" s="67"/>
    </row>
    <row r="22" spans="2:3">
      <c r="B22" s="67"/>
      <c r="C22" s="67"/>
    </row>
    <row r="23" spans="2:3">
      <c r="B23" s="67"/>
      <c r="C23" s="67"/>
    </row>
    <row r="24" spans="2:3">
      <c r="B24" s="67"/>
      <c r="C24" s="67"/>
    </row>
    <row r="25" spans="2:3">
      <c r="B25" s="67"/>
      <c r="C25" s="67"/>
    </row>
    <row r="26" spans="2:3">
      <c r="B26" s="67"/>
      <c r="C26" s="67"/>
    </row>
    <row r="27" spans="2:3">
      <c r="B27" s="67"/>
      <c r="C27" s="67"/>
    </row>
    <row r="28" spans="2:3">
      <c r="B28" s="67"/>
      <c r="C28" s="67"/>
    </row>
    <row r="29" spans="2:3">
      <c r="B29" s="67"/>
      <c r="C29" s="67"/>
    </row>
    <row r="30" spans="2:3">
      <c r="B30" s="67"/>
      <c r="C30" s="67"/>
    </row>
    <row r="31" spans="2:3">
      <c r="B31" s="67"/>
      <c r="C31" s="67"/>
    </row>
    <row r="32" spans="2:3">
      <c r="B32" s="67"/>
      <c r="C32" s="67"/>
    </row>
    <row r="33" spans="2:3">
      <c r="B33" s="67"/>
      <c r="C33" s="67"/>
    </row>
  </sheetData>
  <mergeCells count="4">
    <mergeCell ref="A2:G2"/>
    <mergeCell ref="E7:G7"/>
    <mergeCell ref="E9:G9"/>
    <mergeCell ref="E11:G11"/>
  </mergeCells>
  <phoneticPr fontId="6" type="noConversion"/>
  <printOptions horizontalCentered="1" verticalCentered="1"/>
  <pageMargins left="0.1" right="0.1" top="0.1" bottom="0.1" header="0.3" footer="0.3"/>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51"/>
  <sheetViews>
    <sheetView workbookViewId="0">
      <selection sqref="A1:XFD1048576"/>
    </sheetView>
  </sheetViews>
  <sheetFormatPr defaultColWidth="10.77734375" defaultRowHeight="10.5"/>
  <cols>
    <col min="1" max="1" width="6" style="35" customWidth="1"/>
    <col min="2" max="2" width="9.109375" style="35" customWidth="1"/>
    <col min="3" max="3" width="8.44140625" style="35" customWidth="1"/>
    <col min="4" max="4" width="6.77734375" style="39" customWidth="1"/>
    <col min="5" max="5" width="10.77734375" style="35"/>
    <col min="6" max="6" width="12.6640625" style="35" customWidth="1"/>
    <col min="7" max="7" width="5" style="39" bestFit="1" customWidth="1"/>
    <col min="8" max="9" width="3" style="39" bestFit="1" customWidth="1"/>
    <col min="10" max="11" width="3.6640625" style="39" customWidth="1"/>
    <col min="12" max="12" width="5" style="39" bestFit="1" customWidth="1"/>
    <col min="13" max="13" width="3" style="39" bestFit="1" customWidth="1"/>
    <col min="14" max="16" width="3.6640625" style="39" customWidth="1"/>
    <col min="17" max="20" width="5" style="39" bestFit="1" customWidth="1"/>
    <col min="21" max="21" width="3.6640625" style="39" customWidth="1"/>
    <col min="22" max="22" width="6.77734375" style="39" customWidth="1"/>
    <col min="23" max="23" width="6.44140625" style="35" customWidth="1"/>
    <col min="24" max="16384" width="10.77734375" style="35"/>
  </cols>
  <sheetData>
    <row r="1" spans="1:29" ht="31.45">
      <c r="A1" s="53" t="s">
        <v>926</v>
      </c>
      <c r="B1" s="54" t="s">
        <v>833</v>
      </c>
      <c r="C1" s="54" t="s">
        <v>834</v>
      </c>
      <c r="D1" s="53" t="s">
        <v>618</v>
      </c>
      <c r="E1" s="54" t="s">
        <v>264</v>
      </c>
      <c r="F1" s="54" t="s">
        <v>835</v>
      </c>
    </row>
    <row r="2" spans="1:29" ht="143.05000000000001" customHeight="1" thickBot="1">
      <c r="A2" s="630" t="s">
        <v>69</v>
      </c>
      <c r="B2" s="630"/>
      <c r="C2" s="630"/>
      <c r="D2" s="630"/>
      <c r="E2" s="630"/>
      <c r="F2" s="630"/>
      <c r="G2" s="72" t="s">
        <v>70</v>
      </c>
      <c r="H2" s="72" t="s">
        <v>71</v>
      </c>
      <c r="I2" s="72" t="s">
        <v>72</v>
      </c>
      <c r="J2" s="72" t="s">
        <v>73</v>
      </c>
      <c r="K2" s="72" t="s">
        <v>74</v>
      </c>
      <c r="L2" s="72" t="s">
        <v>75</v>
      </c>
      <c r="M2" s="72" t="s">
        <v>76</v>
      </c>
      <c r="N2" s="72" t="s">
        <v>77</v>
      </c>
      <c r="O2" s="72" t="s">
        <v>78</v>
      </c>
      <c r="P2" s="72" t="s">
        <v>79</v>
      </c>
      <c r="Q2" s="72" t="s">
        <v>80</v>
      </c>
      <c r="R2" s="72" t="s">
        <v>81</v>
      </c>
      <c r="S2" s="72" t="s">
        <v>82</v>
      </c>
      <c r="T2" s="72" t="s">
        <v>83</v>
      </c>
      <c r="U2" s="72" t="s">
        <v>84</v>
      </c>
      <c r="V2" s="72" t="s">
        <v>85</v>
      </c>
      <c r="W2" s="70"/>
      <c r="X2" s="70"/>
      <c r="Y2" s="70"/>
      <c r="Z2" s="70"/>
      <c r="AA2" s="70"/>
      <c r="AB2" s="70"/>
      <c r="AC2" s="70"/>
    </row>
    <row r="3" spans="1:29" ht="94.25">
      <c r="A3" s="26" t="s">
        <v>880</v>
      </c>
      <c r="B3" s="26" t="s">
        <v>415</v>
      </c>
      <c r="C3" s="25" t="s">
        <v>420</v>
      </c>
      <c r="D3" s="25" t="s">
        <v>611</v>
      </c>
      <c r="E3" s="26"/>
      <c r="F3" s="21" t="s">
        <v>631</v>
      </c>
      <c r="G3" s="73"/>
      <c r="H3" s="74"/>
      <c r="I3" s="74"/>
      <c r="J3" s="74"/>
      <c r="K3" s="74"/>
      <c r="L3" s="74"/>
      <c r="M3" s="74"/>
      <c r="N3" s="74"/>
      <c r="O3" s="74"/>
      <c r="P3" s="74"/>
      <c r="Q3" s="74"/>
      <c r="R3" s="74"/>
      <c r="S3" s="74"/>
      <c r="T3" s="74"/>
      <c r="U3" s="74"/>
      <c r="V3" s="75"/>
    </row>
    <row r="4" spans="1:29" ht="263.95" customHeight="1">
      <c r="A4" s="26" t="s">
        <v>661</v>
      </c>
      <c r="B4" s="26" t="s">
        <v>416</v>
      </c>
      <c r="C4" s="25" t="s">
        <v>421</v>
      </c>
      <c r="D4" s="638" t="s">
        <v>86</v>
      </c>
      <c r="E4" s="639"/>
      <c r="F4" s="640"/>
      <c r="G4" s="76"/>
      <c r="H4" s="24"/>
      <c r="I4" s="24"/>
      <c r="J4" s="24"/>
      <c r="K4" s="24"/>
      <c r="L4" s="24"/>
      <c r="M4" s="24"/>
      <c r="N4" s="24"/>
      <c r="O4" s="24"/>
      <c r="P4" s="24"/>
      <c r="Q4" s="24"/>
      <c r="R4" s="24"/>
      <c r="S4" s="24"/>
      <c r="T4" s="24"/>
      <c r="U4" s="24"/>
      <c r="V4" s="77"/>
    </row>
    <row r="5" spans="1:29" ht="94.25">
      <c r="A5" s="26" t="s">
        <v>680</v>
      </c>
      <c r="B5" s="26" t="s">
        <v>474</v>
      </c>
      <c r="C5" s="25" t="s">
        <v>422</v>
      </c>
      <c r="D5" s="25" t="s">
        <v>560</v>
      </c>
      <c r="E5" s="26"/>
      <c r="F5" s="71"/>
      <c r="G5" s="76"/>
      <c r="H5" s="24"/>
      <c r="I5" s="24"/>
      <c r="J5" s="24"/>
      <c r="K5" s="24"/>
      <c r="L5" s="24"/>
      <c r="M5" s="24"/>
      <c r="N5" s="24"/>
      <c r="O5" s="24"/>
      <c r="P5" s="24"/>
      <c r="Q5" s="24"/>
      <c r="R5" s="24"/>
      <c r="S5" s="24"/>
      <c r="T5" s="24"/>
      <c r="U5" s="24"/>
      <c r="V5" s="77"/>
    </row>
    <row r="6" spans="1:29" ht="41.9">
      <c r="A6" s="26" t="s">
        <v>679</v>
      </c>
      <c r="B6" s="26" t="s">
        <v>660</v>
      </c>
      <c r="C6" s="25"/>
      <c r="D6" s="25" t="s">
        <v>567</v>
      </c>
      <c r="E6" s="26"/>
      <c r="F6" s="71"/>
      <c r="G6" s="76"/>
      <c r="H6" s="24"/>
      <c r="I6" s="24"/>
      <c r="J6" s="24"/>
      <c r="K6" s="24"/>
      <c r="L6" s="24"/>
      <c r="M6" s="24"/>
      <c r="N6" s="24"/>
      <c r="O6" s="24"/>
      <c r="P6" s="24"/>
      <c r="Q6" s="24"/>
      <c r="R6" s="24"/>
      <c r="S6" s="24"/>
      <c r="T6" s="24"/>
      <c r="U6" s="24"/>
      <c r="V6" s="77"/>
    </row>
    <row r="7" spans="1:29" ht="41.9">
      <c r="A7" s="26" t="s">
        <v>662</v>
      </c>
      <c r="B7" s="26" t="s">
        <v>418</v>
      </c>
      <c r="C7" s="25" t="s">
        <v>423</v>
      </c>
      <c r="D7" s="25" t="s">
        <v>560</v>
      </c>
      <c r="E7" s="26"/>
      <c r="F7" s="71"/>
      <c r="G7" s="76"/>
      <c r="H7" s="24"/>
      <c r="I7" s="24"/>
      <c r="J7" s="24"/>
      <c r="K7" s="24"/>
      <c r="L7" s="24"/>
      <c r="M7" s="24"/>
      <c r="N7" s="24"/>
      <c r="O7" s="24"/>
      <c r="P7" s="24"/>
      <c r="Q7" s="24"/>
      <c r="R7" s="24"/>
      <c r="S7" s="24"/>
      <c r="T7" s="24"/>
      <c r="U7" s="24"/>
      <c r="V7" s="77"/>
    </row>
    <row r="8" spans="1:29" ht="41.9">
      <c r="A8" s="26" t="s">
        <v>663</v>
      </c>
      <c r="B8" s="26" t="s">
        <v>658</v>
      </c>
      <c r="C8" s="25"/>
      <c r="D8" s="25" t="s">
        <v>567</v>
      </c>
      <c r="E8" s="26"/>
      <c r="F8" s="71"/>
      <c r="G8" s="76"/>
      <c r="H8" s="24"/>
      <c r="I8" s="24"/>
      <c r="J8" s="24"/>
      <c r="K8" s="24"/>
      <c r="L8" s="24"/>
      <c r="M8" s="24"/>
      <c r="N8" s="24"/>
      <c r="O8" s="24"/>
      <c r="P8" s="24"/>
      <c r="Q8" s="24"/>
      <c r="R8" s="24"/>
      <c r="S8" s="24"/>
      <c r="T8" s="24"/>
      <c r="U8" s="24"/>
      <c r="V8" s="77"/>
    </row>
    <row r="9" spans="1:29" ht="84.45" thickBot="1">
      <c r="A9" s="26" t="s">
        <v>796</v>
      </c>
      <c r="B9" s="26" t="s">
        <v>419</v>
      </c>
      <c r="C9" s="25" t="s">
        <v>424</v>
      </c>
      <c r="D9" s="25" t="s">
        <v>611</v>
      </c>
      <c r="E9" s="26"/>
      <c r="F9" s="71"/>
      <c r="G9" s="78"/>
      <c r="H9" s="79"/>
      <c r="I9" s="79"/>
      <c r="J9" s="79"/>
      <c r="K9" s="79"/>
      <c r="L9" s="79"/>
      <c r="M9" s="79"/>
      <c r="N9" s="79"/>
      <c r="O9" s="79"/>
      <c r="P9" s="79"/>
      <c r="Q9" s="79"/>
      <c r="R9" s="79"/>
      <c r="S9" s="79"/>
      <c r="T9" s="79"/>
      <c r="U9" s="79"/>
      <c r="V9" s="80"/>
    </row>
    <row r="10" spans="1:29">
      <c r="V10" s="35"/>
    </row>
    <row r="11" spans="1:29">
      <c r="V11" s="35"/>
    </row>
    <row r="12" spans="1:29">
      <c r="V12" s="35"/>
    </row>
    <row r="13" spans="1:29">
      <c r="V13" s="35"/>
    </row>
    <row r="14" spans="1:29">
      <c r="V14" s="35"/>
    </row>
    <row r="15" spans="1:29">
      <c r="V15" s="35"/>
    </row>
    <row r="16" spans="1:29">
      <c r="V16" s="35"/>
    </row>
    <row r="17" spans="22:22">
      <c r="V17" s="35"/>
    </row>
    <row r="18" spans="22:22">
      <c r="V18" s="35"/>
    </row>
    <row r="19" spans="22:22">
      <c r="V19" s="35"/>
    </row>
    <row r="20" spans="22:22">
      <c r="V20" s="35"/>
    </row>
    <row r="21" spans="22:22">
      <c r="V21" s="35"/>
    </row>
    <row r="22" spans="22:22">
      <c r="V22" s="35"/>
    </row>
    <row r="23" spans="22:22">
      <c r="V23" s="35"/>
    </row>
    <row r="24" spans="22:22">
      <c r="V24" s="35"/>
    </row>
    <row r="25" spans="22:22">
      <c r="V25" s="35"/>
    </row>
    <row r="26" spans="22:22">
      <c r="V26" s="35"/>
    </row>
    <row r="27" spans="22:22">
      <c r="V27" s="35"/>
    </row>
    <row r="28" spans="22:22">
      <c r="V28" s="35"/>
    </row>
    <row r="29" spans="22:22">
      <c r="V29" s="35"/>
    </row>
    <row r="30" spans="22:22">
      <c r="V30" s="35"/>
    </row>
    <row r="31" spans="22:22">
      <c r="V31" s="35"/>
    </row>
    <row r="32" spans="22:22">
      <c r="V32" s="35"/>
    </row>
    <row r="33" spans="22:22">
      <c r="V33" s="35"/>
    </row>
    <row r="34" spans="22:22">
      <c r="V34" s="35"/>
    </row>
    <row r="35" spans="22:22">
      <c r="V35" s="35"/>
    </row>
    <row r="36" spans="22:22">
      <c r="V36" s="35"/>
    </row>
    <row r="37" spans="22:22">
      <c r="V37" s="35"/>
    </row>
    <row r="38" spans="22:22">
      <c r="V38" s="35"/>
    </row>
    <row r="39" spans="22:22">
      <c r="V39" s="35"/>
    </row>
    <row r="40" spans="22:22">
      <c r="V40" s="35"/>
    </row>
    <row r="41" spans="22:22">
      <c r="V41" s="35"/>
    </row>
    <row r="42" spans="22:22">
      <c r="V42" s="35"/>
    </row>
    <row r="43" spans="22:22">
      <c r="V43" s="35"/>
    </row>
    <row r="44" spans="22:22">
      <c r="V44" s="35"/>
    </row>
    <row r="45" spans="22:22">
      <c r="V45" s="35"/>
    </row>
    <row r="46" spans="22:22">
      <c r="V46" s="35"/>
    </row>
    <row r="47" spans="22:22">
      <c r="V47" s="35"/>
    </row>
    <row r="48" spans="22:22">
      <c r="V48" s="35"/>
    </row>
    <row r="49" spans="22:22">
      <c r="V49" s="35"/>
    </row>
    <row r="50" spans="22:22">
      <c r="V50" s="35"/>
    </row>
    <row r="51" spans="22:22">
      <c r="V51" s="35"/>
    </row>
  </sheetData>
  <mergeCells count="2">
    <mergeCell ref="A2:F2"/>
    <mergeCell ref="D4:F4"/>
  </mergeCells>
  <phoneticPr fontId="6" type="noConversion"/>
  <printOptions horizontalCentered="1" verticalCentered="1"/>
  <pageMargins left="0.1" right="0.1" top="0.1" bottom="0.1" header="0.5" footer="0.5"/>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8"/>
  <sheetViews>
    <sheetView workbookViewId="0">
      <selection sqref="A1:XFD1048576"/>
    </sheetView>
  </sheetViews>
  <sheetFormatPr defaultColWidth="10.77734375" defaultRowHeight="10.5"/>
  <cols>
    <col min="1" max="1" width="10.77734375" style="39" customWidth="1"/>
    <col min="2" max="3" width="27.44140625" style="39" customWidth="1"/>
    <col min="4" max="4" width="10.77734375" style="39"/>
    <col min="5" max="6" width="16.6640625" style="39" customWidth="1"/>
    <col min="7" max="16384" width="10.77734375" style="39"/>
  </cols>
  <sheetData>
    <row r="1" spans="1:7" ht="21.95" customHeight="1">
      <c r="A1" s="53" t="s">
        <v>926</v>
      </c>
      <c r="B1" s="54" t="s">
        <v>833</v>
      </c>
      <c r="C1" s="54" t="s">
        <v>834</v>
      </c>
      <c r="D1" s="53" t="s">
        <v>618</v>
      </c>
      <c r="E1" s="54" t="s">
        <v>264</v>
      </c>
      <c r="F1" s="54" t="s">
        <v>835</v>
      </c>
      <c r="G1" s="81" t="s">
        <v>924</v>
      </c>
    </row>
    <row r="2" spans="1:7" ht="11" customHeight="1">
      <c r="A2" s="641" t="s">
        <v>87</v>
      </c>
      <c r="B2" s="642"/>
      <c r="C2" s="642"/>
      <c r="D2" s="642"/>
      <c r="E2" s="642"/>
      <c r="F2" s="642"/>
      <c r="G2" s="642"/>
    </row>
    <row r="3" spans="1:7" ht="146.65">
      <c r="A3" s="25" t="s">
        <v>443</v>
      </c>
      <c r="B3" s="19" t="s">
        <v>487</v>
      </c>
      <c r="C3" s="19" t="s">
        <v>473</v>
      </c>
      <c r="D3" s="25" t="s">
        <v>610</v>
      </c>
      <c r="E3" s="24"/>
      <c r="F3" s="24" t="s">
        <v>88</v>
      </c>
      <c r="G3" s="24"/>
    </row>
    <row r="4" spans="1:7" ht="157.1">
      <c r="A4" s="24" t="s">
        <v>444</v>
      </c>
      <c r="B4" s="19" t="s">
        <v>475</v>
      </c>
      <c r="C4" s="85" t="s">
        <v>476</v>
      </c>
      <c r="D4" s="25" t="s">
        <v>613</v>
      </c>
      <c r="E4" s="24"/>
      <c r="F4" s="24"/>
      <c r="G4" s="24"/>
    </row>
    <row r="5" spans="1:7" ht="11.95" customHeight="1">
      <c r="A5" s="24" t="s">
        <v>445</v>
      </c>
      <c r="B5" s="19" t="s">
        <v>398</v>
      </c>
      <c r="C5" s="85" t="s">
        <v>226</v>
      </c>
      <c r="D5" s="25" t="s">
        <v>610</v>
      </c>
      <c r="E5" s="24"/>
      <c r="F5" s="24"/>
      <c r="G5" s="24"/>
    </row>
    <row r="6" spans="1:7" ht="11.95" customHeight="1">
      <c r="A6" s="24" t="s">
        <v>446</v>
      </c>
      <c r="B6" s="19" t="s">
        <v>399</v>
      </c>
      <c r="C6" s="85" t="s">
        <v>227</v>
      </c>
      <c r="D6" s="25" t="s">
        <v>610</v>
      </c>
      <c r="E6" s="24"/>
      <c r="F6" s="24"/>
      <c r="G6" s="24"/>
    </row>
    <row r="7" spans="1:7" ht="11.95" customHeight="1">
      <c r="A7" s="24" t="s">
        <v>447</v>
      </c>
      <c r="B7" s="19" t="s">
        <v>400</v>
      </c>
      <c r="C7" s="85" t="s">
        <v>219</v>
      </c>
      <c r="D7" s="25" t="s">
        <v>610</v>
      </c>
      <c r="E7" s="24"/>
      <c r="F7" s="24"/>
      <c r="G7" s="24"/>
    </row>
    <row r="8" spans="1:7" ht="11.95" customHeight="1">
      <c r="A8" s="24" t="s">
        <v>448</v>
      </c>
      <c r="B8" s="19" t="s">
        <v>401</v>
      </c>
      <c r="C8" s="85" t="s">
        <v>129</v>
      </c>
      <c r="D8" s="25" t="s">
        <v>610</v>
      </c>
      <c r="E8" s="24"/>
      <c r="F8" s="24"/>
      <c r="G8" s="24"/>
    </row>
    <row r="9" spans="1:7" ht="11.95" customHeight="1">
      <c r="A9" s="24" t="s">
        <v>449</v>
      </c>
      <c r="B9" s="19" t="s">
        <v>402</v>
      </c>
      <c r="C9" s="85" t="s">
        <v>220</v>
      </c>
      <c r="D9" s="25" t="s">
        <v>610</v>
      </c>
      <c r="E9" s="24"/>
      <c r="F9" s="24"/>
      <c r="G9" s="24"/>
    </row>
    <row r="10" spans="1:7" ht="11.95" customHeight="1">
      <c r="A10" s="24" t="s">
        <v>450</v>
      </c>
      <c r="B10" s="19" t="s">
        <v>435</v>
      </c>
      <c r="C10" s="85" t="s">
        <v>221</v>
      </c>
      <c r="D10" s="25" t="s">
        <v>610</v>
      </c>
      <c r="E10" s="24"/>
      <c r="F10" s="24"/>
      <c r="G10" s="24"/>
    </row>
    <row r="11" spans="1:7" ht="11.95" customHeight="1">
      <c r="A11" s="24" t="s">
        <v>451</v>
      </c>
      <c r="B11" s="19" t="s">
        <v>436</v>
      </c>
      <c r="C11" s="85" t="s">
        <v>222</v>
      </c>
      <c r="D11" s="25" t="s">
        <v>610</v>
      </c>
      <c r="E11" s="24"/>
      <c r="F11" s="24"/>
      <c r="G11" s="24"/>
    </row>
    <row r="12" spans="1:7" ht="11.95" customHeight="1">
      <c r="A12" s="24" t="s">
        <v>452</v>
      </c>
      <c r="B12" s="19" t="s">
        <v>437</v>
      </c>
      <c r="C12" s="85" t="s">
        <v>218</v>
      </c>
      <c r="D12" s="25" t="s">
        <v>610</v>
      </c>
      <c r="E12" s="24"/>
      <c r="F12" s="24"/>
      <c r="G12" s="24"/>
    </row>
    <row r="13" spans="1:7" ht="11.95" customHeight="1">
      <c r="A13" s="24" t="s">
        <v>453</v>
      </c>
      <c r="B13" s="19" t="s">
        <v>438</v>
      </c>
      <c r="C13" s="85" t="s">
        <v>217</v>
      </c>
      <c r="D13" s="25" t="s">
        <v>610</v>
      </c>
      <c r="E13" s="24"/>
      <c r="F13" s="24"/>
      <c r="G13" s="24"/>
    </row>
    <row r="14" spans="1:7" ht="11.95" customHeight="1">
      <c r="A14" s="24" t="s">
        <v>454</v>
      </c>
      <c r="B14" s="19" t="s">
        <v>439</v>
      </c>
      <c r="C14" s="85" t="s">
        <v>223</v>
      </c>
      <c r="D14" s="25" t="s">
        <v>610</v>
      </c>
      <c r="E14" s="24"/>
      <c r="F14" s="24"/>
      <c r="G14" s="24"/>
    </row>
    <row r="15" spans="1:7" ht="11.95" customHeight="1">
      <c r="A15" s="24" t="s">
        <v>455</v>
      </c>
      <c r="B15" s="19" t="s">
        <v>440</v>
      </c>
      <c r="C15" s="85" t="s">
        <v>224</v>
      </c>
      <c r="D15" s="25" t="s">
        <v>610</v>
      </c>
      <c r="E15" s="24"/>
      <c r="F15" s="24"/>
      <c r="G15" s="24"/>
    </row>
    <row r="16" spans="1:7" ht="11.95" customHeight="1">
      <c r="A16" s="24" t="s">
        <v>456</v>
      </c>
      <c r="B16" s="19" t="s">
        <v>441</v>
      </c>
      <c r="C16" s="85" t="s">
        <v>225</v>
      </c>
      <c r="D16" s="25" t="s">
        <v>610</v>
      </c>
      <c r="E16" s="24"/>
      <c r="F16" s="24"/>
      <c r="G16" s="24"/>
    </row>
    <row r="17" spans="1:7" ht="385.05" customHeight="1">
      <c r="A17" s="24" t="s">
        <v>457</v>
      </c>
      <c r="B17" s="19" t="s">
        <v>477</v>
      </c>
      <c r="C17" s="19" t="s">
        <v>130</v>
      </c>
      <c r="D17" s="25" t="s">
        <v>442</v>
      </c>
      <c r="E17" s="637" t="s">
        <v>58</v>
      </c>
      <c r="F17" s="637"/>
      <c r="G17" s="24" t="s">
        <v>89</v>
      </c>
    </row>
    <row r="18" spans="1:7" ht="41.9">
      <c r="A18" s="24" t="s">
        <v>458</v>
      </c>
      <c r="B18" s="19" t="s">
        <v>478</v>
      </c>
      <c r="C18" s="19" t="s">
        <v>131</v>
      </c>
      <c r="D18" s="25" t="s">
        <v>442</v>
      </c>
      <c r="E18" s="24"/>
      <c r="F18" s="24"/>
      <c r="G18" s="24" t="s">
        <v>90</v>
      </c>
    </row>
    <row r="19" spans="1:7" ht="41.9">
      <c r="A19" s="24" t="s">
        <v>459</v>
      </c>
      <c r="B19" s="19" t="s">
        <v>479</v>
      </c>
      <c r="C19" s="19" t="s">
        <v>132</v>
      </c>
      <c r="D19" s="25" t="s">
        <v>442</v>
      </c>
      <c r="E19" s="24"/>
      <c r="F19" s="24"/>
      <c r="G19" s="24" t="s">
        <v>91</v>
      </c>
    </row>
    <row r="20" spans="1:7" ht="41.9">
      <c r="A20" s="24" t="s">
        <v>460</v>
      </c>
      <c r="B20" s="19" t="s">
        <v>480</v>
      </c>
      <c r="C20" s="19" t="s">
        <v>133</v>
      </c>
      <c r="D20" s="25" t="s">
        <v>442</v>
      </c>
      <c r="E20" s="24"/>
      <c r="F20" s="24"/>
      <c r="G20" s="24" t="s">
        <v>92</v>
      </c>
    </row>
    <row r="21" spans="1:7" ht="41.9">
      <c r="A21" s="24" t="s">
        <v>461</v>
      </c>
      <c r="B21" s="19" t="s">
        <v>430</v>
      </c>
      <c r="C21" s="19" t="s">
        <v>134</v>
      </c>
      <c r="D21" s="25" t="s">
        <v>442</v>
      </c>
      <c r="E21" s="24"/>
      <c r="F21" s="24"/>
      <c r="G21" s="24" t="s">
        <v>93</v>
      </c>
    </row>
    <row r="22" spans="1:7" ht="41.9">
      <c r="A22" s="24" t="s">
        <v>462</v>
      </c>
      <c r="B22" s="19" t="s">
        <v>431</v>
      </c>
      <c r="C22" s="19" t="s">
        <v>135</v>
      </c>
      <c r="D22" s="25" t="s">
        <v>442</v>
      </c>
      <c r="E22" s="24"/>
      <c r="F22" s="24"/>
      <c r="G22" s="24" t="s">
        <v>94</v>
      </c>
    </row>
    <row r="23" spans="1:7" ht="41.9">
      <c r="A23" s="24" t="s">
        <v>463</v>
      </c>
      <c r="B23" s="19" t="s">
        <v>432</v>
      </c>
      <c r="C23" s="19" t="s">
        <v>136</v>
      </c>
      <c r="D23" s="25" t="s">
        <v>442</v>
      </c>
      <c r="E23" s="24"/>
      <c r="F23" s="24"/>
      <c r="G23" s="24" t="s">
        <v>46</v>
      </c>
    </row>
    <row r="24" spans="1:7" ht="41.9">
      <c r="A24" s="24" t="s">
        <v>464</v>
      </c>
      <c r="B24" s="19" t="s">
        <v>433</v>
      </c>
      <c r="C24" s="19" t="s">
        <v>137</v>
      </c>
      <c r="D24" s="25" t="s">
        <v>442</v>
      </c>
      <c r="E24" s="24"/>
      <c r="F24" s="24"/>
      <c r="G24" s="24" t="s">
        <v>47</v>
      </c>
    </row>
    <row r="25" spans="1:7" ht="41.9">
      <c r="A25" s="24" t="s">
        <v>465</v>
      </c>
      <c r="B25" s="19" t="s">
        <v>434</v>
      </c>
      <c r="C25" s="19" t="s">
        <v>138</v>
      </c>
      <c r="D25" s="25" t="s">
        <v>442</v>
      </c>
      <c r="E25" s="24"/>
      <c r="F25" s="24"/>
      <c r="G25" s="24" t="s">
        <v>95</v>
      </c>
    </row>
    <row r="26" spans="1:7" ht="41.9">
      <c r="A26" s="24" t="s">
        <v>466</v>
      </c>
      <c r="B26" s="19" t="s">
        <v>428</v>
      </c>
      <c r="C26" s="19" t="s">
        <v>139</v>
      </c>
      <c r="D26" s="25" t="s">
        <v>442</v>
      </c>
      <c r="E26" s="24"/>
      <c r="F26" s="24"/>
      <c r="G26" s="24" t="s">
        <v>96</v>
      </c>
    </row>
    <row r="27" spans="1:7" ht="41.9">
      <c r="A27" s="24" t="s">
        <v>467</v>
      </c>
      <c r="B27" s="19" t="s">
        <v>429</v>
      </c>
      <c r="C27" s="19" t="s">
        <v>140</v>
      </c>
      <c r="D27" s="25" t="s">
        <v>442</v>
      </c>
      <c r="E27" s="24"/>
      <c r="F27" s="24"/>
      <c r="G27" s="24" t="s">
        <v>97</v>
      </c>
    </row>
    <row r="28" spans="1:7" ht="41.9">
      <c r="A28" s="24" t="s">
        <v>468</v>
      </c>
      <c r="B28" s="19" t="s">
        <v>397</v>
      </c>
      <c r="C28" s="19" t="s">
        <v>141</v>
      </c>
      <c r="D28" s="25" t="s">
        <v>442</v>
      </c>
      <c r="E28" s="24"/>
      <c r="F28" s="24"/>
      <c r="G28" s="24" t="s">
        <v>48</v>
      </c>
    </row>
  </sheetData>
  <mergeCells count="2">
    <mergeCell ref="A2:G2"/>
    <mergeCell ref="E17:F17"/>
  </mergeCells>
  <phoneticPr fontId="6" type="noConversion"/>
  <printOptions horizontalCentered="1" verticalCentered="1"/>
  <pageMargins left="0.1" right="0.1" top="0.1" bottom="0.1" header="0.5" footer="0.5"/>
  <rowBreaks count="1" manualBreakCount="1">
    <brk id="16" max="16383" man="1"/>
  </rowBreaks>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7"/>
  <sheetViews>
    <sheetView workbookViewId="0">
      <selection sqref="A1:XFD1048576"/>
    </sheetView>
  </sheetViews>
  <sheetFormatPr defaultColWidth="10.77734375" defaultRowHeight="10.5"/>
  <cols>
    <col min="1" max="1" width="7" style="39" customWidth="1"/>
    <col min="2" max="3" width="44.44140625" style="39" customWidth="1"/>
    <col min="4" max="4" width="9.77734375" style="39" customWidth="1"/>
    <col min="5" max="5" width="13.44140625" style="39" customWidth="1"/>
    <col min="6" max="16384" width="10.77734375" style="39"/>
  </cols>
  <sheetData>
    <row r="1" spans="1:6" ht="21.95" customHeight="1">
      <c r="A1" s="5" t="s">
        <v>926</v>
      </c>
      <c r="B1" s="3" t="s">
        <v>833</v>
      </c>
      <c r="C1" s="3" t="s">
        <v>834</v>
      </c>
      <c r="D1" s="5" t="s">
        <v>618</v>
      </c>
      <c r="E1" s="3" t="s">
        <v>264</v>
      </c>
      <c r="F1" s="3" t="s">
        <v>924</v>
      </c>
    </row>
    <row r="2" spans="1:6" ht="11" customHeight="1">
      <c r="A2" s="630" t="s">
        <v>59</v>
      </c>
      <c r="B2" s="630"/>
      <c r="C2" s="630"/>
      <c r="D2" s="630"/>
      <c r="E2" s="630"/>
      <c r="F2" s="630"/>
    </row>
    <row r="3" spans="1:6" s="67" customFormat="1" ht="83.8">
      <c r="A3" s="19" t="s">
        <v>387</v>
      </c>
      <c r="B3" s="19" t="s">
        <v>426</v>
      </c>
      <c r="C3" s="50" t="s">
        <v>644</v>
      </c>
      <c r="D3" s="25" t="s">
        <v>613</v>
      </c>
      <c r="E3" s="50"/>
      <c r="F3" s="50" t="s">
        <v>60</v>
      </c>
    </row>
    <row r="4" spans="1:6" s="67" customFormat="1" ht="20.95">
      <c r="A4" s="19" t="s">
        <v>388</v>
      </c>
      <c r="B4" s="25" t="s">
        <v>956</v>
      </c>
      <c r="C4" s="50" t="s">
        <v>957</v>
      </c>
      <c r="D4" s="25" t="s">
        <v>395</v>
      </c>
      <c r="E4" s="643" t="s">
        <v>61</v>
      </c>
      <c r="F4" s="19"/>
    </row>
    <row r="5" spans="1:6" s="67" customFormat="1" ht="20.95">
      <c r="A5" s="19" t="s">
        <v>389</v>
      </c>
      <c r="B5" s="25" t="s">
        <v>958</v>
      </c>
      <c r="C5" s="50" t="s">
        <v>959</v>
      </c>
      <c r="D5" s="25" t="s">
        <v>395</v>
      </c>
      <c r="E5" s="643"/>
      <c r="F5" s="19"/>
    </row>
    <row r="6" spans="1:6" s="67" customFormat="1" ht="20.95">
      <c r="A6" s="19" t="s">
        <v>390</v>
      </c>
      <c r="B6" s="25" t="s">
        <v>960</v>
      </c>
      <c r="C6" s="50" t="s">
        <v>961</v>
      </c>
      <c r="D6" s="25" t="s">
        <v>395</v>
      </c>
      <c r="E6" s="643"/>
      <c r="F6" s="19"/>
    </row>
    <row r="7" spans="1:6" s="67" customFormat="1" ht="20.95">
      <c r="A7" s="19" t="s">
        <v>391</v>
      </c>
      <c r="B7" s="25" t="s">
        <v>962</v>
      </c>
      <c r="C7" s="50" t="s">
        <v>959</v>
      </c>
      <c r="D7" s="25" t="s">
        <v>395</v>
      </c>
      <c r="E7" s="643"/>
      <c r="F7" s="19"/>
    </row>
    <row r="8" spans="1:6" s="67" customFormat="1" ht="20.95">
      <c r="A8" s="19" t="s">
        <v>392</v>
      </c>
      <c r="B8" s="25" t="s">
        <v>963</v>
      </c>
      <c r="C8" s="50" t="s">
        <v>964</v>
      </c>
      <c r="D8" s="25" t="s">
        <v>395</v>
      </c>
      <c r="E8" s="643"/>
      <c r="F8" s="19"/>
    </row>
    <row r="9" spans="1:6" s="67" customFormat="1" ht="20.95">
      <c r="A9" s="19" t="s">
        <v>393</v>
      </c>
      <c r="B9" s="25" t="s">
        <v>958</v>
      </c>
      <c r="C9" s="50" t="s">
        <v>959</v>
      </c>
      <c r="D9" s="25" t="s">
        <v>395</v>
      </c>
      <c r="E9" s="643"/>
      <c r="F9" s="19"/>
    </row>
    <row r="10" spans="1:6" s="67" customFormat="1" ht="70.05" customHeight="1">
      <c r="A10" s="19" t="s">
        <v>818</v>
      </c>
      <c r="B10" s="25" t="s">
        <v>65</v>
      </c>
      <c r="C10" s="19" t="s">
        <v>66</v>
      </c>
      <c r="D10" s="25" t="s">
        <v>396</v>
      </c>
      <c r="E10" s="19" t="s">
        <v>64</v>
      </c>
      <c r="F10" s="19" t="s">
        <v>63</v>
      </c>
    </row>
    <row r="11" spans="1:6" s="67" customFormat="1" ht="52.4">
      <c r="A11" s="19" t="s">
        <v>797</v>
      </c>
      <c r="B11" s="25" t="s">
        <v>427</v>
      </c>
      <c r="C11" s="19" t="s">
        <v>38</v>
      </c>
      <c r="D11" s="25" t="s">
        <v>396</v>
      </c>
      <c r="E11" s="19" t="s">
        <v>64</v>
      </c>
      <c r="F11" s="19" t="s">
        <v>63</v>
      </c>
    </row>
    <row r="12" spans="1:6" s="67" customFormat="1" ht="73.349999999999994">
      <c r="A12" s="19" t="s">
        <v>798</v>
      </c>
      <c r="B12" s="25" t="s">
        <v>384</v>
      </c>
      <c r="C12" s="19" t="s">
        <v>39</v>
      </c>
      <c r="D12" s="25" t="s">
        <v>396</v>
      </c>
      <c r="E12" s="19" t="s">
        <v>64</v>
      </c>
      <c r="F12" s="19" t="s">
        <v>63</v>
      </c>
    </row>
    <row r="13" spans="1:6" s="67" customFormat="1" ht="62.85">
      <c r="A13" s="19" t="s">
        <v>799</v>
      </c>
      <c r="B13" s="25" t="s">
        <v>403</v>
      </c>
      <c r="C13" s="19" t="s">
        <v>40</v>
      </c>
      <c r="D13" s="25" t="s">
        <v>396</v>
      </c>
      <c r="E13" s="19" t="s">
        <v>64</v>
      </c>
      <c r="F13" s="19" t="s">
        <v>63</v>
      </c>
    </row>
    <row r="14" spans="1:6" s="67" customFormat="1" ht="52.4">
      <c r="A14" s="19" t="s">
        <v>800</v>
      </c>
      <c r="B14" s="25" t="s">
        <v>404</v>
      </c>
      <c r="C14" s="19" t="s">
        <v>41</v>
      </c>
      <c r="D14" s="25" t="s">
        <v>396</v>
      </c>
      <c r="E14" s="19" t="s">
        <v>64</v>
      </c>
      <c r="F14" s="19" t="s">
        <v>63</v>
      </c>
    </row>
    <row r="15" spans="1:6" s="67" customFormat="1" ht="62.85">
      <c r="A15" s="19" t="s">
        <v>801</v>
      </c>
      <c r="B15" s="25" t="s">
        <v>405</v>
      </c>
      <c r="C15" s="19" t="s">
        <v>42</v>
      </c>
      <c r="D15" s="25" t="s">
        <v>396</v>
      </c>
      <c r="E15" s="19" t="s">
        <v>64</v>
      </c>
      <c r="F15" s="19" t="s">
        <v>63</v>
      </c>
    </row>
    <row r="16" spans="1:6" s="67" customFormat="1" ht="52.4">
      <c r="A16" s="19" t="s">
        <v>802</v>
      </c>
      <c r="B16" s="25" t="s">
        <v>406</v>
      </c>
      <c r="C16" s="19" t="s">
        <v>43</v>
      </c>
      <c r="D16" s="25" t="s">
        <v>396</v>
      </c>
      <c r="E16" s="19" t="s">
        <v>64</v>
      </c>
      <c r="F16" s="19" t="s">
        <v>63</v>
      </c>
    </row>
    <row r="17" spans="1:6" s="67" customFormat="1" ht="62.85">
      <c r="A17" s="19" t="s">
        <v>767</v>
      </c>
      <c r="B17" s="25" t="s">
        <v>407</v>
      </c>
      <c r="C17" s="19" t="s">
        <v>44</v>
      </c>
      <c r="D17" s="25" t="s">
        <v>396</v>
      </c>
      <c r="E17" s="19" t="s">
        <v>64</v>
      </c>
      <c r="F17" s="19" t="s">
        <v>63</v>
      </c>
    </row>
    <row r="18" spans="1:6" s="67" customFormat="1" ht="52.4">
      <c r="A18" s="19" t="s">
        <v>768</v>
      </c>
      <c r="B18" s="25" t="s">
        <v>408</v>
      </c>
      <c r="C18" s="19" t="s">
        <v>45</v>
      </c>
      <c r="D18" s="25" t="s">
        <v>396</v>
      </c>
      <c r="E18" s="19" t="s">
        <v>64</v>
      </c>
      <c r="F18" s="19" t="s">
        <v>63</v>
      </c>
    </row>
    <row r="19" spans="1:6" s="67" customFormat="1" ht="41.9">
      <c r="A19" s="19" t="s">
        <v>769</v>
      </c>
      <c r="B19" s="25" t="s">
        <v>409</v>
      </c>
      <c r="C19" s="19" t="s">
        <v>31</v>
      </c>
      <c r="D19" s="25" t="s">
        <v>396</v>
      </c>
      <c r="E19" s="19" t="s">
        <v>64</v>
      </c>
      <c r="F19" s="19" t="s">
        <v>63</v>
      </c>
    </row>
    <row r="20" spans="1:6" s="67" customFormat="1" ht="41.9">
      <c r="A20" s="19" t="s">
        <v>770</v>
      </c>
      <c r="B20" s="25" t="s">
        <v>394</v>
      </c>
      <c r="C20" s="19" t="s">
        <v>32</v>
      </c>
      <c r="D20" s="25" t="s">
        <v>396</v>
      </c>
      <c r="E20" s="19" t="s">
        <v>64</v>
      </c>
      <c r="F20" s="19" t="s">
        <v>63</v>
      </c>
    </row>
    <row r="21" spans="1:6" s="67" customFormat="1" ht="73.349999999999994">
      <c r="A21" s="19" t="s">
        <v>771</v>
      </c>
      <c r="B21" s="25" t="s">
        <v>410</v>
      </c>
      <c r="C21" s="19" t="s">
        <v>33</v>
      </c>
      <c r="D21" s="25" t="s">
        <v>396</v>
      </c>
      <c r="E21" s="19" t="s">
        <v>64</v>
      </c>
      <c r="F21" s="19" t="s">
        <v>63</v>
      </c>
    </row>
    <row r="22" spans="1:6" s="67" customFormat="1" ht="52.4">
      <c r="A22" s="19" t="s">
        <v>772</v>
      </c>
      <c r="B22" s="25" t="s">
        <v>381</v>
      </c>
      <c r="C22" s="19" t="s">
        <v>34</v>
      </c>
      <c r="D22" s="25" t="s">
        <v>396</v>
      </c>
      <c r="E22" s="19" t="s">
        <v>64</v>
      </c>
      <c r="F22" s="19" t="s">
        <v>63</v>
      </c>
    </row>
    <row r="23" spans="1:6" s="67" customFormat="1" ht="52.4">
      <c r="A23" s="19" t="s">
        <v>773</v>
      </c>
      <c r="B23" s="25" t="s">
        <v>382</v>
      </c>
      <c r="C23" s="19" t="s">
        <v>35</v>
      </c>
      <c r="D23" s="25" t="s">
        <v>396</v>
      </c>
      <c r="E23" s="19" t="s">
        <v>64</v>
      </c>
      <c r="F23" s="19" t="s">
        <v>63</v>
      </c>
    </row>
    <row r="24" spans="1:6" s="67" customFormat="1" ht="62.85">
      <c r="A24" s="19" t="s">
        <v>774</v>
      </c>
      <c r="B24" s="25" t="s">
        <v>383</v>
      </c>
      <c r="C24" s="19" t="s">
        <v>36</v>
      </c>
      <c r="D24" s="25" t="s">
        <v>396</v>
      </c>
      <c r="E24" s="19" t="s">
        <v>64</v>
      </c>
      <c r="F24" s="19" t="s">
        <v>63</v>
      </c>
    </row>
    <row r="25" spans="1:6" s="67" customFormat="1" ht="62.85">
      <c r="A25" s="19" t="s">
        <v>803</v>
      </c>
      <c r="B25" s="25" t="s">
        <v>386</v>
      </c>
      <c r="C25" s="19" t="s">
        <v>37</v>
      </c>
      <c r="D25" s="25" t="s">
        <v>396</v>
      </c>
      <c r="E25" s="19" t="s">
        <v>64</v>
      </c>
      <c r="F25" s="19" t="s">
        <v>63</v>
      </c>
    </row>
    <row r="26" spans="1:6" s="67" customFormat="1" ht="33.049999999999997" customHeight="1">
      <c r="A26" s="25" t="s">
        <v>804</v>
      </c>
      <c r="B26" s="25" t="s">
        <v>916</v>
      </c>
      <c r="C26" s="84" t="s">
        <v>917</v>
      </c>
      <c r="D26" s="25" t="s">
        <v>610</v>
      </c>
      <c r="E26" s="19"/>
      <c r="F26" s="19"/>
    </row>
    <row r="27" spans="1:6" s="67" customFormat="1" ht="31.45">
      <c r="A27" s="25" t="s">
        <v>715</v>
      </c>
      <c r="B27" s="25" t="s">
        <v>348</v>
      </c>
      <c r="C27" s="25" t="s">
        <v>142</v>
      </c>
      <c r="D27" s="25" t="s">
        <v>571</v>
      </c>
      <c r="E27" s="25"/>
      <c r="F27" s="25" t="s">
        <v>596</v>
      </c>
    </row>
    <row r="28" spans="1:6" s="67" customFormat="1" ht="31.45">
      <c r="A28" s="19" t="s">
        <v>349</v>
      </c>
      <c r="B28" s="19" t="s">
        <v>350</v>
      </c>
      <c r="C28" s="19" t="s">
        <v>143</v>
      </c>
      <c r="D28" s="25" t="s">
        <v>613</v>
      </c>
      <c r="E28" s="19"/>
      <c r="F28" s="19"/>
    </row>
    <row r="29" spans="1:6" ht="31.45">
      <c r="A29" s="24" t="s">
        <v>351</v>
      </c>
      <c r="B29" s="19" t="s">
        <v>352</v>
      </c>
      <c r="C29" s="19" t="s">
        <v>144</v>
      </c>
      <c r="D29" s="25" t="s">
        <v>613</v>
      </c>
      <c r="E29" s="24"/>
      <c r="F29" s="24"/>
    </row>
    <row r="31" spans="1:6">
      <c r="B31" s="637" t="s">
        <v>62</v>
      </c>
      <c r="C31" s="637"/>
    </row>
    <row r="32" spans="1:6" ht="31.45">
      <c r="B32" s="25" t="s">
        <v>371</v>
      </c>
      <c r="C32" s="24" t="s">
        <v>385</v>
      </c>
    </row>
    <row r="33" spans="2:3" ht="20.95">
      <c r="B33" s="25" t="s">
        <v>373</v>
      </c>
      <c r="C33" s="24" t="s">
        <v>372</v>
      </c>
    </row>
    <row r="34" spans="2:3" ht="41.9">
      <c r="B34" s="25" t="s">
        <v>374</v>
      </c>
      <c r="C34" s="24" t="s">
        <v>356</v>
      </c>
    </row>
    <row r="35" spans="2:3" ht="31.45">
      <c r="B35" s="25" t="s">
        <v>375</v>
      </c>
      <c r="C35" s="24" t="s">
        <v>358</v>
      </c>
    </row>
    <row r="36" spans="2:3" ht="20.95">
      <c r="B36" s="25" t="s">
        <v>376</v>
      </c>
      <c r="C36" s="24" t="s">
        <v>359</v>
      </c>
    </row>
    <row r="37" spans="2:3" ht="31.45">
      <c r="B37" s="25" t="s">
        <v>377</v>
      </c>
      <c r="C37" s="7" t="s">
        <v>360</v>
      </c>
    </row>
    <row r="38" spans="2:3" ht="20.95">
      <c r="B38" s="25" t="s">
        <v>378</v>
      </c>
      <c r="C38" s="24" t="s">
        <v>361</v>
      </c>
    </row>
    <row r="39" spans="2:3" ht="31.45">
      <c r="B39" s="25" t="s">
        <v>379</v>
      </c>
      <c r="C39" s="24" t="s">
        <v>362</v>
      </c>
    </row>
    <row r="40" spans="2:3" ht="20.95">
      <c r="B40" s="25" t="s">
        <v>380</v>
      </c>
      <c r="C40" s="24" t="s">
        <v>363</v>
      </c>
    </row>
    <row r="41" spans="2:3">
      <c r="B41" s="25" t="s">
        <v>311</v>
      </c>
      <c r="C41" s="24" t="s">
        <v>364</v>
      </c>
    </row>
    <row r="42" spans="2:3">
      <c r="B42" s="82"/>
      <c r="C42" s="83" t="s">
        <v>365</v>
      </c>
    </row>
    <row r="43" spans="2:3" ht="41.9">
      <c r="B43" s="25" t="s">
        <v>312</v>
      </c>
      <c r="C43" s="24" t="s">
        <v>366</v>
      </c>
    </row>
    <row r="44" spans="2:3" ht="19" customHeight="1">
      <c r="B44" s="25" t="s">
        <v>370</v>
      </c>
      <c r="C44" s="7" t="s">
        <v>367</v>
      </c>
    </row>
    <row r="45" spans="2:3" ht="20.95">
      <c r="B45" s="25" t="s">
        <v>369</v>
      </c>
      <c r="C45" s="24" t="s">
        <v>368</v>
      </c>
    </row>
    <row r="46" spans="2:3" ht="31.45">
      <c r="B46" s="25" t="s">
        <v>341</v>
      </c>
      <c r="C46" s="24" t="s">
        <v>307</v>
      </c>
    </row>
    <row r="47" spans="2:3" ht="31.45">
      <c r="B47" s="25" t="s">
        <v>342</v>
      </c>
      <c r="C47" s="24" t="s">
        <v>308</v>
      </c>
    </row>
  </sheetData>
  <mergeCells count="3">
    <mergeCell ref="A2:F2"/>
    <mergeCell ref="E4:E9"/>
    <mergeCell ref="B31:C31"/>
  </mergeCells>
  <phoneticPr fontId="6" type="noConversion"/>
  <printOptions horizontalCentered="1" verticalCentered="1"/>
  <pageMargins left="0.1" right="0.1" top="0.1" bottom="0.1" header="0.5" footer="0.5"/>
  <rowBreaks count="1" manualBreakCount="1">
    <brk id="26" max="16383" man="1"/>
  </rowBreaks>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1374"/>
  <sheetViews>
    <sheetView topLeftCell="H1" workbookViewId="0">
      <pane ySplit="1" topLeftCell="A139" activePane="bottomLeft" state="frozen"/>
      <selection pane="bottomLeft" activeCell="I139" sqref="I139"/>
    </sheetView>
  </sheetViews>
  <sheetFormatPr defaultColWidth="10.77734375" defaultRowHeight="12.45"/>
  <cols>
    <col min="1" max="1" width="10.77734375" style="414"/>
    <col min="2" max="2" width="10.77734375" style="414" customWidth="1"/>
    <col min="3" max="3" width="17" style="414" customWidth="1"/>
    <col min="4" max="5" width="43.77734375" style="414" bestFit="1" customWidth="1"/>
    <col min="6" max="6" width="28.109375" style="414" customWidth="1"/>
    <col min="7" max="7" width="21.109375" style="414" customWidth="1"/>
    <col min="8" max="8" width="32.44140625" style="414" customWidth="1"/>
    <col min="9" max="9" width="28.33203125" style="414" customWidth="1"/>
    <col min="10" max="10" width="8.44140625" style="414" customWidth="1"/>
    <col min="11" max="11" width="10.109375" style="414" customWidth="1"/>
    <col min="12" max="12" width="54.6640625" style="414" customWidth="1"/>
    <col min="13" max="13" width="27.109375" style="414" customWidth="1"/>
    <col min="14" max="14" width="30.6640625" style="414" customWidth="1"/>
    <col min="15" max="15" width="25.77734375" style="414" customWidth="1"/>
    <col min="16" max="16" width="41.109375" style="414" customWidth="1"/>
    <col min="17" max="21" width="10.77734375" style="414" customWidth="1"/>
    <col min="22" max="22" width="10.77734375" style="414"/>
    <col min="23" max="84" width="10.77734375" style="414" customWidth="1"/>
    <col min="85" max="16384" width="10.77734375" style="414"/>
  </cols>
  <sheetData>
    <row r="1" spans="1:33" s="422" customFormat="1" ht="13.1">
      <c r="A1" s="420" t="s">
        <v>1750</v>
      </c>
      <c r="B1" s="420" t="s">
        <v>504</v>
      </c>
      <c r="C1" s="420" t="s">
        <v>616</v>
      </c>
      <c r="D1" s="421" t="s">
        <v>833</v>
      </c>
      <c r="E1" s="421" t="s">
        <v>4500</v>
      </c>
      <c r="F1" s="421" t="s">
        <v>834</v>
      </c>
      <c r="G1" s="420" t="s">
        <v>618</v>
      </c>
      <c r="H1" s="420" t="s">
        <v>1091</v>
      </c>
      <c r="I1" s="420" t="s">
        <v>635</v>
      </c>
      <c r="J1" s="420" t="s">
        <v>619</v>
      </c>
      <c r="K1" s="420" t="s">
        <v>633</v>
      </c>
      <c r="L1" s="420" t="s">
        <v>634</v>
      </c>
      <c r="M1" s="420" t="s">
        <v>572</v>
      </c>
      <c r="N1" s="420" t="s">
        <v>636</v>
      </c>
      <c r="O1" s="420" t="s">
        <v>637</v>
      </c>
      <c r="P1" s="420" t="s">
        <v>638</v>
      </c>
      <c r="Q1" s="420" t="s">
        <v>640</v>
      </c>
      <c r="R1" s="420" t="s">
        <v>641</v>
      </c>
      <c r="S1" s="420" t="s">
        <v>642</v>
      </c>
      <c r="T1" s="420" t="s">
        <v>643</v>
      </c>
      <c r="U1" s="420" t="s">
        <v>1090</v>
      </c>
      <c r="V1" s="420"/>
      <c r="W1" s="420"/>
      <c r="X1" s="420"/>
      <c r="Y1" s="420"/>
      <c r="Z1" s="420"/>
      <c r="AA1" s="420"/>
      <c r="AB1" s="420"/>
      <c r="AC1" s="420"/>
      <c r="AD1" s="420"/>
      <c r="AE1" s="420"/>
      <c r="AF1" s="420"/>
      <c r="AG1" s="420"/>
    </row>
    <row r="2" spans="1:33" ht="20.95" customHeight="1">
      <c r="A2" s="415"/>
      <c r="B2" s="415" t="s">
        <v>1753</v>
      </c>
      <c r="C2" s="415" t="s">
        <v>1674</v>
      </c>
      <c r="D2" s="415" t="s">
        <v>1675</v>
      </c>
      <c r="E2" s="415" t="s">
        <v>4806</v>
      </c>
      <c r="F2" s="415" t="s">
        <v>1676</v>
      </c>
      <c r="G2" s="415" t="s">
        <v>1677</v>
      </c>
      <c r="H2" s="415" t="s">
        <v>1675</v>
      </c>
      <c r="I2" s="415"/>
      <c r="J2" s="415" t="str">
        <f t="shared" ref="J2:J13" si="0">IF(G2="note", "no", "yes")</f>
        <v>yes</v>
      </c>
      <c r="K2" s="415"/>
      <c r="L2" s="415"/>
      <c r="M2" s="415"/>
      <c r="N2" s="415"/>
      <c r="O2" s="415"/>
      <c r="P2" s="415"/>
      <c r="Q2" s="415"/>
      <c r="R2" s="415"/>
      <c r="S2" s="415"/>
      <c r="T2" s="415"/>
      <c r="U2" s="415"/>
      <c r="V2" s="415"/>
      <c r="W2" s="415"/>
      <c r="X2" s="415"/>
      <c r="Y2" s="415"/>
      <c r="Z2" s="415"/>
      <c r="AA2" s="415"/>
      <c r="AB2" s="415"/>
      <c r="AC2" s="415"/>
      <c r="AD2" s="415"/>
      <c r="AE2" s="415"/>
      <c r="AF2" s="415"/>
      <c r="AG2" s="415"/>
    </row>
    <row r="3" spans="1:33" ht="20.95" customHeight="1">
      <c r="A3" s="415"/>
      <c r="B3" s="415"/>
      <c r="C3" s="415" t="s">
        <v>1679</v>
      </c>
      <c r="D3" s="415" t="s">
        <v>1680</v>
      </c>
      <c r="E3" s="415" t="s">
        <v>4807</v>
      </c>
      <c r="F3" s="415" t="s">
        <v>1681</v>
      </c>
      <c r="G3" s="415" t="s">
        <v>1682</v>
      </c>
      <c r="H3" s="415" t="s">
        <v>1680</v>
      </c>
      <c r="I3" s="415"/>
      <c r="J3" s="415" t="str">
        <f t="shared" si="0"/>
        <v>yes</v>
      </c>
      <c r="K3" s="415"/>
      <c r="L3" s="415"/>
      <c r="M3" s="415"/>
      <c r="N3" s="415"/>
      <c r="O3" s="415"/>
      <c r="P3" s="415"/>
      <c r="Q3" s="415"/>
      <c r="R3" s="415"/>
      <c r="S3" s="415"/>
      <c r="T3" s="415"/>
      <c r="U3" s="415"/>
      <c r="V3" s="415"/>
      <c r="W3" s="415"/>
      <c r="X3" s="415"/>
      <c r="Y3" s="415"/>
      <c r="Z3" s="415"/>
      <c r="AA3" s="415"/>
      <c r="AB3" s="415"/>
      <c r="AC3" s="415"/>
      <c r="AD3" s="415"/>
      <c r="AE3" s="415"/>
      <c r="AF3" s="415"/>
      <c r="AG3" s="415"/>
    </row>
    <row r="4" spans="1:33" ht="20.95" customHeight="1">
      <c r="A4" s="415"/>
      <c r="B4" s="415"/>
      <c r="C4" s="415" t="s">
        <v>1685</v>
      </c>
      <c r="D4" s="415" t="s">
        <v>1683</v>
      </c>
      <c r="E4" s="415" t="s">
        <v>4808</v>
      </c>
      <c r="F4" s="415" t="s">
        <v>1684</v>
      </c>
      <c r="G4" s="415" t="s">
        <v>1685</v>
      </c>
      <c r="H4" s="415" t="s">
        <v>1683</v>
      </c>
      <c r="I4" s="415"/>
      <c r="J4" s="415" t="str">
        <f t="shared" si="0"/>
        <v>yes</v>
      </c>
      <c r="K4" s="415"/>
      <c r="L4" s="415"/>
      <c r="M4" s="415"/>
      <c r="N4" s="415"/>
      <c r="O4" s="415"/>
      <c r="P4" s="415"/>
      <c r="Q4" s="415"/>
      <c r="R4" s="415"/>
      <c r="S4" s="415"/>
      <c r="T4" s="415"/>
      <c r="U4" s="415"/>
      <c r="V4" s="415"/>
      <c r="W4" s="415"/>
      <c r="X4" s="415"/>
      <c r="Y4" s="415"/>
      <c r="Z4" s="415"/>
      <c r="AA4" s="415"/>
      <c r="AB4" s="415"/>
      <c r="AC4" s="415"/>
      <c r="AD4" s="415"/>
      <c r="AE4" s="415"/>
      <c r="AF4" s="415"/>
      <c r="AG4" s="415"/>
    </row>
    <row r="5" spans="1:33" ht="20.95" customHeight="1">
      <c r="A5" s="415"/>
      <c r="B5" s="415"/>
      <c r="C5" s="415" t="s">
        <v>1688</v>
      </c>
      <c r="D5" s="415" t="s">
        <v>1686</v>
      </c>
      <c r="E5" s="415" t="s">
        <v>1686</v>
      </c>
      <c r="F5" s="415" t="s">
        <v>1687</v>
      </c>
      <c r="G5" s="415" t="s">
        <v>1688</v>
      </c>
      <c r="H5" s="415" t="s">
        <v>1686</v>
      </c>
      <c r="I5" s="415"/>
      <c r="J5" s="415" t="str">
        <f t="shared" si="0"/>
        <v>yes</v>
      </c>
      <c r="K5" s="415"/>
      <c r="L5" s="415"/>
      <c r="M5" s="415"/>
      <c r="N5" s="415"/>
      <c r="O5" s="415"/>
      <c r="P5" s="415"/>
      <c r="Q5" s="415"/>
      <c r="R5" s="415"/>
      <c r="S5" s="415"/>
      <c r="T5" s="415"/>
      <c r="U5" s="415"/>
      <c r="V5" s="415"/>
      <c r="W5" s="415"/>
      <c r="X5" s="415"/>
      <c r="Y5" s="415"/>
      <c r="Z5" s="415"/>
      <c r="AA5" s="415"/>
      <c r="AB5" s="415"/>
      <c r="AC5" s="415"/>
      <c r="AD5" s="415"/>
      <c r="AE5" s="415"/>
      <c r="AF5" s="415"/>
      <c r="AG5" s="415"/>
    </row>
    <row r="6" spans="1:33" ht="20.95" customHeight="1">
      <c r="A6" s="415"/>
      <c r="B6" s="415"/>
      <c r="C6" s="415" t="s">
        <v>1749</v>
      </c>
      <c r="D6" s="415" t="s">
        <v>1689</v>
      </c>
      <c r="E6" s="415" t="s">
        <v>1689</v>
      </c>
      <c r="F6" s="415" t="s">
        <v>1690</v>
      </c>
      <c r="G6" s="415" t="s">
        <v>1691</v>
      </c>
      <c r="H6" s="415" t="s">
        <v>1689</v>
      </c>
      <c r="I6" s="415"/>
      <c r="J6" s="415" t="str">
        <f t="shared" si="0"/>
        <v>yes</v>
      </c>
      <c r="K6" s="415"/>
      <c r="L6" s="415"/>
      <c r="M6" s="415"/>
      <c r="N6" s="415"/>
      <c r="O6" s="415"/>
      <c r="P6" s="415"/>
      <c r="Q6" s="415"/>
      <c r="R6" s="415"/>
      <c r="S6" s="415"/>
      <c r="T6" s="415"/>
      <c r="U6" s="415"/>
      <c r="V6" s="415"/>
      <c r="W6" s="415"/>
      <c r="X6" s="415"/>
      <c r="Y6" s="415"/>
      <c r="Z6" s="415"/>
      <c r="AA6" s="415"/>
      <c r="AB6" s="415"/>
      <c r="AC6" s="415"/>
      <c r="AD6" s="415"/>
      <c r="AE6" s="415"/>
      <c r="AF6" s="415"/>
      <c r="AG6" s="415"/>
    </row>
    <row r="7" spans="1:33" ht="20.95" customHeight="1">
      <c r="A7" s="415"/>
      <c r="B7" s="415"/>
      <c r="C7" s="415" t="s">
        <v>1696</v>
      </c>
      <c r="D7" s="415" t="s">
        <v>1752</v>
      </c>
      <c r="E7" s="415" t="s">
        <v>4809</v>
      </c>
      <c r="F7" s="415"/>
      <c r="G7" s="415" t="s">
        <v>1697</v>
      </c>
      <c r="H7" s="415" t="s">
        <v>1752</v>
      </c>
      <c r="I7" s="415"/>
      <c r="J7" s="415" t="str">
        <f t="shared" si="0"/>
        <v>yes</v>
      </c>
      <c r="K7" s="415" t="s">
        <v>4055</v>
      </c>
      <c r="L7" s="415"/>
      <c r="M7" s="415"/>
      <c r="N7" s="415"/>
      <c r="O7" s="415"/>
      <c r="P7" s="415"/>
      <c r="Q7" s="415"/>
      <c r="R7" s="415"/>
      <c r="S7" s="415"/>
      <c r="T7" s="415"/>
      <c r="U7" s="415"/>
      <c r="V7" s="415"/>
      <c r="W7" s="415"/>
      <c r="X7" s="415"/>
      <c r="Y7" s="415"/>
      <c r="Z7" s="415"/>
      <c r="AA7" s="415"/>
      <c r="AB7" s="415"/>
      <c r="AC7" s="415"/>
      <c r="AD7" s="415"/>
      <c r="AE7" s="415"/>
      <c r="AF7" s="415"/>
      <c r="AG7" s="415"/>
    </row>
    <row r="8" spans="1:33" ht="20.95" customHeight="1">
      <c r="A8" s="415"/>
      <c r="B8" s="415"/>
      <c r="C8" s="415" t="s">
        <v>1698</v>
      </c>
      <c r="D8" s="415" t="s">
        <v>1699</v>
      </c>
      <c r="E8" s="415" t="s">
        <v>1699</v>
      </c>
      <c r="F8" s="415" t="s">
        <v>1751</v>
      </c>
      <c r="G8" s="415" t="s">
        <v>1700</v>
      </c>
      <c r="H8" s="415" t="s">
        <v>1699</v>
      </c>
      <c r="I8" s="415"/>
      <c r="J8" s="415" t="str">
        <f t="shared" si="0"/>
        <v>yes</v>
      </c>
      <c r="K8" s="415"/>
      <c r="L8" s="415"/>
      <c r="M8" s="415"/>
      <c r="N8" s="415"/>
      <c r="O8" s="415"/>
      <c r="P8" s="415"/>
      <c r="Q8" s="415"/>
      <c r="R8" s="415"/>
      <c r="S8" s="415"/>
      <c r="T8" s="415"/>
      <c r="U8" s="415"/>
      <c r="V8" s="415"/>
      <c r="W8" s="415"/>
      <c r="X8" s="415"/>
      <c r="Y8" s="415"/>
      <c r="Z8" s="415"/>
      <c r="AA8" s="415"/>
      <c r="AB8" s="415"/>
      <c r="AC8" s="415"/>
      <c r="AD8" s="415"/>
      <c r="AE8" s="415"/>
      <c r="AF8" s="415"/>
      <c r="AG8" s="415"/>
    </row>
    <row r="9" spans="1:33" ht="54" customHeight="1">
      <c r="B9" s="414" t="s">
        <v>1754</v>
      </c>
      <c r="C9" s="414" t="str">
        <f>'A ID'!A5</f>
        <v>ID_03</v>
      </c>
      <c r="D9" s="414" t="str">
        <f>'A ID'!B5</f>
        <v>Enumerator</v>
      </c>
      <c r="E9" s="414" t="s">
        <v>819</v>
      </c>
      <c r="F9" s="414" t="str">
        <f>'A ID'!C5</f>
        <v>Izina ry’umukarani</v>
      </c>
      <c r="G9" s="415" t="s">
        <v>1701</v>
      </c>
      <c r="H9" s="414" t="str">
        <f>C9&amp;"
"&amp;F9&amp;"
"&amp;D9</f>
        <v>ID_03
Izina ry’umukarani
Enumerator</v>
      </c>
      <c r="J9" s="415" t="str">
        <f t="shared" si="0"/>
        <v>yes</v>
      </c>
    </row>
    <row r="10" spans="1:33" ht="20.95" customHeight="1">
      <c r="A10" s="415"/>
      <c r="B10" s="415"/>
      <c r="C10" s="415" t="s">
        <v>3296</v>
      </c>
      <c r="D10" s="415" t="s">
        <v>3297</v>
      </c>
      <c r="E10" s="415" t="s">
        <v>3297</v>
      </c>
      <c r="F10" s="415"/>
      <c r="G10" s="415" t="s">
        <v>3295</v>
      </c>
      <c r="H10" s="414" t="str">
        <f t="shared" ref="H10" si="1">C10&amp;"
"&amp;F10&amp;"
"&amp;D10</f>
        <v>start_mod_a
Start Time of Module A: Identification</v>
      </c>
      <c r="I10" s="415" t="s">
        <v>3331</v>
      </c>
      <c r="J10" s="415" t="str">
        <f t="shared" si="0"/>
        <v>yes</v>
      </c>
      <c r="K10" s="415"/>
      <c r="L10" s="415"/>
      <c r="M10" s="415"/>
      <c r="N10" s="415" t="s">
        <v>3298</v>
      </c>
      <c r="O10" s="415"/>
      <c r="P10" s="415"/>
      <c r="Q10" s="415"/>
      <c r="R10" s="415"/>
      <c r="S10" s="415"/>
      <c r="T10" s="415"/>
      <c r="U10" s="415"/>
      <c r="V10" s="415"/>
      <c r="W10" s="415"/>
      <c r="X10" s="415"/>
      <c r="Y10" s="415"/>
      <c r="Z10" s="415"/>
      <c r="AA10" s="415"/>
      <c r="AB10" s="415"/>
      <c r="AC10" s="415"/>
      <c r="AD10" s="415"/>
      <c r="AE10" s="415"/>
      <c r="AF10" s="415"/>
      <c r="AG10" s="415"/>
    </row>
    <row r="11" spans="1:33" ht="47" customHeight="1">
      <c r="A11" s="414" t="s">
        <v>1797</v>
      </c>
      <c r="C11" s="414" t="str">
        <f>'A ID'!A6</f>
        <v>ID_04</v>
      </c>
      <c r="D11" s="414" t="str">
        <f>'A ID'!B6</f>
        <v>Supervisor</v>
      </c>
      <c r="E11" s="414" t="s">
        <v>820</v>
      </c>
      <c r="F11" s="414" t="str">
        <f>'A ID'!C6</f>
        <v>Izina ry’umugenzuzi</v>
      </c>
      <c r="G11" s="415" t="s">
        <v>1702</v>
      </c>
      <c r="H11" s="414" t="str">
        <f>C11&amp;"
"&amp;F11&amp;"
"&amp;D11</f>
        <v>ID_04
Izina ry’umugenzuzi
Supervisor</v>
      </c>
      <c r="J11" s="415" t="str">
        <f t="shared" si="0"/>
        <v>yes</v>
      </c>
    </row>
    <row r="12" spans="1:33" ht="20.95" customHeight="1">
      <c r="C12" s="414" t="str">
        <f>'A ID'!A7</f>
        <v>ID_05</v>
      </c>
      <c r="D12" s="414" t="str">
        <f>'A ID'!B7</f>
        <v xml:space="preserve">HH Code </v>
      </c>
      <c r="E12" s="414" t="s">
        <v>836</v>
      </c>
      <c r="F12" s="414" t="str">
        <f>'A ID'!C7</f>
        <v>Inomero iranga urugo</v>
      </c>
      <c r="G12" s="415" t="s">
        <v>611</v>
      </c>
      <c r="H12" s="414" t="str">
        <f t="shared" ref="H12:H75" si="2">C12&amp;"
"&amp;F12&amp;"
"&amp;D12</f>
        <v xml:space="preserve">ID_05
Inomero iranga urugo
HH Code </v>
      </c>
      <c r="J12" s="415" t="str">
        <f t="shared" si="0"/>
        <v>yes</v>
      </c>
    </row>
    <row r="13" spans="1:33" ht="20.95" customHeight="1">
      <c r="C13" s="414" t="s">
        <v>1767</v>
      </c>
      <c r="D13" s="414" t="s">
        <v>1755</v>
      </c>
      <c r="E13" s="414" t="s">
        <v>1755</v>
      </c>
      <c r="G13" s="415" t="s">
        <v>1703</v>
      </c>
      <c r="H13" s="414" t="str">
        <f t="shared" si="2"/>
        <v>pl_sample
preload: HH Code in Sample</v>
      </c>
      <c r="J13" s="415" t="str">
        <f t="shared" si="0"/>
        <v>yes</v>
      </c>
      <c r="N13" s="411" t="s">
        <v>1763</v>
      </c>
    </row>
    <row r="14" spans="1:33" ht="48.95" customHeight="1">
      <c r="C14" s="414" t="s">
        <v>1756</v>
      </c>
      <c r="D14" s="411" t="s">
        <v>1704</v>
      </c>
      <c r="E14" s="411" t="s">
        <v>1704</v>
      </c>
      <c r="F14" s="411" t="s">
        <v>1705</v>
      </c>
      <c r="G14" s="415" t="s">
        <v>613</v>
      </c>
      <c r="H14" s="414" t="str">
        <f t="shared" si="2"/>
        <v>id_05_incorrect
inumero ya HH wanditse ntabwo ariyo, subira inyuma wongere ugerageze. 
The HH Code you entered is not part of the Sample.  Please swipe back and try again.</v>
      </c>
      <c r="I14" s="414" t="s">
        <v>1768</v>
      </c>
      <c r="J14" s="415" t="s">
        <v>1678</v>
      </c>
    </row>
    <row r="15" spans="1:33" ht="20.95" customHeight="1">
      <c r="C15" s="414" t="s">
        <v>1769</v>
      </c>
      <c r="D15" s="411" t="s">
        <v>1706</v>
      </c>
      <c r="E15" s="411" t="s">
        <v>1706</v>
      </c>
      <c r="F15" s="411" t="s">
        <v>1707</v>
      </c>
      <c r="G15" s="415" t="s">
        <v>611</v>
      </c>
      <c r="H15" s="414" t="str">
        <f t="shared" si="2"/>
        <v>id_05_reenter
Ongera wandike numero ya HH bwakabiri
Please enter the HH Code a second time.</v>
      </c>
      <c r="J15" s="415" t="str">
        <f t="shared" ref="J15:J49" si="3">IF(G15="note", "no", "yes")</f>
        <v>yes</v>
      </c>
      <c r="L15" s="414" t="s">
        <v>1770</v>
      </c>
      <c r="M15" s="411" t="s">
        <v>1708</v>
      </c>
    </row>
    <row r="16" spans="1:33" ht="20.95" customHeight="1">
      <c r="C16" s="414" t="s">
        <v>1761</v>
      </c>
      <c r="D16" s="414" t="s">
        <v>1762</v>
      </c>
      <c r="E16" s="414" t="s">
        <v>1762</v>
      </c>
      <c r="G16" s="414" t="s">
        <v>1703</v>
      </c>
      <c r="H16" s="414" t="str">
        <f t="shared" si="2"/>
        <v>pl_type
preload: Survey Type (OI or RF)</v>
      </c>
      <c r="J16" s="415" t="str">
        <f t="shared" si="3"/>
        <v>yes</v>
      </c>
      <c r="N16" s="411" t="s">
        <v>1764</v>
      </c>
    </row>
    <row r="17" spans="1:33" ht="408.95" customHeight="1">
      <c r="C17" s="414" t="s">
        <v>3245</v>
      </c>
      <c r="E17" s="414" t="s">
        <v>5160</v>
      </c>
      <c r="F17" s="478" t="s">
        <v>3246</v>
      </c>
      <c r="G17" s="414" t="s">
        <v>610</v>
      </c>
      <c r="H17" s="414" t="str">
        <f t="shared" si="2"/>
        <v xml:space="preserve">consent
Muraho, nitwa  ...................................... nkaba nkorera IPA (Innovations  for Poverty Action), umuryango mpuzamahanga utegamiye kuri Leta ukora ubushakashatsi, ukaba ufite ibiro mu Rwanda, i Kigali. IPA irimo gukorana n’umushinga usuma ibikorwa bya Banki y’Isi hamwe na luwahu, umushinga wo muri Minisiteri y’Ubuhinzi n’Ubworozi, mu gukora isuzumabikorwa ry’umushinga wo guteza imbere icyaro binyuze mu mu bigo n’amashyirahamwe yo kuzigama no kugurizanya.  Intego y’iryo suzumabikorwa ni ugukusanya amakuru ku buryo bushyashya bwo kuzigama ufite intego kugira ngo bifashe abahinzi-borozi gucunga amafaranga mu buryo bunoze kandi bagateganyiriza ibihembwe by’ibinga hakiri kare, hanashakwa uburyo bwo gucunga no guteganyiriza Ibiza bigira ingaruka ku bukungu, no kubyaza umusaruro amahirwe agaragaye.  Turifuza kugirana ikiganiro nawe kuri ubu bushakashatsi. Niwemera kugira uruhare muri ubu bushakashatsi, turakubaza ibibazo bijyanye n’urugo rwawe n’abarugize, imirima n’ibihingwa uteramo, ibihembwe by’ihinga, ibiza, kuzigama, ibyinjiye mu rugo n’ibyasohotse.  
Nta ngaruka zizakubaho kuko wagize uruhare muri ubu bushakashatsi, haba kuri wowe cyangwa ku rugo rwawe muri rusange kandi nta gihembo dutanga ku wemeye kugira uruhare muri ubu bushakashatsi. 
Icyitonderwa:
• Kugira uruhare muri ubu bushakashatsi ni ubushake busesuye kandi amakuru uduha azabikwa mu ibanga rikomeye. Ibisubizo byawe bizahabwa nomero maze umubare w’ibanga ujyanye n’amazina yawe bibikwe ahantu hatagerwa n’ubunetse wese muri za mudasobwa zifungurwa n’umubare w’ibanga.
• Abakozi babihuguriwe ba IPA na Banki y’Isi, nibo bonyine bazabona amakuru ashobora gutuma umwirondoro wawe umenyekana. Nta makuru ayo ari yo yose azerekwa rubanda, nta n’amazina azigera agaragazwa muri ubu bushakashatsi. Ni yo mpamvu tugusaba kuvugisha ukuri no gutanga ibisubizo biboneye mu buryo bushoboka bwose. 
• Ushobora kureka gusubiza ikibazo runaka, cyangwa ugahagarika ibazwa igihe icyo ari cyo cyose. Ibi nta ngaruka namba bizakugiraho cyangwa urugo rwawe. 
• Ubu bushakashatsi buratwara igihe kijya kungana n’amasaha abiri.
• Uduce tumwe na tumwe tw’ubu bushakashatsi turadufata amajwi kugira ngo bidufash mu kugira amakuru y’umwimerere. 
• Birashoboka kandi ko twazongera tubatumaho kugira ngo tugirane ikindi kiganiro.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Umuyobozi mukuru: Dr. Jean-Baptiste MAZARATI, Tel: 078-830-9807
Umunyamabanga:  Dr. Leatitia NYIRAZINYOYE, Tel: 073-868-3209
</v>
      </c>
      <c r="J17" s="415" t="str">
        <f t="shared" si="3"/>
        <v>yes</v>
      </c>
      <c r="L17" s="414" t="s">
        <v>3311</v>
      </c>
      <c r="M17" s="414" t="s">
        <v>3312</v>
      </c>
      <c r="N17" s="411"/>
    </row>
    <row r="18" spans="1:33" ht="23.1" customHeight="1">
      <c r="C18" s="414" t="s">
        <v>4058</v>
      </c>
      <c r="D18" s="414" t="s">
        <v>4059</v>
      </c>
      <c r="E18" s="414" t="s">
        <v>4059</v>
      </c>
      <c r="F18" s="478"/>
      <c r="G18" s="414" t="s">
        <v>610</v>
      </c>
      <c r="H18" s="414" t="str">
        <f t="shared" si="2"/>
        <v>audio_consent
Enumerator: Does the respondent consent to the audio audit?</v>
      </c>
      <c r="J18" s="415" t="s">
        <v>1678</v>
      </c>
      <c r="N18" s="411"/>
    </row>
    <row r="19" spans="1:33" ht="20.95" customHeight="1">
      <c r="A19" s="415"/>
      <c r="B19" s="415"/>
      <c r="C19" s="415" t="s">
        <v>1692</v>
      </c>
      <c r="D19" s="415" t="s">
        <v>1693</v>
      </c>
      <c r="E19" s="415" t="s">
        <v>4810</v>
      </c>
      <c r="F19" s="415" t="s">
        <v>1694</v>
      </c>
      <c r="G19" s="415" t="s">
        <v>1695</v>
      </c>
      <c r="H19" s="414" t="str">
        <f t="shared" si="2"/>
        <v>audio_audit
kurangiza kumva amajwi ku mabarura yose
complete audio audit for all surveys</v>
      </c>
      <c r="I19" s="415" t="s">
        <v>4057</v>
      </c>
      <c r="J19" s="415" t="str">
        <f>IF(G19="note", "no", "yes")</f>
        <v>yes</v>
      </c>
      <c r="K19" s="415" t="s">
        <v>4056</v>
      </c>
      <c r="L19" s="415"/>
      <c r="M19" s="415"/>
      <c r="N19" s="415"/>
      <c r="O19" s="415"/>
      <c r="P19" s="415"/>
      <c r="Q19" s="415"/>
      <c r="R19" s="415"/>
      <c r="S19" s="415"/>
      <c r="T19" s="415"/>
      <c r="U19" s="415"/>
      <c r="V19" s="415"/>
      <c r="W19" s="415"/>
      <c r="X19" s="415"/>
      <c r="Y19" s="415"/>
      <c r="Z19" s="415"/>
      <c r="AA19" s="415"/>
      <c r="AB19" s="415"/>
      <c r="AC19" s="415"/>
      <c r="AD19" s="415"/>
      <c r="AE19" s="415"/>
      <c r="AF19" s="415"/>
      <c r="AG19" s="415"/>
    </row>
    <row r="20" spans="1:33" ht="47" customHeight="1">
      <c r="C20" s="414" t="s">
        <v>1758</v>
      </c>
      <c r="D20" s="414" t="s">
        <v>1757</v>
      </c>
      <c r="E20" s="414" t="s">
        <v>1757</v>
      </c>
      <c r="F20" s="457"/>
      <c r="G20" s="414" t="s">
        <v>613</v>
      </c>
      <c r="H20" s="414" t="str">
        <f t="shared" si="2"/>
        <v>type_note_oi
Enumerator: This survey is an Overall Impact (OI) Survey.</v>
      </c>
      <c r="I20" s="414" t="s">
        <v>1765</v>
      </c>
      <c r="J20" s="415" t="str">
        <f t="shared" si="3"/>
        <v>no</v>
      </c>
    </row>
    <row r="21" spans="1:33" ht="44.05" customHeight="1">
      <c r="C21" s="414" t="s">
        <v>1759</v>
      </c>
      <c r="D21" s="414" t="s">
        <v>1760</v>
      </c>
      <c r="E21" s="414" t="s">
        <v>1760</v>
      </c>
      <c r="F21" s="458"/>
      <c r="G21" s="414" t="s">
        <v>613</v>
      </c>
      <c r="H21" s="414" t="str">
        <f t="shared" si="2"/>
        <v>type_note_rf
Enumerator: This survey is a Rural Finance (RF) Survey.</v>
      </c>
      <c r="I21" s="414" t="s">
        <v>1766</v>
      </c>
      <c r="J21" s="415" t="str">
        <f t="shared" si="3"/>
        <v>no</v>
      </c>
    </row>
    <row r="22" spans="1:33" ht="44.05" customHeight="1">
      <c r="C22" s="414" t="s">
        <v>5064</v>
      </c>
      <c r="D22" s="414" t="s">
        <v>5063</v>
      </c>
      <c r="E22" s="414" t="s">
        <v>5063</v>
      </c>
      <c r="F22" s="458"/>
      <c r="G22" s="414" t="s">
        <v>613</v>
      </c>
      <c r="H22" s="414" t="str">
        <f t="shared" si="2"/>
        <v>type_note_dual
Enumerator: This survey is a DUAL (OI &amp; RF) Survey.</v>
      </c>
      <c r="I22" s="414" t="s">
        <v>5065</v>
      </c>
      <c r="J22" s="415" t="str">
        <f t="shared" si="3"/>
        <v>no</v>
      </c>
    </row>
    <row r="23" spans="1:33" ht="49.75">
      <c r="C23" s="414" t="s">
        <v>1772</v>
      </c>
      <c r="D23" s="414" t="s">
        <v>1778</v>
      </c>
      <c r="E23" s="414" t="s">
        <v>1778</v>
      </c>
      <c r="F23" s="457"/>
      <c r="G23" s="414" t="s">
        <v>1703</v>
      </c>
      <c r="H23" s="414" t="str">
        <f t="shared" si="2"/>
        <v>pl_id_06
preload: Village</v>
      </c>
      <c r="J23" s="415" t="str">
        <f t="shared" si="3"/>
        <v>yes</v>
      </c>
      <c r="N23" s="411" t="s">
        <v>1798</v>
      </c>
    </row>
    <row r="24" spans="1:33" ht="49.75">
      <c r="C24" s="414" t="s">
        <v>1773</v>
      </c>
      <c r="D24" s="414" t="s">
        <v>1779</v>
      </c>
      <c r="E24" s="414" t="s">
        <v>1779</v>
      </c>
      <c r="F24" s="457"/>
      <c r="G24" s="414" t="s">
        <v>1703</v>
      </c>
      <c r="H24" s="414" t="str">
        <f t="shared" si="2"/>
        <v>pl_id_07
preload: Cell</v>
      </c>
      <c r="J24" s="415" t="str">
        <f t="shared" si="3"/>
        <v>yes</v>
      </c>
      <c r="N24" s="411" t="s">
        <v>1799</v>
      </c>
    </row>
    <row r="25" spans="1:33" ht="49.75">
      <c r="C25" s="414" t="s">
        <v>1774</v>
      </c>
      <c r="D25" s="414" t="s">
        <v>1780</v>
      </c>
      <c r="E25" s="414" t="s">
        <v>1780</v>
      </c>
      <c r="F25" s="457"/>
      <c r="G25" s="414" t="s">
        <v>1703</v>
      </c>
      <c r="H25" s="414" t="str">
        <f t="shared" si="2"/>
        <v>pl_id_08
preload: Sector</v>
      </c>
      <c r="J25" s="415" t="str">
        <f t="shared" si="3"/>
        <v>yes</v>
      </c>
      <c r="N25" s="411" t="s">
        <v>1800</v>
      </c>
    </row>
    <row r="26" spans="1:33" ht="49.75">
      <c r="C26" s="414" t="s">
        <v>1775</v>
      </c>
      <c r="D26" s="414" t="s">
        <v>1781</v>
      </c>
      <c r="E26" s="414" t="s">
        <v>1781</v>
      </c>
      <c r="F26" s="457"/>
      <c r="G26" s="414" t="s">
        <v>1703</v>
      </c>
      <c r="H26" s="414" t="str">
        <f t="shared" si="2"/>
        <v>pl_id_09
preload: District</v>
      </c>
      <c r="J26" s="415" t="str">
        <f t="shared" si="3"/>
        <v>yes</v>
      </c>
      <c r="N26" s="411" t="s">
        <v>1801</v>
      </c>
    </row>
    <row r="27" spans="1:33" ht="49.75">
      <c r="C27" s="414" t="s">
        <v>1776</v>
      </c>
      <c r="D27" s="411" t="s">
        <v>1782</v>
      </c>
      <c r="E27" s="411" t="s">
        <v>1782</v>
      </c>
      <c r="F27" s="457"/>
      <c r="G27" s="414" t="s">
        <v>1703</v>
      </c>
      <c r="H27" s="414" t="str">
        <f t="shared" si="2"/>
        <v>pl_id_10
preload: Site</v>
      </c>
      <c r="J27" s="415" t="str">
        <f t="shared" si="3"/>
        <v>yes</v>
      </c>
      <c r="N27" s="411" t="s">
        <v>1802</v>
      </c>
    </row>
    <row r="28" spans="1:33" ht="49.75">
      <c r="C28" s="414" t="s">
        <v>1777</v>
      </c>
      <c r="D28" s="411" t="s">
        <v>1783</v>
      </c>
      <c r="E28" s="411" t="s">
        <v>1783</v>
      </c>
      <c r="F28" s="457"/>
      <c r="G28" s="414" t="s">
        <v>1703</v>
      </c>
      <c r="H28" s="414" t="str">
        <f t="shared" si="2"/>
        <v>pl_id_11
preload: Household Head</v>
      </c>
      <c r="J28" s="415" t="str">
        <f t="shared" si="3"/>
        <v>yes</v>
      </c>
      <c r="N28" s="411" t="s">
        <v>1803</v>
      </c>
    </row>
    <row r="29" spans="1:33" ht="74.650000000000006">
      <c r="C29" s="414" t="s">
        <v>1784</v>
      </c>
      <c r="D29" s="411" t="s">
        <v>1804</v>
      </c>
      <c r="E29" s="411" t="s">
        <v>4502</v>
      </c>
      <c r="F29" s="457"/>
      <c r="G29" s="414" t="s">
        <v>610</v>
      </c>
      <c r="H29" s="414" t="str">
        <f t="shared" si="2"/>
        <v>id_06_confirm
According to our record, your HH is in village [${pl_id_06}].  Is this information corrrect?</v>
      </c>
      <c r="J29" s="415" t="str">
        <f t="shared" si="3"/>
        <v>yes</v>
      </c>
    </row>
    <row r="30" spans="1:33" ht="49.75">
      <c r="C30" s="414" t="s">
        <v>1785</v>
      </c>
      <c r="D30" s="411" t="s">
        <v>1805</v>
      </c>
      <c r="E30" s="411" t="s">
        <v>4503</v>
      </c>
      <c r="F30" s="458"/>
      <c r="G30" s="414" t="s">
        <v>1709</v>
      </c>
      <c r="H30" s="414" t="str">
        <f t="shared" si="2"/>
        <v>id_06_corrected
Please select the correct village.</v>
      </c>
      <c r="I30" s="414" t="s">
        <v>1835</v>
      </c>
      <c r="J30" s="415" t="str">
        <f t="shared" si="3"/>
        <v>yes</v>
      </c>
    </row>
    <row r="31" spans="1:33" ht="62.2">
      <c r="C31" s="414" t="s">
        <v>1786</v>
      </c>
      <c r="D31" s="411" t="s">
        <v>1806</v>
      </c>
      <c r="E31" s="411" t="s">
        <v>4504</v>
      </c>
      <c r="F31" s="457"/>
      <c r="G31" s="414" t="s">
        <v>610</v>
      </c>
      <c r="H31" s="414" t="str">
        <f t="shared" si="2"/>
        <v>id_07_confirm
According to our record, your HH is in cell [${pl_id_07}].  Is this information corrrect?</v>
      </c>
      <c r="J31" s="415" t="str">
        <f t="shared" si="3"/>
        <v>yes</v>
      </c>
    </row>
    <row r="32" spans="1:33" ht="49.75">
      <c r="C32" s="414" t="s">
        <v>1787</v>
      </c>
      <c r="D32" s="411" t="s">
        <v>1710</v>
      </c>
      <c r="E32" s="411" t="s">
        <v>4505</v>
      </c>
      <c r="F32" s="458"/>
      <c r="G32" s="414" t="s">
        <v>1711</v>
      </c>
      <c r="H32" s="414" t="str">
        <f t="shared" si="2"/>
        <v>id_07_corrected
Please select the correct cell.</v>
      </c>
      <c r="I32" s="414" t="s">
        <v>1836</v>
      </c>
      <c r="J32" s="415" t="str">
        <f t="shared" si="3"/>
        <v>yes</v>
      </c>
    </row>
    <row r="33" spans="1:33" ht="74.650000000000006">
      <c r="C33" s="414" t="s">
        <v>1788</v>
      </c>
      <c r="D33" s="411" t="s">
        <v>1807</v>
      </c>
      <c r="E33" s="411" t="s">
        <v>4506</v>
      </c>
      <c r="F33" s="457"/>
      <c r="G33" s="414" t="s">
        <v>610</v>
      </c>
      <c r="H33" s="414" t="str">
        <f t="shared" si="2"/>
        <v>id_08_confirm
According to our record, your HH is in sector [${pl_id_08}].  Is this information corrrect?</v>
      </c>
      <c r="J33" s="415" t="str">
        <f t="shared" si="3"/>
        <v>yes</v>
      </c>
    </row>
    <row r="34" spans="1:33" ht="49.75">
      <c r="C34" s="414" t="s">
        <v>1789</v>
      </c>
      <c r="D34" s="411" t="s">
        <v>1712</v>
      </c>
      <c r="E34" s="411" t="s">
        <v>4507</v>
      </c>
      <c r="F34" s="457"/>
      <c r="G34" s="414" t="s">
        <v>1713</v>
      </c>
      <c r="H34" s="414" t="str">
        <f t="shared" si="2"/>
        <v>id_08_corrected
Please select the correct sector.</v>
      </c>
      <c r="I34" s="414" t="s">
        <v>1837</v>
      </c>
      <c r="J34" s="415" t="str">
        <f t="shared" si="3"/>
        <v>yes</v>
      </c>
    </row>
    <row r="35" spans="1:33" ht="74.650000000000006">
      <c r="C35" s="414" t="s">
        <v>1790</v>
      </c>
      <c r="D35" s="411" t="s">
        <v>1808</v>
      </c>
      <c r="E35" s="411" t="s">
        <v>4508</v>
      </c>
      <c r="F35" s="457"/>
      <c r="G35" s="414" t="s">
        <v>610</v>
      </c>
      <c r="H35" s="414" t="str">
        <f t="shared" si="2"/>
        <v>id_09_confirm
According to our record, your HH is in district [${pl_id_09}].  Is this information corrrect?</v>
      </c>
      <c r="J35" s="415" t="str">
        <f t="shared" si="3"/>
        <v>yes</v>
      </c>
    </row>
    <row r="36" spans="1:33" ht="49.75">
      <c r="C36" s="414" t="s">
        <v>1791</v>
      </c>
      <c r="D36" s="411" t="s">
        <v>1714</v>
      </c>
      <c r="E36" s="411" t="s">
        <v>4509</v>
      </c>
      <c r="F36" s="411"/>
      <c r="G36" s="414" t="s">
        <v>1815</v>
      </c>
      <c r="H36" s="414" t="str">
        <f t="shared" si="2"/>
        <v>id_09_corrected
Please select the correct district.</v>
      </c>
      <c r="I36" s="414" t="s">
        <v>1838</v>
      </c>
      <c r="J36" s="415" t="str">
        <f t="shared" si="3"/>
        <v>yes</v>
      </c>
    </row>
    <row r="37" spans="1:33" ht="74.650000000000006">
      <c r="A37" s="414" t="s">
        <v>1796</v>
      </c>
      <c r="C37" s="414" t="s">
        <v>1792</v>
      </c>
      <c r="D37" s="411" t="s">
        <v>1809</v>
      </c>
      <c r="E37" s="411" t="s">
        <v>4510</v>
      </c>
      <c r="F37" s="411" t="s">
        <v>1810</v>
      </c>
      <c r="G37" s="414" t="s">
        <v>610</v>
      </c>
      <c r="H37" s="414" t="str">
        <f t="shared" si="2"/>
        <v>id_10_confirm
ibyo dufite byerekana ko urugo rwanyu ruri muri site  ya [${pl_id_10}]. ibi nibyo?
According to our record, your HH is in site [${pl_id_10}].  Is this information corrrect?</v>
      </c>
      <c r="I37" s="414" t="s">
        <v>5066</v>
      </c>
      <c r="J37" s="415" t="str">
        <f t="shared" si="3"/>
        <v>yes</v>
      </c>
    </row>
    <row r="38" spans="1:33" ht="49.75">
      <c r="C38" s="414" t="s">
        <v>1793</v>
      </c>
      <c r="D38" s="411" t="s">
        <v>1715</v>
      </c>
      <c r="E38" s="411" t="s">
        <v>4511</v>
      </c>
      <c r="F38" s="411" t="s">
        <v>1716</v>
      </c>
      <c r="G38" s="414" t="s">
        <v>1816</v>
      </c>
      <c r="H38" s="414" t="str">
        <f t="shared" si="2"/>
        <v>id_10_corrected
hitamo site nya yo.
Please select the correct site.</v>
      </c>
      <c r="I38" s="414" t="s">
        <v>5032</v>
      </c>
      <c r="J38" s="415" t="str">
        <f t="shared" si="3"/>
        <v>yes</v>
      </c>
    </row>
    <row r="39" spans="1:33" ht="87.05">
      <c r="C39" s="414" t="s">
        <v>1794</v>
      </c>
      <c r="D39" s="414" t="s">
        <v>1811</v>
      </c>
      <c r="E39" s="414" t="s">
        <v>4512</v>
      </c>
      <c r="F39" s="414" t="s">
        <v>1812</v>
      </c>
      <c r="G39" s="414" t="s">
        <v>610</v>
      </c>
      <c r="H39" s="414" t="str">
        <f t="shared" si="2"/>
        <v>id_11_confirm
ibyo dufite byerekana ko ukuriye urugo ari [${pl_id_11}]. ibi nibyo?
According to our record, the head of this household is [${pl_id_11}].  Is this information corrrect?</v>
      </c>
      <c r="J39" s="415" t="str">
        <f t="shared" si="3"/>
        <v>yes</v>
      </c>
    </row>
    <row r="40" spans="1:33" ht="62.2">
      <c r="A40" s="414" t="s">
        <v>1814</v>
      </c>
      <c r="C40" s="414" t="s">
        <v>1795</v>
      </c>
      <c r="D40" s="414" t="s">
        <v>1813</v>
      </c>
      <c r="E40" s="414" t="s">
        <v>4513</v>
      </c>
      <c r="F40" s="456" t="s">
        <v>3244</v>
      </c>
      <c r="G40" s="414" t="s">
        <v>1718</v>
      </c>
      <c r="H40" s="414" t="str">
        <f t="shared" si="2"/>
        <v>id_11_corrected
Andika izina nyaryo ry'umukuru w"urugo. 
Please write the correct Household Head Name.</v>
      </c>
      <c r="I40" s="414" t="s">
        <v>1839</v>
      </c>
      <c r="J40" s="415" t="str">
        <f t="shared" si="3"/>
        <v>yes</v>
      </c>
    </row>
    <row r="41" spans="1:33" ht="74.650000000000006">
      <c r="A41" s="414" t="s">
        <v>1847</v>
      </c>
      <c r="C41" s="414" t="s">
        <v>1771</v>
      </c>
      <c r="D41" s="414" t="s">
        <v>1817</v>
      </c>
      <c r="E41" s="414" t="s">
        <v>4514</v>
      </c>
      <c r="F41" s="414" t="s">
        <v>1818</v>
      </c>
      <c r="G41" s="414" t="s">
        <v>1730</v>
      </c>
      <c r="H41" s="414" t="str">
        <f t="shared" si="2"/>
        <v>id_11_why
Kuki uyu [${pl_id_11}] atari umukuru w'urugo nyawe?
Why is [${pl_id_11}] not the correct Household Head?</v>
      </c>
      <c r="I41" s="414" t="s">
        <v>1839</v>
      </c>
      <c r="J41" s="415" t="str">
        <f t="shared" si="3"/>
        <v>yes</v>
      </c>
    </row>
    <row r="42" spans="1:33" ht="62.2">
      <c r="C42" s="414" t="s">
        <v>1840</v>
      </c>
      <c r="D42" s="414" t="str">
        <f>'A ID'!B16</f>
        <v>Household Head National ID Number</v>
      </c>
      <c r="E42" s="414" t="s">
        <v>967</v>
      </c>
      <c r="F42" s="414" t="str">
        <f>'A ID'!C16</f>
        <v>Inomero y'indangamuntu y'umukuru w'urugo</v>
      </c>
      <c r="G42" s="414" t="s">
        <v>1718</v>
      </c>
      <c r="H42" s="414" t="str">
        <f t="shared" si="2"/>
        <v>id_12
Inomero y'indangamuntu y'umukuru w'urugo
Household Head National ID Number</v>
      </c>
      <c r="J42" s="415" t="str">
        <f t="shared" si="3"/>
        <v>yes</v>
      </c>
      <c r="L42" s="411" t="s">
        <v>1731</v>
      </c>
      <c r="M42" s="411" t="s">
        <v>1732</v>
      </c>
    </row>
    <row r="43" spans="1:33" ht="49.75">
      <c r="C43" s="414" t="s">
        <v>1842</v>
      </c>
      <c r="D43" s="414" t="str">
        <f>'A ID'!B17</f>
        <v>Do you have a mobile?</v>
      </c>
      <c r="E43" s="414" t="s">
        <v>597</v>
      </c>
      <c r="F43" s="414" t="str">
        <f>'A ID'!C17</f>
        <v>ufite telefone?</v>
      </c>
      <c r="G43" s="414" t="s">
        <v>610</v>
      </c>
      <c r="H43" s="414" t="str">
        <f t="shared" si="2"/>
        <v>id_24_have
ufite telefone?
Do you have a mobile?</v>
      </c>
      <c r="J43" s="415" t="str">
        <f t="shared" si="3"/>
        <v>yes</v>
      </c>
    </row>
    <row r="44" spans="1:33" ht="49.75">
      <c r="C44" s="414" t="s">
        <v>1843</v>
      </c>
      <c r="D44" s="414" t="s">
        <v>1844</v>
      </c>
      <c r="E44" s="414" t="s">
        <v>1844</v>
      </c>
      <c r="G44" s="414" t="s">
        <v>1718</v>
      </c>
      <c r="H44" s="414" t="str">
        <f t="shared" si="2"/>
        <v>id_24
Mobile Number</v>
      </c>
      <c r="I44" s="414" t="s">
        <v>1846</v>
      </c>
      <c r="J44" s="415" t="str">
        <f t="shared" si="3"/>
        <v>yes</v>
      </c>
      <c r="L44" s="411" t="s">
        <v>1719</v>
      </c>
      <c r="M44" s="414" t="s">
        <v>1845</v>
      </c>
    </row>
    <row r="45" spans="1:33" ht="20.95" customHeight="1">
      <c r="A45" s="415"/>
      <c r="B45" s="415"/>
      <c r="C45" s="415" t="s">
        <v>3302</v>
      </c>
      <c r="D45" s="415" t="s">
        <v>3303</v>
      </c>
      <c r="E45" s="415" t="s">
        <v>3303</v>
      </c>
      <c r="F45" s="415"/>
      <c r="G45" s="415" t="s">
        <v>3295</v>
      </c>
      <c r="H45" s="414" t="str">
        <f t="shared" si="2"/>
        <v>start_mod_b
Start Time of Module B: HH Roster</v>
      </c>
      <c r="I45" s="415" t="s">
        <v>3332</v>
      </c>
      <c r="J45" s="415" t="str">
        <f t="shared" si="3"/>
        <v>yes</v>
      </c>
      <c r="K45" s="415"/>
      <c r="L45" s="415"/>
      <c r="M45" s="415"/>
      <c r="N45" s="415" t="s">
        <v>3298</v>
      </c>
      <c r="O45" s="415"/>
      <c r="P45" s="415"/>
      <c r="Q45" s="415"/>
      <c r="R45" s="415"/>
      <c r="S45" s="415"/>
      <c r="T45" s="415"/>
      <c r="U45" s="415"/>
      <c r="V45" s="415"/>
      <c r="W45" s="415"/>
      <c r="X45" s="415"/>
      <c r="Y45" s="415"/>
      <c r="Z45" s="415"/>
      <c r="AA45" s="415"/>
      <c r="AB45" s="415"/>
      <c r="AC45" s="415"/>
      <c r="AD45" s="415"/>
      <c r="AE45" s="415"/>
      <c r="AF45" s="415"/>
      <c r="AG45" s="415"/>
    </row>
    <row r="46" spans="1:33" ht="49.75">
      <c r="B46" s="414" t="s">
        <v>1848</v>
      </c>
      <c r="C46" s="414" t="s">
        <v>1849</v>
      </c>
      <c r="D46" s="414" t="s">
        <v>1850</v>
      </c>
      <c r="E46" s="414" t="s">
        <v>1850</v>
      </c>
      <c r="G46" s="414" t="s">
        <v>613</v>
      </c>
      <c r="H46" s="414" t="str">
        <f t="shared" si="2"/>
        <v>module_b
Module B: Household Roster</v>
      </c>
      <c r="J46" s="415" t="str">
        <f t="shared" si="3"/>
        <v>no</v>
      </c>
    </row>
    <row r="47" spans="1:33" ht="53.05" customHeight="1">
      <c r="C47" s="414" t="s">
        <v>1851</v>
      </c>
      <c r="D47" s="414" t="str">
        <f>'B HH Roster'!A2</f>
        <v>FIRST, List HEAD OF HH FOLLWED BY SPOUSE AND CHILDREN. If several wives, record in order of marriage. SECOND: List other HH members related to the head of household or his spouse(s). THIRD: List other HH members NOT related to the head of household or his spouse. FOURTH: List any people absent currently but who are HH members, for example persons temporarily absent due to school, seasonal work, holiday, prison, hospital/clinic, etc</v>
      </c>
      <c r="E47" s="414" t="s">
        <v>3663</v>
      </c>
      <c r="F47" s="414" t="str">
        <f>'B HH Roster'!E2</f>
        <v>Mu gutangira, Wandike Umukuru w’Umuryango, akurikirwe n’Umugore we, abana.Niba afite abagore benshi , andika ukurikije uko bagiye bashyingiranwa. Hanyuma wandike abana uhereye ku mukuru,hanyuma  abandi bantu bafitanye isano  n’umugabo ndetse n’umugore, Ubwa gatatu  wandike abandi bantu badafitanye isano  n’umugabo cg umugore ; hanyuma wandike abandi bantu badahari, ariko bafitanye isano nabo mu muryango. Urugero: ababa ku ishuri, bapagasa, bari mu buroko, bari mu bitaro, etc.</v>
      </c>
      <c r="G47" s="414" t="s">
        <v>613</v>
      </c>
      <c r="H47" s="414" t="str">
        <f t="shared" si="2"/>
        <v>resp_note
Mu gutangira, Wandike Umukuru w’Umuryango, akurikirwe n’Umugore we, abana.Niba afite abagore benshi , andika ukurikije uko bagiye bashyingiranwa. Hanyuma wandike abana uhereye ku mukuru,hanyuma  abandi bantu bafitanye isano  n’umugabo ndetse n’umugore, Ubwa gatatu  wandike abandi bantu badafitanye isano  n’umugabo cg umugore ; hanyuma wandike abandi bantu badahari, ariko bafitanye isano nabo mu muryango. Urugero: ababa ku ishuri, bapagasa, bari mu buroko, bari mu bitaro, etc.
FIRST, List HEAD OF HH FOLLWED BY SPOUSE AND CHILDREN. If several wives, record in order of marriage. SECOND: List other HH members related to the head of household or his spouse(s). THIRD: List other HH members NOT related to the head of household or his spouse. FOURTH: List any people absent currently but who are HH members, for example persons temporarily absent due to school, seasonal work, holiday, prison, hospital/clinic, etc</v>
      </c>
      <c r="J47" s="415" t="str">
        <f t="shared" si="3"/>
        <v>no</v>
      </c>
    </row>
    <row r="48" spans="1:33" ht="19" customHeight="1">
      <c r="C48" s="414" t="s">
        <v>1852</v>
      </c>
      <c r="D48" s="414" t="str">
        <f>'B HH Roster'!B4</f>
        <v>Number of HH members</v>
      </c>
      <c r="E48" s="414" t="s">
        <v>4811</v>
      </c>
      <c r="F48" s="414" t="str">
        <f>'B HH Roster'!C4</f>
        <v>Umubare w'abagize urugo</v>
      </c>
      <c r="G48" s="414" t="s">
        <v>611</v>
      </c>
      <c r="H48" s="414" t="str">
        <f t="shared" si="2"/>
        <v>ros_01
Umubare w'abagize urugo
Number of HH members</v>
      </c>
      <c r="J48" s="415" t="str">
        <f t="shared" si="3"/>
        <v>yes</v>
      </c>
      <c r="L48" s="414" t="s">
        <v>1952</v>
      </c>
    </row>
    <row r="49" spans="3:15" ht="19" customHeight="1">
      <c r="C49" s="414" t="s">
        <v>1734</v>
      </c>
      <c r="G49" s="414" t="s">
        <v>1721</v>
      </c>
      <c r="H49" s="414" t="str">
        <f t="shared" si="2"/>
        <v xml:space="preserve">b
</v>
      </c>
      <c r="J49" s="415" t="str">
        <f t="shared" si="3"/>
        <v>yes</v>
      </c>
      <c r="O49" s="607" t="s">
        <v>4785</v>
      </c>
    </row>
    <row r="50" spans="3:15" ht="19" customHeight="1">
      <c r="C50" s="414" t="s">
        <v>1895</v>
      </c>
      <c r="D50" s="414" t="str">
        <f>'B HH Roster'!B6</f>
        <v>Given Name</v>
      </c>
      <c r="E50" s="414" t="s">
        <v>1725</v>
      </c>
      <c r="F50" s="414" t="str">
        <f>'B HH Roster'!C6</f>
        <v>izina yahawe n'idini</v>
      </c>
      <c r="G50" s="414" t="s">
        <v>1718</v>
      </c>
      <c r="H50" s="414" t="str">
        <f t="shared" si="2"/>
        <v>ros_03g
izina yahawe n'idini
Given Name</v>
      </c>
      <c r="J50" s="415" t="str">
        <f t="shared" ref="J50:J81" si="4">IF(G50="note", "no", "yes")</f>
        <v>yes</v>
      </c>
      <c r="L50" s="411"/>
    </row>
    <row r="51" spans="3:15" ht="19" customHeight="1">
      <c r="C51" s="414" t="s">
        <v>1896</v>
      </c>
      <c r="D51" s="414" t="str">
        <f>'B HH Roster'!B7</f>
        <v>Surname</v>
      </c>
      <c r="E51" s="414" t="s">
        <v>1724</v>
      </c>
      <c r="F51" s="414" t="str">
        <f>'B HH Roster'!C7</f>
        <v>Izina ryababyeyi</v>
      </c>
      <c r="G51" s="414" t="s">
        <v>1718</v>
      </c>
      <c r="H51" s="414" t="str">
        <f t="shared" si="2"/>
        <v>ros_03s
Izina ryababyeyi
Surname</v>
      </c>
      <c r="J51" s="415" t="str">
        <f t="shared" si="4"/>
        <v>yes</v>
      </c>
      <c r="L51" s="411"/>
    </row>
    <row r="52" spans="3:15" ht="19" customHeight="1">
      <c r="C52" s="414" t="s">
        <v>1897</v>
      </c>
      <c r="D52" s="414" t="str">
        <f>'B HH Roster'!B8</f>
        <v>Sex</v>
      </c>
      <c r="E52" s="414" t="s">
        <v>1726</v>
      </c>
      <c r="F52" s="414" t="str">
        <f>'B HH Roster'!C8</f>
        <v>Igitsina</v>
      </c>
      <c r="G52" s="414" t="s">
        <v>1727</v>
      </c>
      <c r="H52" s="414" t="str">
        <f t="shared" si="2"/>
        <v>ros_04
Igitsina
Sex</v>
      </c>
      <c r="J52" s="415" t="str">
        <f t="shared" si="4"/>
        <v>yes</v>
      </c>
    </row>
    <row r="53" spans="3:15" ht="19" customHeight="1">
      <c r="C53" s="414" t="s">
        <v>1898</v>
      </c>
      <c r="D53" s="414" t="str">
        <f>'B HH Roster'!B9</f>
        <v>Age</v>
      </c>
      <c r="E53" s="414" t="s">
        <v>1728</v>
      </c>
      <c r="F53" s="414" t="str">
        <f>'B HH Roster'!C9</f>
        <v>Imyaka yujuje</v>
      </c>
      <c r="G53" s="414" t="s">
        <v>611</v>
      </c>
      <c r="H53" s="414" t="str">
        <f t="shared" si="2"/>
        <v>ros_05
Imyaka yujuje
Age</v>
      </c>
      <c r="J53" s="415" t="str">
        <f t="shared" si="4"/>
        <v>yes</v>
      </c>
      <c r="L53" s="414" t="s">
        <v>1853</v>
      </c>
    </row>
    <row r="54" spans="3:15" ht="49.75">
      <c r="C54" s="414" t="s">
        <v>1734</v>
      </c>
      <c r="G54" s="414" t="s">
        <v>1723</v>
      </c>
      <c r="H54" s="414" t="str">
        <f t="shared" si="2"/>
        <v xml:space="preserve">b
</v>
      </c>
      <c r="J54" s="415" t="str">
        <f t="shared" si="4"/>
        <v>yes</v>
      </c>
    </row>
    <row r="55" spans="3:15" ht="74.650000000000006">
      <c r="C55" s="414" t="str">
        <f>'B HH Roster'!A10</f>
        <v>ROS_01_a</v>
      </c>
      <c r="D55" s="414" t="str">
        <f>'B HH Roster'!B10</f>
        <v>How many members were in your HH one year ago?</v>
      </c>
      <c r="E55" s="414" t="s">
        <v>3272</v>
      </c>
      <c r="F55" s="414" t="str">
        <f>'B HH Roster'!C10</f>
        <v xml:space="preserve">Ni abantu bangahe bari bagize uru rugo umwaka ushize? </v>
      </c>
      <c r="G55" s="414" t="s">
        <v>611</v>
      </c>
      <c r="H55" s="414" t="str">
        <f t="shared" si="2"/>
        <v>ROS_01_a
Ni abantu bangahe bari bagize uru rugo umwaka ushize? 
How many members were in your HH one year ago?</v>
      </c>
      <c r="I55" s="414" t="s">
        <v>5067</v>
      </c>
      <c r="J55" s="415" t="str">
        <f t="shared" si="4"/>
        <v>yes</v>
      </c>
      <c r="L55" s="414" t="s">
        <v>1952</v>
      </c>
    </row>
    <row r="56" spans="3:15" ht="62.2">
      <c r="C56" s="414" t="str">
        <f>'B HH Roster'!A11</f>
        <v>ROS_01_b</v>
      </c>
      <c r="D56" s="414" t="str">
        <f>'B HH Roster'!B11</f>
        <v>Have any of those members left since then?</v>
      </c>
      <c r="E56" s="414" t="s">
        <v>3273</v>
      </c>
      <c r="F56" s="414" t="str">
        <f>'B HH Roster'!C11</f>
        <v>Ese hari ababa barahavuye?</v>
      </c>
      <c r="G56" s="414" t="s">
        <v>610</v>
      </c>
      <c r="H56" s="414" t="str">
        <f t="shared" si="2"/>
        <v>ROS_01_b
Ese hari ababa barahavuye?
Have any of those members left since then?</v>
      </c>
      <c r="I56" s="414" t="s">
        <v>5067</v>
      </c>
      <c r="J56" s="415" t="str">
        <f t="shared" si="4"/>
        <v>yes</v>
      </c>
      <c r="L56" s="414" t="s">
        <v>5173</v>
      </c>
      <c r="M56" s="414" t="s">
        <v>5172</v>
      </c>
    </row>
    <row r="57" spans="3:15" ht="49.75">
      <c r="C57" s="414" t="str">
        <f>'B HH Roster'!A12</f>
        <v>ROS_01_c</v>
      </c>
      <c r="D57" s="414" t="str">
        <f>'B HH Roster'!B12</f>
        <v>Why did they leave?</v>
      </c>
      <c r="E57" s="414" t="s">
        <v>3274</v>
      </c>
      <c r="F57" s="414" t="str">
        <f>'B HH Roster'!C12</f>
        <v xml:space="preserve">Kubera iki bagiye? </v>
      </c>
      <c r="G57" s="414" t="s">
        <v>3278</v>
      </c>
      <c r="H57" s="414" t="str">
        <f t="shared" si="2"/>
        <v>ROS_01_c
Kubera iki bagiye? 
Why did they leave?</v>
      </c>
      <c r="I57" s="414" t="s">
        <v>3279</v>
      </c>
      <c r="J57" s="415" t="str">
        <f t="shared" si="4"/>
        <v>yes</v>
      </c>
    </row>
    <row r="58" spans="3:15" ht="49.75">
      <c r="C58" s="414" t="s">
        <v>1875</v>
      </c>
      <c r="G58" s="414" t="s">
        <v>1703</v>
      </c>
      <c r="H58" s="414" t="str">
        <f t="shared" si="2"/>
        <v xml:space="preserve">hh_member_1
</v>
      </c>
      <c r="J58" s="415" t="str">
        <f t="shared" si="4"/>
        <v>yes</v>
      </c>
      <c r="N58" s="414" t="s">
        <v>1899</v>
      </c>
    </row>
    <row r="59" spans="3:15" ht="49.75">
      <c r="C59" s="414" t="s">
        <v>1876</v>
      </c>
      <c r="G59" s="414" t="s">
        <v>1703</v>
      </c>
      <c r="H59" s="414" t="str">
        <f t="shared" si="2"/>
        <v xml:space="preserve">hh_member_2
</v>
      </c>
      <c r="J59" s="415" t="str">
        <f t="shared" si="4"/>
        <v>yes</v>
      </c>
      <c r="N59" s="414" t="s">
        <v>1904</v>
      </c>
    </row>
    <row r="60" spans="3:15" ht="49.75">
      <c r="C60" s="414" t="s">
        <v>1877</v>
      </c>
      <c r="G60" s="414" t="s">
        <v>1703</v>
      </c>
      <c r="H60" s="414" t="str">
        <f t="shared" si="2"/>
        <v xml:space="preserve">hh_member_3
</v>
      </c>
      <c r="J60" s="415" t="str">
        <f t="shared" si="4"/>
        <v>yes</v>
      </c>
      <c r="N60" s="414" t="s">
        <v>1905</v>
      </c>
    </row>
    <row r="61" spans="3:15" ht="49.75">
      <c r="C61" s="414" t="s">
        <v>1878</v>
      </c>
      <c r="G61" s="414" t="s">
        <v>1703</v>
      </c>
      <c r="H61" s="414" t="str">
        <f t="shared" si="2"/>
        <v xml:space="preserve">hh_member_4
</v>
      </c>
      <c r="J61" s="415" t="str">
        <f t="shared" si="4"/>
        <v>yes</v>
      </c>
      <c r="N61" s="414" t="s">
        <v>1906</v>
      </c>
    </row>
    <row r="62" spans="3:15" ht="49.75">
      <c r="C62" s="414" t="s">
        <v>1879</v>
      </c>
      <c r="G62" s="414" t="s">
        <v>1703</v>
      </c>
      <c r="H62" s="414" t="str">
        <f t="shared" si="2"/>
        <v xml:space="preserve">hh_member_5
</v>
      </c>
      <c r="J62" s="415" t="str">
        <f t="shared" si="4"/>
        <v>yes</v>
      </c>
      <c r="N62" s="414" t="s">
        <v>1907</v>
      </c>
    </row>
    <row r="63" spans="3:15" ht="49.75">
      <c r="C63" s="414" t="s">
        <v>1880</v>
      </c>
      <c r="G63" s="414" t="s">
        <v>1703</v>
      </c>
      <c r="H63" s="414" t="str">
        <f t="shared" si="2"/>
        <v xml:space="preserve">hh_member_6
</v>
      </c>
      <c r="J63" s="415" t="str">
        <f t="shared" si="4"/>
        <v>yes</v>
      </c>
      <c r="N63" s="414" t="s">
        <v>1908</v>
      </c>
    </row>
    <row r="64" spans="3:15" ht="49.75">
      <c r="C64" s="414" t="s">
        <v>1881</v>
      </c>
      <c r="G64" s="414" t="s">
        <v>1703</v>
      </c>
      <c r="H64" s="414" t="str">
        <f t="shared" si="2"/>
        <v xml:space="preserve">hh_member_7
</v>
      </c>
      <c r="J64" s="415" t="str">
        <f t="shared" si="4"/>
        <v>yes</v>
      </c>
      <c r="N64" s="414" t="s">
        <v>1909</v>
      </c>
    </row>
    <row r="65" spans="3:14" ht="49.75">
      <c r="C65" s="414" t="s">
        <v>1882</v>
      </c>
      <c r="G65" s="414" t="s">
        <v>1703</v>
      </c>
      <c r="H65" s="414" t="str">
        <f t="shared" si="2"/>
        <v xml:space="preserve">hh_member_8
</v>
      </c>
      <c r="J65" s="415" t="str">
        <f t="shared" si="4"/>
        <v>yes</v>
      </c>
      <c r="N65" s="414" t="s">
        <v>1910</v>
      </c>
    </row>
    <row r="66" spans="3:14" ht="49.75">
      <c r="C66" s="414" t="s">
        <v>1883</v>
      </c>
      <c r="G66" s="414" t="s">
        <v>1703</v>
      </c>
      <c r="H66" s="414" t="str">
        <f t="shared" si="2"/>
        <v xml:space="preserve">hh_member_9
</v>
      </c>
      <c r="J66" s="415" t="str">
        <f t="shared" si="4"/>
        <v>yes</v>
      </c>
      <c r="N66" s="414" t="s">
        <v>1911</v>
      </c>
    </row>
    <row r="67" spans="3:14" ht="49.75">
      <c r="C67" s="414" t="s">
        <v>1884</v>
      </c>
      <c r="G67" s="414" t="s">
        <v>1703</v>
      </c>
      <c r="H67" s="414" t="str">
        <f t="shared" si="2"/>
        <v xml:space="preserve">hh_member_10
</v>
      </c>
      <c r="J67" s="415" t="str">
        <f t="shared" si="4"/>
        <v>yes</v>
      </c>
      <c r="N67" s="414" t="s">
        <v>1912</v>
      </c>
    </row>
    <row r="68" spans="3:14" ht="49.75">
      <c r="C68" s="414" t="s">
        <v>1885</v>
      </c>
      <c r="G68" s="414" t="s">
        <v>1703</v>
      </c>
      <c r="H68" s="414" t="str">
        <f t="shared" si="2"/>
        <v xml:space="preserve">hh_member_11
</v>
      </c>
      <c r="J68" s="415" t="str">
        <f t="shared" si="4"/>
        <v>yes</v>
      </c>
      <c r="N68" s="414" t="s">
        <v>1913</v>
      </c>
    </row>
    <row r="69" spans="3:14" ht="49.75">
      <c r="C69" s="414" t="s">
        <v>1886</v>
      </c>
      <c r="G69" s="414" t="s">
        <v>1703</v>
      </c>
      <c r="H69" s="414" t="str">
        <f t="shared" si="2"/>
        <v xml:space="preserve">hh_member_12
</v>
      </c>
      <c r="J69" s="415" t="str">
        <f t="shared" si="4"/>
        <v>yes</v>
      </c>
      <c r="N69" s="414" t="s">
        <v>1914</v>
      </c>
    </row>
    <row r="70" spans="3:14" ht="49.75">
      <c r="C70" s="414" t="s">
        <v>1887</v>
      </c>
      <c r="G70" s="414" t="s">
        <v>1703</v>
      </c>
      <c r="H70" s="414" t="str">
        <f t="shared" si="2"/>
        <v xml:space="preserve">hh_member_13
</v>
      </c>
      <c r="J70" s="415" t="str">
        <f t="shared" si="4"/>
        <v>yes</v>
      </c>
      <c r="N70" s="414" t="s">
        <v>1915</v>
      </c>
    </row>
    <row r="71" spans="3:14" ht="49.75">
      <c r="C71" s="414" t="s">
        <v>1888</v>
      </c>
      <c r="G71" s="414" t="s">
        <v>1703</v>
      </c>
      <c r="H71" s="414" t="str">
        <f t="shared" si="2"/>
        <v xml:space="preserve">hh_member_14
</v>
      </c>
      <c r="J71" s="415" t="str">
        <f t="shared" si="4"/>
        <v>yes</v>
      </c>
      <c r="N71" s="414" t="s">
        <v>1916</v>
      </c>
    </row>
    <row r="72" spans="3:14" ht="49.75">
      <c r="C72" s="414" t="s">
        <v>1889</v>
      </c>
      <c r="G72" s="414" t="s">
        <v>1703</v>
      </c>
      <c r="H72" s="414" t="str">
        <f t="shared" si="2"/>
        <v xml:space="preserve">hh_member_15
</v>
      </c>
      <c r="J72" s="415" t="str">
        <f t="shared" si="4"/>
        <v>yes</v>
      </c>
      <c r="N72" s="414" t="s">
        <v>1917</v>
      </c>
    </row>
    <row r="73" spans="3:14" ht="49.75">
      <c r="C73" s="414" t="s">
        <v>1890</v>
      </c>
      <c r="G73" s="414" t="s">
        <v>1703</v>
      </c>
      <c r="H73" s="414" t="str">
        <f t="shared" si="2"/>
        <v xml:space="preserve">hh_member_16
</v>
      </c>
      <c r="J73" s="415" t="str">
        <f t="shared" si="4"/>
        <v>yes</v>
      </c>
      <c r="N73" s="414" t="s">
        <v>1918</v>
      </c>
    </row>
    <row r="74" spans="3:14" ht="49.75">
      <c r="C74" s="414" t="s">
        <v>1891</v>
      </c>
      <c r="G74" s="414" t="s">
        <v>1703</v>
      </c>
      <c r="H74" s="414" t="str">
        <f t="shared" si="2"/>
        <v xml:space="preserve">hh_member_17
</v>
      </c>
      <c r="J74" s="415" t="str">
        <f t="shared" si="4"/>
        <v>yes</v>
      </c>
      <c r="N74" s="414" t="s">
        <v>1919</v>
      </c>
    </row>
    <row r="75" spans="3:14" ht="49.75">
      <c r="C75" s="414" t="s">
        <v>1892</v>
      </c>
      <c r="G75" s="414" t="s">
        <v>1703</v>
      </c>
      <c r="H75" s="414" t="str">
        <f t="shared" si="2"/>
        <v xml:space="preserve">hh_member_18
</v>
      </c>
      <c r="J75" s="415" t="str">
        <f t="shared" si="4"/>
        <v>yes</v>
      </c>
      <c r="N75" s="414" t="s">
        <v>1920</v>
      </c>
    </row>
    <row r="76" spans="3:14" ht="49.75">
      <c r="C76" s="414" t="s">
        <v>1893</v>
      </c>
      <c r="G76" s="414" t="s">
        <v>1703</v>
      </c>
      <c r="H76" s="414" t="str">
        <f t="shared" ref="H76:H139" si="5">C76&amp;"
"&amp;F76&amp;"
"&amp;D76</f>
        <v xml:space="preserve">hh_member_19
</v>
      </c>
      <c r="J76" s="415" t="str">
        <f t="shared" si="4"/>
        <v>yes</v>
      </c>
      <c r="N76" s="414" t="s">
        <v>1921</v>
      </c>
    </row>
    <row r="77" spans="3:14" ht="49.75">
      <c r="C77" s="414" t="s">
        <v>1894</v>
      </c>
      <c r="G77" s="414" t="s">
        <v>1703</v>
      </c>
      <c r="H77" s="414" t="str">
        <f t="shared" si="5"/>
        <v xml:space="preserve">hh_member_20
</v>
      </c>
      <c r="J77" s="415" t="str">
        <f t="shared" si="4"/>
        <v>yes</v>
      </c>
      <c r="N77" s="414" t="s">
        <v>1922</v>
      </c>
    </row>
    <row r="78" spans="3:14" ht="49.75">
      <c r="C78" s="414" t="s">
        <v>1900</v>
      </c>
      <c r="G78" s="414" t="s">
        <v>1703</v>
      </c>
      <c r="H78" s="414" t="str">
        <f t="shared" si="5"/>
        <v xml:space="preserve">hh_member_21
</v>
      </c>
      <c r="J78" s="415" t="str">
        <f t="shared" si="4"/>
        <v>yes</v>
      </c>
      <c r="N78" s="414" t="s">
        <v>1923</v>
      </c>
    </row>
    <row r="79" spans="3:14" ht="49.75">
      <c r="C79" s="414" t="s">
        <v>1901</v>
      </c>
      <c r="G79" s="414" t="s">
        <v>1703</v>
      </c>
      <c r="H79" s="414" t="str">
        <f t="shared" si="5"/>
        <v xml:space="preserve">hh_member_22
</v>
      </c>
      <c r="J79" s="415" t="str">
        <f t="shared" si="4"/>
        <v>yes</v>
      </c>
      <c r="N79" s="414" t="s">
        <v>1924</v>
      </c>
    </row>
    <row r="80" spans="3:14" ht="49.75">
      <c r="C80" s="414" t="s">
        <v>1902</v>
      </c>
      <c r="G80" s="414" t="s">
        <v>1703</v>
      </c>
      <c r="H80" s="414" t="str">
        <f t="shared" si="5"/>
        <v xml:space="preserve">hh_member_23
</v>
      </c>
      <c r="J80" s="415" t="str">
        <f t="shared" si="4"/>
        <v>yes</v>
      </c>
      <c r="N80" s="414" t="s">
        <v>1925</v>
      </c>
    </row>
    <row r="81" spans="3:14" ht="49.75">
      <c r="C81" s="414" t="s">
        <v>1903</v>
      </c>
      <c r="G81" s="414" t="s">
        <v>1703</v>
      </c>
      <c r="H81" s="414" t="str">
        <f t="shared" si="5"/>
        <v xml:space="preserve">hh_member_24
</v>
      </c>
      <c r="J81" s="415" t="str">
        <f t="shared" si="4"/>
        <v>yes</v>
      </c>
      <c r="N81" s="414" t="s">
        <v>1926</v>
      </c>
    </row>
    <row r="82" spans="3:14" ht="49.75">
      <c r="C82" s="414" t="s">
        <v>3685</v>
      </c>
      <c r="G82" s="414" t="s">
        <v>1703</v>
      </c>
      <c r="H82" s="414" t="str">
        <f t="shared" si="5"/>
        <v xml:space="preserve">age_1
</v>
      </c>
      <c r="J82" s="415" t="str">
        <f t="shared" ref="J82:J113" si="6">IF(G82="note", "no", "yes")</f>
        <v>yes</v>
      </c>
      <c r="N82" s="414" t="s">
        <v>3709</v>
      </c>
    </row>
    <row r="83" spans="3:14" ht="49.75">
      <c r="C83" s="414" t="s">
        <v>3686</v>
      </c>
      <c r="G83" s="414" t="s">
        <v>1703</v>
      </c>
      <c r="H83" s="414" t="str">
        <f t="shared" si="5"/>
        <v xml:space="preserve">age_2
</v>
      </c>
      <c r="J83" s="415" t="str">
        <f t="shared" si="6"/>
        <v>yes</v>
      </c>
      <c r="N83" s="414" t="s">
        <v>3710</v>
      </c>
    </row>
    <row r="84" spans="3:14" ht="49.75">
      <c r="C84" s="414" t="s">
        <v>3687</v>
      </c>
      <c r="G84" s="414" t="s">
        <v>1703</v>
      </c>
      <c r="H84" s="414" t="str">
        <f t="shared" si="5"/>
        <v xml:space="preserve">age_3
</v>
      </c>
      <c r="J84" s="415" t="str">
        <f t="shared" si="6"/>
        <v>yes</v>
      </c>
      <c r="N84" s="414" t="s">
        <v>3711</v>
      </c>
    </row>
    <row r="85" spans="3:14" ht="49.75">
      <c r="C85" s="414" t="s">
        <v>3688</v>
      </c>
      <c r="G85" s="414" t="s">
        <v>1703</v>
      </c>
      <c r="H85" s="414" t="str">
        <f t="shared" si="5"/>
        <v xml:space="preserve">age_4
</v>
      </c>
      <c r="J85" s="415" t="str">
        <f t="shared" si="6"/>
        <v>yes</v>
      </c>
      <c r="N85" s="414" t="s">
        <v>3712</v>
      </c>
    </row>
    <row r="86" spans="3:14" ht="49.75">
      <c r="C86" s="414" t="s">
        <v>3689</v>
      </c>
      <c r="G86" s="414" t="s">
        <v>1703</v>
      </c>
      <c r="H86" s="414" t="str">
        <f t="shared" si="5"/>
        <v xml:space="preserve">age_5
</v>
      </c>
      <c r="J86" s="415" t="str">
        <f t="shared" si="6"/>
        <v>yes</v>
      </c>
      <c r="N86" s="414" t="s">
        <v>3713</v>
      </c>
    </row>
    <row r="87" spans="3:14" ht="49.75">
      <c r="C87" s="414" t="s">
        <v>3690</v>
      </c>
      <c r="G87" s="414" t="s">
        <v>1703</v>
      </c>
      <c r="H87" s="414" t="str">
        <f t="shared" si="5"/>
        <v xml:space="preserve">age_6
</v>
      </c>
      <c r="J87" s="415" t="str">
        <f t="shared" si="6"/>
        <v>yes</v>
      </c>
      <c r="N87" s="414" t="s">
        <v>3714</v>
      </c>
    </row>
    <row r="88" spans="3:14" ht="49.75">
      <c r="C88" s="414" t="s">
        <v>3691</v>
      </c>
      <c r="G88" s="414" t="s">
        <v>1703</v>
      </c>
      <c r="H88" s="414" t="str">
        <f t="shared" si="5"/>
        <v xml:space="preserve">age_7
</v>
      </c>
      <c r="J88" s="415" t="str">
        <f t="shared" si="6"/>
        <v>yes</v>
      </c>
      <c r="N88" s="414" t="s">
        <v>3715</v>
      </c>
    </row>
    <row r="89" spans="3:14" ht="49.75">
      <c r="C89" s="414" t="s">
        <v>3692</v>
      </c>
      <c r="G89" s="414" t="s">
        <v>1703</v>
      </c>
      <c r="H89" s="414" t="str">
        <f t="shared" si="5"/>
        <v xml:space="preserve">age_8
</v>
      </c>
      <c r="J89" s="415" t="str">
        <f t="shared" si="6"/>
        <v>yes</v>
      </c>
      <c r="N89" s="414" t="s">
        <v>3716</v>
      </c>
    </row>
    <row r="90" spans="3:14" ht="49.75">
      <c r="C90" s="414" t="s">
        <v>3693</v>
      </c>
      <c r="G90" s="414" t="s">
        <v>1703</v>
      </c>
      <c r="H90" s="414" t="str">
        <f t="shared" si="5"/>
        <v xml:space="preserve">age_9
</v>
      </c>
      <c r="J90" s="415" t="str">
        <f t="shared" si="6"/>
        <v>yes</v>
      </c>
      <c r="N90" s="414" t="s">
        <v>3717</v>
      </c>
    </row>
    <row r="91" spans="3:14" ht="49.75">
      <c r="C91" s="414" t="s">
        <v>3694</v>
      </c>
      <c r="G91" s="414" t="s">
        <v>1703</v>
      </c>
      <c r="H91" s="414" t="str">
        <f t="shared" si="5"/>
        <v xml:space="preserve">age_10
</v>
      </c>
      <c r="J91" s="415" t="str">
        <f t="shared" si="6"/>
        <v>yes</v>
      </c>
      <c r="N91" s="414" t="s">
        <v>3718</v>
      </c>
    </row>
    <row r="92" spans="3:14" ht="49.75">
      <c r="C92" s="414" t="s">
        <v>3695</v>
      </c>
      <c r="G92" s="414" t="s">
        <v>1703</v>
      </c>
      <c r="H92" s="414" t="str">
        <f t="shared" si="5"/>
        <v xml:space="preserve">age_11
</v>
      </c>
      <c r="J92" s="415" t="str">
        <f t="shared" si="6"/>
        <v>yes</v>
      </c>
      <c r="N92" s="414" t="s">
        <v>3719</v>
      </c>
    </row>
    <row r="93" spans="3:14" ht="49.75">
      <c r="C93" s="414" t="s">
        <v>3696</v>
      </c>
      <c r="G93" s="414" t="s">
        <v>1703</v>
      </c>
      <c r="H93" s="414" t="str">
        <f t="shared" si="5"/>
        <v xml:space="preserve">age_12
</v>
      </c>
      <c r="J93" s="415" t="str">
        <f t="shared" si="6"/>
        <v>yes</v>
      </c>
      <c r="N93" s="414" t="s">
        <v>3720</v>
      </c>
    </row>
    <row r="94" spans="3:14" ht="49.75">
      <c r="C94" s="414" t="s">
        <v>3697</v>
      </c>
      <c r="G94" s="414" t="s">
        <v>1703</v>
      </c>
      <c r="H94" s="414" t="str">
        <f t="shared" si="5"/>
        <v xml:space="preserve">age_13
</v>
      </c>
      <c r="J94" s="415" t="str">
        <f t="shared" si="6"/>
        <v>yes</v>
      </c>
      <c r="N94" s="414" t="s">
        <v>3721</v>
      </c>
    </row>
    <row r="95" spans="3:14" ht="49.75">
      <c r="C95" s="414" t="s">
        <v>3698</v>
      </c>
      <c r="G95" s="414" t="s">
        <v>1703</v>
      </c>
      <c r="H95" s="414" t="str">
        <f t="shared" si="5"/>
        <v xml:space="preserve">age_14
</v>
      </c>
      <c r="J95" s="415" t="str">
        <f t="shared" si="6"/>
        <v>yes</v>
      </c>
      <c r="N95" s="414" t="s">
        <v>3722</v>
      </c>
    </row>
    <row r="96" spans="3:14" ht="49.75">
      <c r="C96" s="414" t="s">
        <v>3699</v>
      </c>
      <c r="G96" s="414" t="s">
        <v>1703</v>
      </c>
      <c r="H96" s="414" t="str">
        <f t="shared" si="5"/>
        <v xml:space="preserve">age_15
</v>
      </c>
      <c r="J96" s="415" t="str">
        <f t="shared" si="6"/>
        <v>yes</v>
      </c>
      <c r="N96" s="414" t="s">
        <v>3723</v>
      </c>
    </row>
    <row r="97" spans="3:14" ht="49.75">
      <c r="C97" s="414" t="s">
        <v>3700</v>
      </c>
      <c r="G97" s="414" t="s">
        <v>1703</v>
      </c>
      <c r="H97" s="414" t="str">
        <f t="shared" si="5"/>
        <v xml:space="preserve">age_16
</v>
      </c>
      <c r="J97" s="415" t="str">
        <f t="shared" si="6"/>
        <v>yes</v>
      </c>
      <c r="N97" s="414" t="s">
        <v>3724</v>
      </c>
    </row>
    <row r="98" spans="3:14" ht="49.75">
      <c r="C98" s="414" t="s">
        <v>3701</v>
      </c>
      <c r="G98" s="414" t="s">
        <v>1703</v>
      </c>
      <c r="H98" s="414" t="str">
        <f t="shared" si="5"/>
        <v xml:space="preserve">age_17
</v>
      </c>
      <c r="J98" s="415" t="str">
        <f t="shared" si="6"/>
        <v>yes</v>
      </c>
      <c r="N98" s="414" t="s">
        <v>3725</v>
      </c>
    </row>
    <row r="99" spans="3:14" ht="49.75">
      <c r="C99" s="414" t="s">
        <v>3702</v>
      </c>
      <c r="G99" s="414" t="s">
        <v>1703</v>
      </c>
      <c r="H99" s="414" t="str">
        <f t="shared" si="5"/>
        <v xml:space="preserve">age_18
</v>
      </c>
      <c r="J99" s="415" t="str">
        <f t="shared" si="6"/>
        <v>yes</v>
      </c>
      <c r="N99" s="414" t="s">
        <v>3726</v>
      </c>
    </row>
    <row r="100" spans="3:14" ht="49.75">
      <c r="C100" s="414" t="s">
        <v>3703</v>
      </c>
      <c r="G100" s="414" t="s">
        <v>1703</v>
      </c>
      <c r="H100" s="414" t="str">
        <f t="shared" si="5"/>
        <v xml:space="preserve">age_19
</v>
      </c>
      <c r="J100" s="415" t="str">
        <f t="shared" si="6"/>
        <v>yes</v>
      </c>
      <c r="N100" s="414" t="s">
        <v>3727</v>
      </c>
    </row>
    <row r="101" spans="3:14" ht="49.75">
      <c r="C101" s="414" t="s">
        <v>3704</v>
      </c>
      <c r="G101" s="414" t="s">
        <v>1703</v>
      </c>
      <c r="H101" s="414" t="str">
        <f t="shared" si="5"/>
        <v xml:space="preserve">age_20
</v>
      </c>
      <c r="J101" s="415" t="str">
        <f t="shared" si="6"/>
        <v>yes</v>
      </c>
      <c r="N101" s="414" t="s">
        <v>3728</v>
      </c>
    </row>
    <row r="102" spans="3:14" ht="49.75">
      <c r="C102" s="414" t="s">
        <v>3705</v>
      </c>
      <c r="G102" s="414" t="s">
        <v>1703</v>
      </c>
      <c r="H102" s="414" t="str">
        <f t="shared" si="5"/>
        <v xml:space="preserve">age_21
</v>
      </c>
      <c r="J102" s="415" t="str">
        <f t="shared" si="6"/>
        <v>yes</v>
      </c>
      <c r="N102" s="414" t="s">
        <v>3729</v>
      </c>
    </row>
    <row r="103" spans="3:14" ht="49.75">
      <c r="C103" s="414" t="s">
        <v>3706</v>
      </c>
      <c r="G103" s="414" t="s">
        <v>1703</v>
      </c>
      <c r="H103" s="414" t="str">
        <f t="shared" si="5"/>
        <v xml:space="preserve">age_22
</v>
      </c>
      <c r="J103" s="415" t="str">
        <f t="shared" si="6"/>
        <v>yes</v>
      </c>
      <c r="N103" s="414" t="s">
        <v>3730</v>
      </c>
    </row>
    <row r="104" spans="3:14" ht="49.75">
      <c r="C104" s="414" t="s">
        <v>3707</v>
      </c>
      <c r="G104" s="414" t="s">
        <v>1703</v>
      </c>
      <c r="H104" s="414" t="str">
        <f t="shared" si="5"/>
        <v xml:space="preserve">age_23
</v>
      </c>
      <c r="J104" s="415" t="str">
        <f t="shared" si="6"/>
        <v>yes</v>
      </c>
      <c r="N104" s="414" t="s">
        <v>3731</v>
      </c>
    </row>
    <row r="105" spans="3:14" ht="49.75">
      <c r="C105" s="414" t="s">
        <v>3708</v>
      </c>
      <c r="G105" s="414" t="s">
        <v>1703</v>
      </c>
      <c r="H105" s="414" t="str">
        <f t="shared" si="5"/>
        <v xml:space="preserve">age_24
</v>
      </c>
      <c r="J105" s="415" t="str">
        <f t="shared" si="6"/>
        <v>yes</v>
      </c>
      <c r="N105" s="414" t="s">
        <v>3732</v>
      </c>
    </row>
    <row r="106" spans="3:14" ht="49.75">
      <c r="C106" s="414" t="s">
        <v>3733</v>
      </c>
      <c r="G106" s="414" t="s">
        <v>1703</v>
      </c>
      <c r="H106" s="414" t="str">
        <f t="shared" si="5"/>
        <v xml:space="preserve">sex_1
</v>
      </c>
      <c r="J106" s="415" t="str">
        <f t="shared" si="6"/>
        <v>yes</v>
      </c>
      <c r="N106" s="414" t="s">
        <v>3780</v>
      </c>
    </row>
    <row r="107" spans="3:14" ht="49.75">
      <c r="C107" s="414" t="s">
        <v>3734</v>
      </c>
      <c r="G107" s="414" t="s">
        <v>1703</v>
      </c>
      <c r="H107" s="414" t="str">
        <f t="shared" si="5"/>
        <v xml:space="preserve">sex_2
</v>
      </c>
      <c r="J107" s="415" t="str">
        <f t="shared" si="6"/>
        <v>yes</v>
      </c>
      <c r="N107" s="414" t="s">
        <v>3757</v>
      </c>
    </row>
    <row r="108" spans="3:14" ht="49.75">
      <c r="C108" s="414" t="s">
        <v>3735</v>
      </c>
      <c r="G108" s="414" t="s">
        <v>1703</v>
      </c>
      <c r="H108" s="414" t="str">
        <f t="shared" si="5"/>
        <v xml:space="preserve">sex_3
</v>
      </c>
      <c r="J108" s="415" t="str">
        <f t="shared" si="6"/>
        <v>yes</v>
      </c>
      <c r="N108" s="414" t="s">
        <v>3758</v>
      </c>
    </row>
    <row r="109" spans="3:14" ht="49.75">
      <c r="C109" s="414" t="s">
        <v>3736</v>
      </c>
      <c r="G109" s="414" t="s">
        <v>1703</v>
      </c>
      <c r="H109" s="414" t="str">
        <f t="shared" si="5"/>
        <v xml:space="preserve">sex_4
</v>
      </c>
      <c r="J109" s="415" t="str">
        <f t="shared" si="6"/>
        <v>yes</v>
      </c>
      <c r="N109" s="414" t="s">
        <v>3759</v>
      </c>
    </row>
    <row r="110" spans="3:14" ht="49.75">
      <c r="C110" s="414" t="s">
        <v>3737</v>
      </c>
      <c r="G110" s="414" t="s">
        <v>1703</v>
      </c>
      <c r="H110" s="414" t="str">
        <f t="shared" si="5"/>
        <v xml:space="preserve">sex_5
</v>
      </c>
      <c r="J110" s="415" t="str">
        <f t="shared" si="6"/>
        <v>yes</v>
      </c>
      <c r="N110" s="414" t="s">
        <v>3760</v>
      </c>
    </row>
    <row r="111" spans="3:14" ht="49.75">
      <c r="C111" s="414" t="s">
        <v>3738</v>
      </c>
      <c r="G111" s="414" t="s">
        <v>1703</v>
      </c>
      <c r="H111" s="414" t="str">
        <f t="shared" si="5"/>
        <v xml:space="preserve">sex_6
</v>
      </c>
      <c r="J111" s="415" t="str">
        <f t="shared" si="6"/>
        <v>yes</v>
      </c>
      <c r="N111" s="414" t="s">
        <v>3761</v>
      </c>
    </row>
    <row r="112" spans="3:14" ht="49.75">
      <c r="C112" s="414" t="s">
        <v>3739</v>
      </c>
      <c r="G112" s="414" t="s">
        <v>1703</v>
      </c>
      <c r="H112" s="414" t="str">
        <f t="shared" si="5"/>
        <v xml:space="preserve">sex_7
</v>
      </c>
      <c r="J112" s="415" t="str">
        <f t="shared" si="6"/>
        <v>yes</v>
      </c>
      <c r="N112" s="414" t="s">
        <v>3762</v>
      </c>
    </row>
    <row r="113" spans="3:14" ht="49.75">
      <c r="C113" s="414" t="s">
        <v>3740</v>
      </c>
      <c r="G113" s="414" t="s">
        <v>1703</v>
      </c>
      <c r="H113" s="414" t="str">
        <f t="shared" si="5"/>
        <v xml:space="preserve">sex_8
</v>
      </c>
      <c r="J113" s="415" t="str">
        <f t="shared" si="6"/>
        <v>yes</v>
      </c>
      <c r="N113" s="414" t="s">
        <v>3763</v>
      </c>
    </row>
    <row r="114" spans="3:14" ht="49.75">
      <c r="C114" s="414" t="s">
        <v>3741</v>
      </c>
      <c r="G114" s="414" t="s">
        <v>1703</v>
      </c>
      <c r="H114" s="414" t="str">
        <f t="shared" si="5"/>
        <v xml:space="preserve">sex_9
</v>
      </c>
      <c r="J114" s="415" t="str">
        <f t="shared" ref="J114:J136" si="7">IF(G114="note", "no", "yes")</f>
        <v>yes</v>
      </c>
      <c r="N114" s="414" t="s">
        <v>3764</v>
      </c>
    </row>
    <row r="115" spans="3:14" ht="49.75">
      <c r="C115" s="414" t="s">
        <v>3742</v>
      </c>
      <c r="G115" s="414" t="s">
        <v>1703</v>
      </c>
      <c r="H115" s="414" t="str">
        <f t="shared" si="5"/>
        <v xml:space="preserve">sex_10
</v>
      </c>
      <c r="J115" s="415" t="str">
        <f t="shared" si="7"/>
        <v>yes</v>
      </c>
      <c r="N115" s="414" t="s">
        <v>3765</v>
      </c>
    </row>
    <row r="116" spans="3:14" ht="49.75">
      <c r="C116" s="414" t="s">
        <v>3743</v>
      </c>
      <c r="G116" s="414" t="s">
        <v>1703</v>
      </c>
      <c r="H116" s="414" t="str">
        <f t="shared" si="5"/>
        <v xml:space="preserve">sex_11
</v>
      </c>
      <c r="J116" s="415" t="str">
        <f t="shared" si="7"/>
        <v>yes</v>
      </c>
      <c r="N116" s="414" t="s">
        <v>3766</v>
      </c>
    </row>
    <row r="117" spans="3:14" ht="49.75">
      <c r="C117" s="414" t="s">
        <v>3744</v>
      </c>
      <c r="G117" s="414" t="s">
        <v>1703</v>
      </c>
      <c r="H117" s="414" t="str">
        <f t="shared" si="5"/>
        <v xml:space="preserve">sex_12
</v>
      </c>
      <c r="J117" s="415" t="str">
        <f t="shared" si="7"/>
        <v>yes</v>
      </c>
      <c r="N117" s="414" t="s">
        <v>3767</v>
      </c>
    </row>
    <row r="118" spans="3:14" ht="49.75">
      <c r="C118" s="414" t="s">
        <v>3745</v>
      </c>
      <c r="G118" s="414" t="s">
        <v>1703</v>
      </c>
      <c r="H118" s="414" t="str">
        <f t="shared" si="5"/>
        <v xml:space="preserve">sex_13
</v>
      </c>
      <c r="J118" s="415" t="str">
        <f t="shared" si="7"/>
        <v>yes</v>
      </c>
      <c r="N118" s="414" t="s">
        <v>3768</v>
      </c>
    </row>
    <row r="119" spans="3:14" ht="49.75">
      <c r="C119" s="414" t="s">
        <v>3746</v>
      </c>
      <c r="G119" s="414" t="s">
        <v>1703</v>
      </c>
      <c r="H119" s="414" t="str">
        <f t="shared" si="5"/>
        <v xml:space="preserve">sex_14
</v>
      </c>
      <c r="J119" s="415" t="str">
        <f t="shared" si="7"/>
        <v>yes</v>
      </c>
      <c r="N119" s="414" t="s">
        <v>3769</v>
      </c>
    </row>
    <row r="120" spans="3:14" ht="49.75">
      <c r="C120" s="414" t="s">
        <v>3747</v>
      </c>
      <c r="G120" s="414" t="s">
        <v>1703</v>
      </c>
      <c r="H120" s="414" t="str">
        <f t="shared" si="5"/>
        <v xml:space="preserve">sex_15
</v>
      </c>
      <c r="J120" s="415" t="str">
        <f t="shared" si="7"/>
        <v>yes</v>
      </c>
      <c r="N120" s="414" t="s">
        <v>3770</v>
      </c>
    </row>
    <row r="121" spans="3:14" ht="49.75">
      <c r="C121" s="414" t="s">
        <v>3748</v>
      </c>
      <c r="G121" s="414" t="s">
        <v>1703</v>
      </c>
      <c r="H121" s="414" t="str">
        <f t="shared" si="5"/>
        <v xml:space="preserve">sex_16
</v>
      </c>
      <c r="J121" s="415" t="str">
        <f t="shared" si="7"/>
        <v>yes</v>
      </c>
      <c r="N121" s="414" t="s">
        <v>3771</v>
      </c>
    </row>
    <row r="122" spans="3:14" ht="49.75">
      <c r="C122" s="414" t="s">
        <v>3749</v>
      </c>
      <c r="G122" s="414" t="s">
        <v>1703</v>
      </c>
      <c r="H122" s="414" t="str">
        <f t="shared" si="5"/>
        <v xml:space="preserve">sex_17
</v>
      </c>
      <c r="J122" s="415" t="str">
        <f t="shared" si="7"/>
        <v>yes</v>
      </c>
      <c r="N122" s="414" t="s">
        <v>3772</v>
      </c>
    </row>
    <row r="123" spans="3:14" ht="49.75">
      <c r="C123" s="414" t="s">
        <v>3750</v>
      </c>
      <c r="G123" s="414" t="s">
        <v>1703</v>
      </c>
      <c r="H123" s="414" t="str">
        <f t="shared" si="5"/>
        <v xml:space="preserve">sex_18
</v>
      </c>
      <c r="J123" s="415" t="str">
        <f t="shared" si="7"/>
        <v>yes</v>
      </c>
      <c r="N123" s="414" t="s">
        <v>3773</v>
      </c>
    </row>
    <row r="124" spans="3:14" ht="49.75">
      <c r="C124" s="414" t="s">
        <v>3751</v>
      </c>
      <c r="G124" s="414" t="s">
        <v>1703</v>
      </c>
      <c r="H124" s="414" t="str">
        <f t="shared" si="5"/>
        <v xml:space="preserve">sex_19
</v>
      </c>
      <c r="J124" s="415" t="str">
        <f t="shared" si="7"/>
        <v>yes</v>
      </c>
      <c r="N124" s="414" t="s">
        <v>3774</v>
      </c>
    </row>
    <row r="125" spans="3:14" ht="49.75">
      <c r="C125" s="414" t="s">
        <v>3752</v>
      </c>
      <c r="G125" s="414" t="s">
        <v>1703</v>
      </c>
      <c r="H125" s="414" t="str">
        <f t="shared" si="5"/>
        <v xml:space="preserve">sex_20
</v>
      </c>
      <c r="J125" s="415" t="str">
        <f t="shared" si="7"/>
        <v>yes</v>
      </c>
      <c r="N125" s="414" t="s">
        <v>3775</v>
      </c>
    </row>
    <row r="126" spans="3:14" ht="49.75">
      <c r="C126" s="414" t="s">
        <v>3753</v>
      </c>
      <c r="G126" s="414" t="s">
        <v>1703</v>
      </c>
      <c r="H126" s="414" t="str">
        <f t="shared" si="5"/>
        <v xml:space="preserve">sex_21
</v>
      </c>
      <c r="J126" s="415" t="str">
        <f t="shared" si="7"/>
        <v>yes</v>
      </c>
      <c r="N126" s="414" t="s">
        <v>3776</v>
      </c>
    </row>
    <row r="127" spans="3:14" ht="49.75">
      <c r="C127" s="414" t="s">
        <v>3754</v>
      </c>
      <c r="G127" s="414" t="s">
        <v>1703</v>
      </c>
      <c r="H127" s="414" t="str">
        <f t="shared" si="5"/>
        <v xml:space="preserve">sex_22
</v>
      </c>
      <c r="J127" s="415" t="str">
        <f t="shared" si="7"/>
        <v>yes</v>
      </c>
      <c r="N127" s="414" t="s">
        <v>3777</v>
      </c>
    </row>
    <row r="128" spans="3:14" ht="49.75">
      <c r="C128" s="414" t="s">
        <v>3755</v>
      </c>
      <c r="G128" s="414" t="s">
        <v>1703</v>
      </c>
      <c r="H128" s="414" t="str">
        <f t="shared" si="5"/>
        <v xml:space="preserve">sex_23
</v>
      </c>
      <c r="J128" s="415" t="str">
        <f t="shared" si="7"/>
        <v>yes</v>
      </c>
      <c r="N128" s="414" t="s">
        <v>3778</v>
      </c>
    </row>
    <row r="129" spans="1:33" ht="49.75">
      <c r="C129" s="414" t="s">
        <v>3756</v>
      </c>
      <c r="G129" s="414" t="s">
        <v>1703</v>
      </c>
      <c r="H129" s="414" t="str">
        <f t="shared" si="5"/>
        <v xml:space="preserve">sex_24
</v>
      </c>
      <c r="J129" s="415" t="str">
        <f t="shared" si="7"/>
        <v>yes</v>
      </c>
      <c r="N129" s="414" t="s">
        <v>3779</v>
      </c>
    </row>
    <row r="130" spans="1:33" ht="74.650000000000006">
      <c r="C130" s="414" t="s">
        <v>1857</v>
      </c>
      <c r="D130" s="414" t="str">
        <f>'B HH Roster'!B13</f>
        <v>Who is primarily responsible for making decisions about the household farm?</v>
      </c>
      <c r="E130" s="414" t="s">
        <v>4812</v>
      </c>
      <c r="F130" s="414" t="str">
        <f>'B HH Roster'!C13</f>
        <v>Ni nde ufata ibyemezo birebana n'ubuhinzi muri uru rugo?</v>
      </c>
      <c r="G130" s="414" t="s">
        <v>1859</v>
      </c>
      <c r="H130" s="414" t="str">
        <f t="shared" si="5"/>
        <v>id_25
Ni nde ufata ibyemezo birebana n'ubuhinzi muri uru rugo?
Who is primarily responsible for making decisions about the household farm?</v>
      </c>
      <c r="J130" s="415" t="str">
        <f t="shared" si="7"/>
        <v>yes</v>
      </c>
      <c r="U130" s="414" t="s">
        <v>3053</v>
      </c>
    </row>
    <row r="131" spans="1:33" ht="74.650000000000006">
      <c r="C131" s="414" t="s">
        <v>1858</v>
      </c>
      <c r="D131" s="414" t="str">
        <f>'B HH Roster'!B14</f>
        <v>Please select the respondent from the HH roster below.</v>
      </c>
      <c r="E131" s="414" t="s">
        <v>4813</v>
      </c>
      <c r="F131" s="414" t="str">
        <f>'B HH Roster'!C14</f>
        <v>Hitamo usubiza kuva ku rutonde rwa HH hasi.</v>
      </c>
      <c r="G131" s="414" t="s">
        <v>1859</v>
      </c>
      <c r="H131" s="414" t="str">
        <f t="shared" si="5"/>
        <v>id_19
Hitamo usubiza kuva ku rutonde rwa HH hasi.
Please select the respondent from the HH roster below.</v>
      </c>
      <c r="J131" s="415" t="str">
        <f t="shared" si="7"/>
        <v>yes</v>
      </c>
      <c r="U131" s="414" t="s">
        <v>3053</v>
      </c>
    </row>
    <row r="132" spans="1:33" ht="273.60000000000002">
      <c r="C132" s="414" t="s">
        <v>3048</v>
      </c>
      <c r="D132" s="414" t="s">
        <v>2954</v>
      </c>
      <c r="E132" s="414" t="s">
        <v>2954</v>
      </c>
      <c r="G132" s="414" t="s">
        <v>1703</v>
      </c>
      <c r="H132" s="414" t="str">
        <f t="shared" si="5"/>
        <v>ID_21
Sex of Respondent</v>
      </c>
      <c r="J132" s="415" t="str">
        <f t="shared" si="7"/>
        <v>yes</v>
      </c>
      <c r="N132" s="414" t="s">
        <v>3785</v>
      </c>
    </row>
    <row r="133" spans="1:33" ht="49.75">
      <c r="C133" s="414" t="s">
        <v>1860</v>
      </c>
      <c r="D133" s="414" t="str">
        <f>'B HH Roster'!B15</f>
        <v>Relationship to household head</v>
      </c>
      <c r="E133" s="414" t="s">
        <v>4814</v>
      </c>
      <c r="F133" s="414" t="str">
        <f>'B HH Roster'!C15</f>
        <v>Isano afitanye n'umukuru w'urugo</v>
      </c>
      <c r="G133" s="414" t="s">
        <v>1729</v>
      </c>
      <c r="H133" s="414" t="str">
        <f t="shared" si="5"/>
        <v>id_22
Isano afitanye n'umukuru w'urugo
Relationship to household head</v>
      </c>
      <c r="J133" s="415" t="str">
        <f t="shared" si="7"/>
        <v>yes</v>
      </c>
    </row>
    <row r="134" spans="1:33" ht="49.75">
      <c r="C134" s="414" t="s">
        <v>3826</v>
      </c>
      <c r="E134" s="414" t="s">
        <v>4815</v>
      </c>
      <c r="G134" s="414" t="s">
        <v>1703</v>
      </c>
      <c r="H134" s="414" t="str">
        <f t="shared" si="5"/>
        <v xml:space="preserve">attend_tr
</v>
      </c>
      <c r="J134" s="415" t="str">
        <f t="shared" si="7"/>
        <v>yes</v>
      </c>
      <c r="N134" s="411" t="s">
        <v>3827</v>
      </c>
    </row>
    <row r="135" spans="1:33" ht="49.75">
      <c r="C135" s="414" t="s">
        <v>3824</v>
      </c>
      <c r="E135" s="414" t="s">
        <v>4816</v>
      </c>
      <c r="G135" s="414" t="s">
        <v>1703</v>
      </c>
      <c r="H135" s="414" t="str">
        <f t="shared" si="5"/>
        <v xml:space="preserve">training_attendee
</v>
      </c>
      <c r="J135" s="415" t="str">
        <f t="shared" si="7"/>
        <v>yes</v>
      </c>
      <c r="N135" s="411" t="s">
        <v>3828</v>
      </c>
    </row>
    <row r="136" spans="1:33" ht="49.75">
      <c r="C136" s="414" t="s">
        <v>3825</v>
      </c>
      <c r="G136" s="414" t="s">
        <v>1703</v>
      </c>
      <c r="H136" s="414" t="str">
        <f t="shared" si="5"/>
        <v xml:space="preserve">cooperative
</v>
      </c>
      <c r="J136" s="415" t="str">
        <f t="shared" si="7"/>
        <v>yes</v>
      </c>
      <c r="N136" s="411" t="s">
        <v>3829</v>
      </c>
    </row>
    <row r="137" spans="1:33" ht="161.69999999999999">
      <c r="C137" s="414" t="str">
        <f>'B HH Roster'!A16</f>
        <v>id_rf_t</v>
      </c>
      <c r="D137" s="414" t="str">
        <f>'B HH Roster'!B16</f>
        <v>According to our records [${training_attendee}] attended a training on financial literacy at [${cooperative}] cooperative.  This name corresponds to which name on the HH roster?</v>
      </c>
      <c r="E137" s="414" t="s">
        <v>4817</v>
      </c>
      <c r="F137" s="414" t="str">
        <f>'B HH Roster'!C16</f>
        <v xml:space="preserve">Dukurikije amakuru dufite [${training_attendee}] yitabiriye amahugurwa ajyanye n'icungamari muri koperative yitwa [${cooperative}]. Iri zina rihuye n'irihe mu mazina y'abanyamuryango b'uru rugo? </v>
      </c>
      <c r="G137" s="414" t="s">
        <v>5043</v>
      </c>
      <c r="H137" s="414" t="str">
        <f t="shared" si="5"/>
        <v>id_rf_t
Dukurikije amakuru dufite [${training_attendee}] yitabiriye amahugurwa ajyanye n'icungamari muri koperative yitwa [${cooperative}]. Iri zina rihuye n'irihe mu mazina y'abanyamuryango b'uru rugo? 
According to our records [${training_attendee}] attended a training on financial literacy at [${cooperative}] cooperative.  This name corresponds to which name on the HH roster?</v>
      </c>
      <c r="I137" s="414" t="s">
        <v>5059</v>
      </c>
      <c r="J137" s="415" t="s">
        <v>1678</v>
      </c>
      <c r="U137" s="414" t="s">
        <v>3053</v>
      </c>
    </row>
    <row r="138" spans="1:33" ht="74.650000000000006">
      <c r="C138" s="414" t="str">
        <f>'B HH Roster'!A17</f>
        <v>id_coop</v>
      </c>
      <c r="D138" s="414" t="str">
        <f>'B HH Roster'!B17</f>
        <v>Have you heard of [${cooperative}] cooperative?</v>
      </c>
      <c r="E138" s="414" t="s">
        <v>5161</v>
      </c>
      <c r="F138" s="414" t="str">
        <f>'B HH Roster'!C17</f>
        <v>Ese waba uzi Koperative titwa [${cooperative}]?</v>
      </c>
      <c r="G138" s="414" t="s">
        <v>5101</v>
      </c>
      <c r="H138" s="414" t="str">
        <f t="shared" si="5"/>
        <v>id_coop
Ese waba uzi Koperative titwa [${cooperative}]?
Have you heard of [${cooperative}] cooperative?</v>
      </c>
      <c r="I138" s="414" t="s">
        <v>5068</v>
      </c>
      <c r="J138" s="415" t="s">
        <v>1678</v>
      </c>
    </row>
    <row r="139" spans="1:33" ht="20.95" customHeight="1">
      <c r="A139" s="415"/>
      <c r="B139" s="415"/>
      <c r="C139" s="415" t="s">
        <v>3304</v>
      </c>
      <c r="D139" s="415" t="s">
        <v>3305</v>
      </c>
      <c r="E139" s="415" t="s">
        <v>3305</v>
      </c>
      <c r="F139" s="415"/>
      <c r="G139" s="415" t="s">
        <v>3295</v>
      </c>
      <c r="H139" s="414" t="str">
        <f t="shared" si="5"/>
        <v>start_mod_c
Start Time of Module C: Plot Roster</v>
      </c>
      <c r="I139" s="415" t="s">
        <v>3333</v>
      </c>
      <c r="J139" s="415" t="str">
        <f t="shared" ref="J139:J174" si="8">IF(G139="note", "no", "yes")</f>
        <v>yes</v>
      </c>
      <c r="K139" s="415"/>
      <c r="L139" s="415"/>
      <c r="M139" s="415"/>
      <c r="N139" s="415" t="s">
        <v>3298</v>
      </c>
      <c r="O139" s="415"/>
      <c r="P139" s="415"/>
      <c r="Q139" s="415"/>
      <c r="R139" s="415"/>
      <c r="S139" s="415"/>
      <c r="T139" s="415"/>
      <c r="U139" s="415"/>
      <c r="V139" s="415"/>
      <c r="W139" s="415"/>
      <c r="X139" s="415"/>
      <c r="Y139" s="415"/>
      <c r="Z139" s="415"/>
      <c r="AA139" s="415"/>
      <c r="AB139" s="415"/>
      <c r="AC139" s="415"/>
      <c r="AD139" s="415"/>
      <c r="AE139" s="415"/>
      <c r="AF139" s="415"/>
      <c r="AG139" s="415"/>
    </row>
    <row r="140" spans="1:33" ht="49.75">
      <c r="B140" s="414" t="s">
        <v>1953</v>
      </c>
      <c r="C140" s="414" t="s">
        <v>1954</v>
      </c>
      <c r="D140" s="414" t="s">
        <v>1619</v>
      </c>
      <c r="E140" s="414" t="s">
        <v>1619</v>
      </c>
      <c r="G140" s="414" t="s">
        <v>613</v>
      </c>
      <c r="H140" s="414" t="str">
        <f t="shared" ref="H140:H203" si="9">C140&amp;"
"&amp;F140&amp;"
"&amp;D140</f>
        <v>module_c
Module C: Plot Roster</v>
      </c>
      <c r="J140" s="415" t="str">
        <f t="shared" si="8"/>
        <v>no</v>
      </c>
    </row>
    <row r="141" spans="1:33" ht="30.95" customHeight="1">
      <c r="C141" s="414" t="s">
        <v>3460</v>
      </c>
      <c r="D141" s="414" t="str">
        <f>'C Plot Roster'!B3</f>
        <v>Enumerator:  Please draw the PLOT SKETCH in your notebook now.  Draw clearly all of the plots the respondent cultivated in Season 14A, and Season 14B, and their relation to the respondent's home and other landmarks.  Then, take a photo of the PLOT SKETCH and upload it here.</v>
      </c>
      <c r="E141" s="414" t="s">
        <v>4818</v>
      </c>
      <c r="F141" s="414" t="str">
        <f>'C Plot Roster'!C3</f>
        <v xml:space="preserve">Umukarani:  Urasabwa gushushanya ISHUSHONGERO Y'IMIRIMA N'URUGO mu gakayi kawe.  Shushanya imirima yose ubazwa yahinze mu gihembwe cy'ihinga cya A2014, n'igihembwe cya B2014, ubihuza n'aho urugo rw'usubiza ruri n'ibindi bimenyetso bidasaza biharanga. Noneho, fata ifoto y'iyo SHUSHONGERO uyibike hano. </v>
      </c>
      <c r="G141" s="414" t="s">
        <v>970</v>
      </c>
      <c r="H141" s="414" t="str">
        <f t="shared" si="9"/>
        <v>plot_sketch_rf
Umukarani:  Urasabwa gushushanya ISHUSHONGERO Y'IMIRIMA N'URUGO mu gakayi kawe.  Shushanya imirima yose ubazwa yahinze mu gihembwe cy'ihinga cya A2014, n'igihembwe cya B2014, ubihuza n'aho urugo rw'usubiza ruri n'ibindi bimenyetso bidasaza biharanga. Noneho, fata ifoto y'iyo SHUSHONGERO uyibike hano. 
Enumerator:  Please draw the PLOT SKETCH in your notebook now.  Draw clearly all of the plots the respondent cultivated in Season 14A, and Season 14B, and their relation to the respondent's home and other landmarks.  Then, take a photo of the PLOT SKETCH and upload it here.</v>
      </c>
      <c r="I141" s="414" t="s">
        <v>1766</v>
      </c>
      <c r="J141" s="415" t="str">
        <f t="shared" si="8"/>
        <v>yes</v>
      </c>
    </row>
    <row r="142" spans="1:33" ht="30.95" customHeight="1">
      <c r="C142" s="414" t="s">
        <v>3461</v>
      </c>
      <c r="D142" s="414" t="str">
        <f>'C Plot Roster'!B4</f>
        <v>Enumerator:  Please draw the PLOT SKETCH in your notebook now.  Draw clearly all of the plots the respondent cultivated in Season 14A, Season 14B, and Season 14C and their relation to the respondent's home and other landmarks.  Then, take a photo of the PLOT SKETCH and upload it here.</v>
      </c>
      <c r="E142" s="414" t="s">
        <v>4819</v>
      </c>
      <c r="F142" s="414" t="str">
        <f>'C Plot Roster'!C4</f>
        <v xml:space="preserve">Umukarani:  Urasabwa gushushanya ISHUSHONGERO Y'IMIRIMA N'URUGO mu gakayi kawe.  Shushanya imirima yose ubazwa yahinze mu gihembwe cy'ihinga cya A2014, n'igihembwe cya B2014, and SeasonC 2014 ubihuza n'aho urugo rw'usubiza ruri n'ibindi bimenyetso bidasaza biharanga. Noneho, fata ifoto y'iyo SHUSHONGERO uyibike hano. </v>
      </c>
      <c r="G142" s="414" t="s">
        <v>970</v>
      </c>
      <c r="H142" s="414" t="str">
        <f t="shared" si="9"/>
        <v>plot_sketch_oi
Umukarani:  Urasabwa gushushanya ISHUSHONGERO Y'IMIRIMA N'URUGO mu gakayi kawe.  Shushanya imirima yose ubazwa yahinze mu gihembwe cy'ihinga cya A2014, n'igihembwe cya B2014, and SeasonC 2014 ubihuza n'aho urugo rw'usubiza ruri n'ibindi bimenyetso bidasaza biharanga. Noneho, fata ifoto y'iyo SHUSHONGERO uyibike hano. 
Enumerator:  Please draw the PLOT SKETCH in your notebook now.  Draw clearly all of the plots the respondent cultivated in Season 14A, Season 14B, and Season 14C and their relation to the respondent's home and other landmarks.  Then, take a photo of the PLOT SKETCH and upload it here.</v>
      </c>
      <c r="I142" s="414" t="s">
        <v>5066</v>
      </c>
      <c r="J142" s="415" t="str">
        <f t="shared" si="8"/>
        <v>yes</v>
      </c>
    </row>
    <row r="143" spans="1:33" ht="30.95" customHeight="1">
      <c r="C143" s="414" t="str">
        <f>'C Plot Roster'!A5</f>
        <v>ag2_rf</v>
      </c>
      <c r="D143" s="414" t="str">
        <f>'C Plot Roster'!B5</f>
        <v>How many agricultural plots did the HH cultivate at any time during the time period from Season 14A -  Season 14B?  This includes Season 14A (September 2013-February 2014), Season 14B ( March 2014-September 2014)).</v>
      </c>
      <c r="E143" s="414" t="s">
        <v>4515</v>
      </c>
      <c r="F143" s="414" t="str">
        <f>'C Plot Roster'!C5</f>
        <v xml:space="preserve">Ni imirima ingahe urugo rwawe rwahinze mugihe icyo aricyo cyose Kuva mu gihembwe cy'ihinga A 2014 kugeza  mu gihembwe kihinga B 2014? Aha hakubiyemo igihembwe cya A 2014 (Nzeri 2013- Gashyantare 2014), igihembwe cya B 2014 (Werurwe 2014-kamena 2014) </v>
      </c>
      <c r="G143" s="414" t="s">
        <v>611</v>
      </c>
      <c r="H143" s="414" t="str">
        <f t="shared" si="9"/>
        <v>ag2_rf
Ni imirima ingahe urugo rwawe rwahinze mugihe icyo aricyo cyose Kuva mu gihembwe cy'ihinga A 2014 kugeza  mu gihembwe kihinga B 2014? Aha hakubiyemo igihembwe cya A 2014 (Nzeri 2013- Gashyantare 2014), igihembwe cya B 2014 (Werurwe 2014-kamena 2014) 
How many agricultural plots did the HH cultivate at any time during the time period from Season 14A -  Season 14B?  This includes Season 14A (September 2013-February 2014), Season 14B ( March 2014-September 2014)).</v>
      </c>
      <c r="I143" s="414" t="s">
        <v>1766</v>
      </c>
      <c r="J143" s="415" t="str">
        <f t="shared" si="8"/>
        <v>yes</v>
      </c>
      <c r="L143" s="414" t="s">
        <v>1733</v>
      </c>
    </row>
    <row r="144" spans="1:33" ht="30.95" customHeight="1">
      <c r="C144" s="414" t="str">
        <f>'C Plot Roster'!A6</f>
        <v>ag2_oi</v>
      </c>
      <c r="D144" s="414" t="str">
        <f>'C Plot Roster'!B6</f>
        <v>How many agricultural plots did the HH cultivate at any time during the time period from Season 14A -  Season 14C?  This includes Season 14A (September 2013-February 2014), Season 14B ( February 2014-June 2014)), and Season 14C (July-August 2014).</v>
      </c>
      <c r="E144" s="414" t="s">
        <v>4516</v>
      </c>
      <c r="F144" s="414" t="str">
        <f>'C Plot Roster'!C6</f>
        <v>Ni imirima ingahe urugo rwawe rwahinze mugihe icyo aricyo cyose Kuva mu gihembwe cy'ihinga A 2014 kugeza  mu gihembwe kihinga C 2014? Aha hakubiyemo igihembwe cya A 2014 (Nzeri 2013- Gashyantare 2014), igihembwe cya B 2014 (Werurwe 2014-kamena 2014) n'igihembwe cy'ihinga cya 14 C (Nyakanga-Kanama 2014)</v>
      </c>
      <c r="G144" s="414" t="s">
        <v>611</v>
      </c>
      <c r="H144" s="414" t="str">
        <f t="shared" si="9"/>
        <v>ag2_oi
Ni imirima ingahe urugo rwawe rwahinze mugihe icyo aricyo cyose Kuva mu gihembwe cy'ihinga A 2014 kugeza  mu gihembwe kihinga C 2014? Aha hakubiyemo igihembwe cya A 2014 (Nzeri 2013- Gashyantare 2014), igihembwe cya B 2014 (Werurwe 2014-kamena 2014) n'igihembwe cy'ihinga cya 14 C (Nyakanga-Kanama 2014)
How many agricultural plots did the HH cultivate at any time during the time period from Season 14A -  Season 14C?  This includes Season 14A (September 2013-February 2014), Season 14B ( February 2014-June 2014)), and Season 14C (July-August 2014).</v>
      </c>
      <c r="I144" s="414" t="s">
        <v>5066</v>
      </c>
      <c r="J144" s="415" t="str">
        <f t="shared" si="8"/>
        <v>yes</v>
      </c>
      <c r="L144" s="414" t="s">
        <v>1733</v>
      </c>
    </row>
    <row r="145" spans="3:15" ht="30.95" customHeight="1">
      <c r="C145" s="414" t="s">
        <v>1210</v>
      </c>
      <c r="G145" s="414" t="s">
        <v>1703</v>
      </c>
      <c r="H145" s="414" t="str">
        <f t="shared" si="9"/>
        <v xml:space="preserve">ag2
</v>
      </c>
      <c r="J145" s="415" t="str">
        <f t="shared" si="8"/>
        <v>yes</v>
      </c>
      <c r="N145" s="414" t="s">
        <v>3804</v>
      </c>
    </row>
    <row r="146" spans="3:15" ht="49.75">
      <c r="C146" s="414" t="s">
        <v>1957</v>
      </c>
      <c r="G146" s="414" t="s">
        <v>1735</v>
      </c>
      <c r="H146" s="414" t="str">
        <f t="shared" si="9"/>
        <v xml:space="preserve">cultivated
</v>
      </c>
      <c r="I146" s="414" t="s">
        <v>1958</v>
      </c>
      <c r="J146" s="415" t="str">
        <f t="shared" si="8"/>
        <v>yes</v>
      </c>
    </row>
    <row r="147" spans="3:15" ht="30.95" customHeight="1">
      <c r="C147" s="414" t="str">
        <f>'C Plot Roster'!A7</f>
        <v>ag2_14a</v>
      </c>
      <c r="D147" s="414" t="str">
        <f>'C Plot Roster'!B7</f>
        <v>How many agricultural plots did your HH cultivate during Season 14A?</v>
      </c>
      <c r="E147" s="414" t="s">
        <v>1211</v>
      </c>
      <c r="F147" s="414" t="str">
        <f>'C Plot Roster'!C7</f>
        <v>Ni imirima ingahe urugo rwawe rwahinze mu gihembwe cy'ihinga cya A 2014</v>
      </c>
      <c r="G147" s="414" t="s">
        <v>611</v>
      </c>
      <c r="H147" s="414" t="str">
        <f t="shared" si="9"/>
        <v>ag2_14a
Ni imirima ingahe urugo rwawe rwahinze mu gihembwe cy'ihinga cya A 2014
How many agricultural plots did your HH cultivate during Season 14A?</v>
      </c>
      <c r="J147" s="415" t="str">
        <f t="shared" si="8"/>
        <v>yes</v>
      </c>
      <c r="L147" s="414" t="s">
        <v>3052</v>
      </c>
    </row>
    <row r="148" spans="3:15" ht="30.95" customHeight="1">
      <c r="C148" s="414" t="str">
        <f>'C Plot Roster'!A8</f>
        <v>ag2_14b</v>
      </c>
      <c r="D148" s="414" t="str">
        <f>'C Plot Roster'!B8</f>
        <v>How many agricultural plots did your HH cultivate during Season 14B?</v>
      </c>
      <c r="E148" s="414" t="s">
        <v>1267</v>
      </c>
      <c r="F148" s="414" t="str">
        <f>'C Plot Roster'!C8</f>
        <v>Ni imirima ingahe urugo rwawe rwahinze mu gihembwe cy'ihinga cya B 2014</v>
      </c>
      <c r="G148" s="414" t="s">
        <v>611</v>
      </c>
      <c r="H148" s="414" t="str">
        <f t="shared" si="9"/>
        <v>ag2_14b
Ni imirima ingahe urugo rwawe rwahinze mu gihembwe cy'ihinga cya B 2014
How many agricultural plots did your HH cultivate during Season 14B?</v>
      </c>
      <c r="J148" s="415" t="str">
        <f t="shared" si="8"/>
        <v>yes</v>
      </c>
      <c r="L148" s="414" t="s">
        <v>3052</v>
      </c>
    </row>
    <row r="149" spans="3:15" ht="30.95" customHeight="1">
      <c r="C149" s="414" t="str">
        <f>'C Plot Roster'!A9</f>
        <v>ag2_14c</v>
      </c>
      <c r="D149" s="414" t="str">
        <f>'C Plot Roster'!B9</f>
        <v>How many agricultural plots did your HH cultivate during Season 14C?</v>
      </c>
      <c r="E149" s="414" t="s">
        <v>3469</v>
      </c>
      <c r="F149" s="414" t="str">
        <f>'C Plot Roster'!C9</f>
        <v>Ni imirima ingahe urugo rwawe rwahinze mu gihembwe cy'ihinga cya C 2014</v>
      </c>
      <c r="G149" s="414" t="s">
        <v>611</v>
      </c>
      <c r="H149" s="414" t="str">
        <f t="shared" si="9"/>
        <v>ag2_14c
Ni imirima ingahe urugo rwawe rwahinze mu gihembwe cy'ihinga cya C 2014
How many agricultural plots did your HH cultivate during Season 14C?</v>
      </c>
      <c r="I149" s="414" t="s">
        <v>5066</v>
      </c>
      <c r="J149" s="415" t="str">
        <f t="shared" si="8"/>
        <v>yes</v>
      </c>
      <c r="L149" s="414" t="s">
        <v>3052</v>
      </c>
    </row>
    <row r="150" spans="3:15" ht="30.95" customHeight="1">
      <c r="C150" s="414" t="s">
        <v>2046</v>
      </c>
      <c r="G150" s="414" t="s">
        <v>1735</v>
      </c>
      <c r="H150" s="414" t="str">
        <f t="shared" si="9"/>
        <v xml:space="preserve">des
</v>
      </c>
      <c r="J150" s="415" t="str">
        <f t="shared" si="8"/>
        <v>yes</v>
      </c>
      <c r="K150" s="414" t="s">
        <v>1745</v>
      </c>
    </row>
    <row r="151" spans="3:15" ht="30.95" customHeight="1">
      <c r="C151" s="414" t="s">
        <v>1966</v>
      </c>
      <c r="D151" s="414" t="str">
        <f>'C Plot Roster'!B11</f>
        <v>Please write a description of each Plot.  Do not use the size, and do not use crops.  It must be a description that will help us identify this plot when we come back later.  Be sure each description is different!   BE SURE TO ENTER THE PLOT DESCRIPTIONS IN ORDER OF SIZE, starting with the largest.</v>
      </c>
      <c r="E151" s="414" t="s">
        <v>4501</v>
      </c>
      <c r="F151" s="414" t="str">
        <f>'C Plot Roster'!C11</f>
        <v>Andika imiterere ya buri murima. Ntukoreshe ubuso, kandi ntukoreshe ibihingwa. Igomba kuba imiterere izadufasha kumenya uyu murima mu gihe tuzaba tugarutse. genzura ko buri miterere y'umurima itandukanye n'iy'uwundi. TONDEKANYA IMITERERE Y'IMIRIMA UGENDEYE KU INGANO, tangirira ku murima munini.</v>
      </c>
      <c r="G151" s="414" t="s">
        <v>613</v>
      </c>
      <c r="H151" s="414" t="str">
        <f t="shared" si="9"/>
        <v>ag3_note
Andika imiterere ya buri murima. Ntukoreshe ubuso, kandi ntukoreshe ibihingwa. Igomba kuba imiterere izadufasha kumenya uyu murima mu gihe tuzaba tugarutse. genzura ko buri miterere y'umurima itandukanye n'iy'uwundi. TONDEKANYA IMITERERE Y'IMIRIMA UGENDEYE KU INGANO, tangirira ku murima munini.
Please write a description of each Plot.  Do not use the size, and do not use crops.  It must be a description that will help us identify this plot when we come back later.  Be sure each description is different!   BE SURE TO ENTER THE PLOT DESCRIPTIONS IN ORDER OF SIZE, starting with the largest.</v>
      </c>
      <c r="J151" s="415" t="str">
        <f t="shared" si="8"/>
        <v>no</v>
      </c>
    </row>
    <row r="152" spans="3:15" ht="20" customHeight="1">
      <c r="C152" s="414" t="s">
        <v>1960</v>
      </c>
      <c r="D152" s="414" t="s">
        <v>1967</v>
      </c>
      <c r="E152" s="414" t="s">
        <v>4517</v>
      </c>
      <c r="G152" s="414" t="s">
        <v>1718</v>
      </c>
      <c r="H152" s="414" t="str">
        <f t="shared" si="9"/>
        <v>ag3_p1
Plot 1 Description:</v>
      </c>
      <c r="I152" s="414" t="s">
        <v>1958</v>
      </c>
      <c r="J152" s="415" t="str">
        <f t="shared" si="8"/>
        <v>yes</v>
      </c>
      <c r="L152" s="414" t="s">
        <v>1973</v>
      </c>
      <c r="M152" s="414" t="s">
        <v>1974</v>
      </c>
    </row>
    <row r="153" spans="3:15" ht="20" customHeight="1">
      <c r="C153" s="414" t="s">
        <v>1961</v>
      </c>
      <c r="D153" s="414" t="s">
        <v>1968</v>
      </c>
      <c r="E153" s="414" t="s">
        <v>4518</v>
      </c>
      <c r="G153" s="414" t="s">
        <v>1718</v>
      </c>
      <c r="H153" s="414" t="str">
        <f t="shared" si="9"/>
        <v>ag3_p2
Plot 2 Description:</v>
      </c>
      <c r="I153" s="414" t="s">
        <v>1977</v>
      </c>
      <c r="J153" s="415" t="str">
        <f t="shared" si="8"/>
        <v>yes</v>
      </c>
      <c r="L153" s="414" t="s">
        <v>1973</v>
      </c>
      <c r="M153" s="414" t="s">
        <v>1974</v>
      </c>
    </row>
    <row r="154" spans="3:15" ht="20" customHeight="1">
      <c r="C154" s="414" t="s">
        <v>1962</v>
      </c>
      <c r="D154" s="414" t="s">
        <v>1969</v>
      </c>
      <c r="E154" s="414" t="s">
        <v>4519</v>
      </c>
      <c r="G154" s="414" t="s">
        <v>1718</v>
      </c>
      <c r="H154" s="414" t="str">
        <f t="shared" si="9"/>
        <v>ag3_p3
Plot 3 Description:</v>
      </c>
      <c r="I154" s="414" t="s">
        <v>1978</v>
      </c>
      <c r="J154" s="415" t="str">
        <f t="shared" si="8"/>
        <v>yes</v>
      </c>
      <c r="L154" s="414" t="s">
        <v>1973</v>
      </c>
      <c r="M154" s="414" t="s">
        <v>1974</v>
      </c>
    </row>
    <row r="155" spans="3:15" ht="20" customHeight="1">
      <c r="C155" s="414" t="s">
        <v>1963</v>
      </c>
      <c r="D155" s="414" t="s">
        <v>1970</v>
      </c>
      <c r="E155" s="414" t="s">
        <v>4520</v>
      </c>
      <c r="G155" s="414" t="s">
        <v>1718</v>
      </c>
      <c r="H155" s="414" t="str">
        <f t="shared" si="9"/>
        <v>ag3_p4
Plot 4 Description:</v>
      </c>
      <c r="I155" s="414" t="s">
        <v>1979</v>
      </c>
      <c r="J155" s="415" t="str">
        <f t="shared" si="8"/>
        <v>yes</v>
      </c>
      <c r="L155" s="414" t="s">
        <v>1973</v>
      </c>
      <c r="M155" s="414" t="s">
        <v>1974</v>
      </c>
    </row>
    <row r="156" spans="3:15" ht="20" customHeight="1">
      <c r="C156" s="414" t="s">
        <v>1964</v>
      </c>
      <c r="D156" s="414" t="s">
        <v>1971</v>
      </c>
      <c r="E156" s="414" t="s">
        <v>4521</v>
      </c>
      <c r="G156" s="414" t="s">
        <v>1718</v>
      </c>
      <c r="H156" s="414" t="str">
        <f t="shared" si="9"/>
        <v>ag3_p5
Plot 5 Description:</v>
      </c>
      <c r="I156" s="414" t="s">
        <v>1980</v>
      </c>
      <c r="J156" s="415" t="str">
        <f t="shared" si="8"/>
        <v>yes</v>
      </c>
      <c r="L156" s="414" t="s">
        <v>1973</v>
      </c>
      <c r="M156" s="414" t="s">
        <v>1974</v>
      </c>
    </row>
    <row r="157" spans="3:15" ht="20" customHeight="1">
      <c r="C157" s="414" t="s">
        <v>1965</v>
      </c>
      <c r="D157" s="414" t="s">
        <v>1972</v>
      </c>
      <c r="E157" s="414" t="s">
        <v>4522</v>
      </c>
      <c r="G157" s="414" t="s">
        <v>1718</v>
      </c>
      <c r="H157" s="414" t="str">
        <f t="shared" si="9"/>
        <v>ag3_p6
Plot 6 Description:</v>
      </c>
      <c r="I157" s="414" t="s">
        <v>1981</v>
      </c>
      <c r="J157" s="415" t="str">
        <f t="shared" si="8"/>
        <v>yes</v>
      </c>
      <c r="L157" s="414" t="s">
        <v>1973</v>
      </c>
      <c r="M157" s="414" t="s">
        <v>1974</v>
      </c>
    </row>
    <row r="158" spans="3:15" ht="49.75">
      <c r="C158" s="414" t="s">
        <v>2046</v>
      </c>
      <c r="G158" s="414" t="s">
        <v>1746</v>
      </c>
      <c r="H158" s="414" t="str">
        <f t="shared" si="9"/>
        <v xml:space="preserve">des
</v>
      </c>
      <c r="J158" s="415" t="str">
        <f t="shared" si="8"/>
        <v>yes</v>
      </c>
    </row>
    <row r="159" spans="3:15" ht="50.4">
      <c r="C159" s="414" t="s">
        <v>3605</v>
      </c>
      <c r="G159" s="414" t="s">
        <v>1721</v>
      </c>
      <c r="H159" s="414" t="str">
        <f t="shared" si="9"/>
        <v xml:space="preserve">mc
</v>
      </c>
      <c r="J159" s="415" t="str">
        <f t="shared" si="8"/>
        <v>yes</v>
      </c>
      <c r="O159" s="608" t="s">
        <v>4801</v>
      </c>
    </row>
    <row r="160" spans="3:15" ht="49.75">
      <c r="C160" s="414" t="s">
        <v>1975</v>
      </c>
      <c r="G160" s="414" t="s">
        <v>1703</v>
      </c>
      <c r="H160" s="414" t="str">
        <f t="shared" si="9"/>
        <v xml:space="preserve">c_pos
</v>
      </c>
      <c r="J160" s="415" t="str">
        <f t="shared" si="8"/>
        <v>yes</v>
      </c>
      <c r="N160" s="414" t="s">
        <v>1722</v>
      </c>
    </row>
    <row r="161" spans="3:14" ht="62.2">
      <c r="C161" s="414" t="s">
        <v>1959</v>
      </c>
      <c r="G161" s="414" t="s">
        <v>1703</v>
      </c>
      <c r="H161" s="414" t="str">
        <f t="shared" si="9"/>
        <v xml:space="preserve">plot_des
</v>
      </c>
      <c r="J161" s="415" t="str">
        <f t="shared" si="8"/>
        <v>yes</v>
      </c>
      <c r="N161" s="414" t="s">
        <v>1976</v>
      </c>
    </row>
    <row r="162" spans="3:14" ht="49.75">
      <c r="C162" s="414" t="str">
        <f>'C Plot Roster'!A12</f>
        <v>ag4</v>
      </c>
      <c r="D162" s="414" t="str">
        <f>'C Plot Roster'!B12</f>
        <v>Where is this PLOT: [${plot_des}] located?</v>
      </c>
      <c r="E162" s="414" t="s">
        <v>4524</v>
      </c>
      <c r="F162" s="414" t="str">
        <f>'C Plot Roster'!C12</f>
        <v>Uyu UMURIMA: [${plot_des}] uherereye he?</v>
      </c>
      <c r="G162" s="414" t="s">
        <v>1737</v>
      </c>
      <c r="H162" s="414" t="str">
        <f t="shared" si="9"/>
        <v>ag4
Uyu UMURIMA: [${plot_des}] uherereye he?
Where is this PLOT: [${plot_des}] located?</v>
      </c>
      <c r="J162" s="415" t="str">
        <f t="shared" si="8"/>
        <v>yes</v>
      </c>
    </row>
    <row r="163" spans="3:14" ht="74.650000000000006">
      <c r="C163" s="414" t="str">
        <f>'C Plot Roster'!A13</f>
        <v>ag_loc1</v>
      </c>
      <c r="D163" s="414" t="str">
        <f>'C Plot Roster'!B13</f>
        <v>[${plot_des}]: In what sector is this plot located?</v>
      </c>
      <c r="E163" s="414" t="s">
        <v>4523</v>
      </c>
      <c r="F163" s="414" t="str">
        <f>'C Plot Roster'!C13</f>
        <v>[${plot_des}]: Uyu murima uherereye mu wuhe murenge?</v>
      </c>
      <c r="G163" s="414" t="s">
        <v>1713</v>
      </c>
      <c r="H163" s="414" t="str">
        <f t="shared" si="9"/>
        <v>ag_loc1
[${plot_des}]: Uyu murima uherereye mu wuhe murenge?
[${plot_des}]: In what sector is this plot located?</v>
      </c>
      <c r="J163" s="415" t="str">
        <f t="shared" si="8"/>
        <v>yes</v>
      </c>
    </row>
    <row r="164" spans="3:14" ht="74.650000000000006">
      <c r="C164" s="414" t="str">
        <f>'C Plot Roster'!A14</f>
        <v>ag_loc2</v>
      </c>
      <c r="D164" s="414" t="str">
        <f>'C Plot Roster'!B14</f>
        <v>[${plot_des}]: In what cell is this plot located?</v>
      </c>
      <c r="E164" s="414" t="s">
        <v>4525</v>
      </c>
      <c r="F164" s="414" t="str">
        <f>'C Plot Roster'!C14</f>
        <v>[${plot_des}]: Uyu murima uherereye mu kahe kagari?</v>
      </c>
      <c r="G164" s="414" t="s">
        <v>1711</v>
      </c>
      <c r="H164" s="414" t="str">
        <f t="shared" si="9"/>
        <v>ag_loc2
[${plot_des}]: Uyu murima uherereye mu kahe kagari?
[${plot_des}]: In what cell is this plot located?</v>
      </c>
      <c r="J164" s="415" t="str">
        <f t="shared" si="8"/>
        <v>yes</v>
      </c>
    </row>
    <row r="165" spans="3:14" ht="74.650000000000006">
      <c r="C165" s="414" t="str">
        <f>'C Plot Roster'!A15</f>
        <v>ag_loc3</v>
      </c>
      <c r="D165" s="414" t="str">
        <f>'C Plot Roster'!B15</f>
        <v>[${plot_des}]: In what village is this plot located?</v>
      </c>
      <c r="E165" s="414" t="s">
        <v>4526</v>
      </c>
      <c r="F165" s="414" t="str">
        <f>'C Plot Roster'!C15</f>
        <v>[${plot_des}]: Uyu murima uherereye mu wuhe mudugudu?</v>
      </c>
      <c r="G165" s="414" t="s">
        <v>1709</v>
      </c>
      <c r="H165" s="414" t="str">
        <f t="shared" si="9"/>
        <v>ag_loc3
[${plot_des}]: Uyu murima uherereye mu wuhe mudugudu?
[${plot_des}]: In what village is this plot located?</v>
      </c>
      <c r="J165" s="415" t="str">
        <f t="shared" si="8"/>
        <v>yes</v>
      </c>
    </row>
    <row r="166" spans="3:14" ht="74.650000000000006">
      <c r="C166" s="414" t="str">
        <f>'C Plot Roster'!A16</f>
        <v>ag_loc4</v>
      </c>
      <c r="D166" s="414" t="str">
        <f>'C Plot Roster'!B16</f>
        <v>[${plot_des}]: Is this plot part of a land consolidation area?</v>
      </c>
      <c r="E166" s="414" t="s">
        <v>4527</v>
      </c>
      <c r="F166" s="414" t="str">
        <f>'C Plot Roster'!C16</f>
        <v>[${plot_des}]: Uyu murima waba uri muri gahunda yo guhuza ubutaka?</v>
      </c>
      <c r="G166" s="414" t="s">
        <v>610</v>
      </c>
      <c r="H166" s="414" t="str">
        <f t="shared" si="9"/>
        <v>ag_loc4
[${plot_des}]: Uyu murima waba uri muri gahunda yo guhuza ubutaka?
[${plot_des}]: Is this plot part of a land consolidation area?</v>
      </c>
      <c r="J166" s="415" t="str">
        <f t="shared" si="8"/>
        <v>yes</v>
      </c>
    </row>
    <row r="167" spans="3:14" ht="62.2">
      <c r="C167" s="414" t="str">
        <f>'C Plot Roster'!A17</f>
        <v>ag6n</v>
      </c>
      <c r="D167" s="414" t="str">
        <f>'C Plot Roster'!B17</f>
        <v>[${plot_des}]: Plot area (number)</v>
      </c>
      <c r="E167" s="414" t="s">
        <v>4528</v>
      </c>
      <c r="F167" s="414" t="str">
        <f>'C Plot Roster'!C17</f>
        <v>[${plot_des}]: ubuso bw'umurima (umubare)</v>
      </c>
      <c r="G167" s="414" t="s">
        <v>560</v>
      </c>
      <c r="H167" s="414" t="str">
        <f t="shared" si="9"/>
        <v>ag6n
[${plot_des}]: ubuso bw'umurima (umubare)
[${plot_des}]: Plot area (number)</v>
      </c>
      <c r="J167" s="415" t="str">
        <f t="shared" si="8"/>
        <v>yes</v>
      </c>
      <c r="L167" s="414" t="s">
        <v>1720</v>
      </c>
      <c r="M167" s="414" t="s">
        <v>1982</v>
      </c>
    </row>
    <row r="168" spans="3:14" ht="49.75">
      <c r="C168" s="414" t="str">
        <f>'C Plot Roster'!A18</f>
        <v>ag6u</v>
      </c>
      <c r="D168" s="414" t="str">
        <f>'C Plot Roster'!B18</f>
        <v>[${plot_des}]: units</v>
      </c>
      <c r="E168" s="414" t="s">
        <v>4529</v>
      </c>
      <c r="F168" s="414" t="str">
        <f>'C Plot Roster'!C18</f>
        <v>[${plot_des}]: Ingero fatizo</v>
      </c>
      <c r="G168" s="414" t="s">
        <v>1736</v>
      </c>
      <c r="H168" s="414" t="str">
        <f t="shared" si="9"/>
        <v>ag6u
[${plot_des}]: Ingero fatizo
[${plot_des}]: units</v>
      </c>
      <c r="J168" s="415" t="str">
        <f t="shared" si="8"/>
        <v>yes</v>
      </c>
    </row>
    <row r="169" spans="3:14" ht="74.650000000000006">
      <c r="C169" s="414" t="str">
        <f>'C Plot Roster'!A19</f>
        <v>ag7</v>
      </c>
      <c r="D169" s="414" t="str">
        <f>'C Plot Roster'!B19</f>
        <v>[${plot_des}]: Enumerator checkpoint: Source of plot area data</v>
      </c>
      <c r="E169" s="414" t="s">
        <v>4530</v>
      </c>
      <c r="F169" s="414" t="str">
        <f>'C Plot Roster'!C19</f>
        <v>[${plot_des}]: Ubaza: isoko y'amakuru y'ubuso bw'umurima</v>
      </c>
      <c r="G169" s="414" t="s">
        <v>1738</v>
      </c>
      <c r="H169" s="414" t="str">
        <f t="shared" si="9"/>
        <v>ag7
[${plot_des}]: Ubaza: isoko y'amakuru y'ubuso bw'umurima
[${plot_des}]: Enumerator checkpoint: Source of plot area data</v>
      </c>
      <c r="J169" s="415" t="str">
        <f t="shared" si="8"/>
        <v>yes</v>
      </c>
    </row>
    <row r="170" spans="3:14" ht="74.650000000000006">
      <c r="C170" s="414" t="str">
        <f>'C Plot Roster'!A20</f>
        <v>parcel_id</v>
      </c>
      <c r="D170" s="414" t="str">
        <f>'C Plot Roster'!B20</f>
        <v>[${plot_des}]:What is the Parcel ID on the land title?</v>
      </c>
      <c r="E170" s="414" t="s">
        <v>4530</v>
      </c>
      <c r="F170" s="414" t="str">
        <f>'C Plot Roster'!C20</f>
        <v>[${plot_des}]: Nomero y'icyangombwa cy'ubutaka ni iyihe?</v>
      </c>
      <c r="G170" s="414" t="s">
        <v>611</v>
      </c>
      <c r="H170" s="414" t="str">
        <f t="shared" si="9"/>
        <v>parcel_id
[${plot_des}]: Nomero y'icyangombwa cy'ubutaka ni iyihe?
[${plot_des}]:What is the Parcel ID on the land title?</v>
      </c>
      <c r="I170" s="414" t="s">
        <v>5041</v>
      </c>
      <c r="J170" s="415" t="s">
        <v>1678</v>
      </c>
      <c r="L170" s="414" t="s">
        <v>4793</v>
      </c>
    </row>
    <row r="171" spans="3:14" ht="136.80000000000001">
      <c r="C171" s="414" t="str">
        <f>'C Plot Roster'!A21</f>
        <v>plot_upi</v>
      </c>
      <c r="D171" s="414" t="str">
        <f>'C Plot Roster'!B21</f>
        <v>The respondent may have the paperwork used for claiming their Land Title.  What is the PLOT UPI given on this paper?[${plot_des}]:</v>
      </c>
      <c r="F171" s="414" t="str">
        <f>'C Plot Roster'!C21</f>
        <v>[${plot_des}]:Usubiza ashobora kuba afite urupapuro rukoreshwa mu gusaba icyangombwa cy'ubutaka. Ni iyihe nomero y'icyangombwa cy'ubutaka yanditse kuri urwo rupapuro?</v>
      </c>
      <c r="G171" s="414" t="s">
        <v>611</v>
      </c>
      <c r="H171" s="414" t="str">
        <f t="shared" si="9"/>
        <v>plot_upi
[${plot_des}]:Usubiza ashobora kuba afite urupapuro rukoreshwa mu gusaba icyangombwa cy'ubutaka. Ni iyihe nomero y'icyangombwa cy'ubutaka yanditse kuri urwo rupapuro?
The respondent may have the paperwork used for claiming their Land Title.  What is the PLOT UPI given on this paper?[${plot_des}]:</v>
      </c>
      <c r="I171" s="414" t="s">
        <v>5053</v>
      </c>
      <c r="J171" s="415" t="s">
        <v>1678</v>
      </c>
      <c r="L171" s="414" t="s">
        <v>4793</v>
      </c>
    </row>
    <row r="172" spans="3:14" ht="74.650000000000006">
      <c r="C172" s="414" t="str">
        <f>'C Plot Roster'!A22</f>
        <v>ag_12</v>
      </c>
      <c r="D172" s="414" t="str">
        <f>'C Plot Roster'!B22</f>
        <v>[${plot_des}]: What is the ownership status of this plot?</v>
      </c>
      <c r="E172" s="414" t="s">
        <v>4531</v>
      </c>
      <c r="F172" s="414" t="str">
        <f>'C Plot Roster'!C22</f>
        <v>[${plot_des}]: Ni ubuhe buryo uyu murima muwutunzemo?</v>
      </c>
      <c r="G172" s="414" t="s">
        <v>4043</v>
      </c>
      <c r="H172" s="414" t="str">
        <f t="shared" si="9"/>
        <v>ag_12
[${plot_des}]: Ni ubuhe buryo uyu murima muwutunzemo?
[${plot_des}]: What is the ownership status of this plot?</v>
      </c>
      <c r="J172" s="415" t="str">
        <f t="shared" si="8"/>
        <v>yes</v>
      </c>
    </row>
    <row r="173" spans="3:14" ht="87.05">
      <c r="C173" s="414" t="str">
        <f>'C Plot Roster'!A23</f>
        <v>ag_coop</v>
      </c>
      <c r="D173" s="414" t="str">
        <f>'C Plot Roster'!B23</f>
        <v>[${plot_des}]: Is this plot cultivated for [${cooperative}]?</v>
      </c>
      <c r="E173" s="414" t="s">
        <v>4589</v>
      </c>
      <c r="F173" s="414" t="str">
        <f>'C Plot Roster'!C23</f>
        <v>[${plot_des}]: Ese uyu murima mwawuhinze muri gahunda ya [${cooperative}]?</v>
      </c>
      <c r="G173" s="414" t="s">
        <v>610</v>
      </c>
      <c r="H173" s="414" t="str">
        <f t="shared" si="9"/>
        <v>ag_coop
[${plot_des}]: Ese uyu murima mwawuhinze muri gahunda ya [${cooperative}]?
[${plot_des}]: Is this plot cultivated for [${cooperative}]?</v>
      </c>
      <c r="I173" s="414" t="s">
        <v>5068</v>
      </c>
      <c r="J173" s="415" t="s">
        <v>1678</v>
      </c>
    </row>
    <row r="174" spans="3:14" ht="62.2">
      <c r="C174" s="414" t="str">
        <f>'C Plot Roster'!A24</f>
        <v>pl_t1</v>
      </c>
      <c r="D174" s="414" t="str">
        <f>'C Plot Roster'!B24</f>
        <v>[${plot_des}]: Is this plot terraced?</v>
      </c>
      <c r="E174" s="414" t="s">
        <v>4532</v>
      </c>
      <c r="F174" s="414" t="str">
        <f>'C Plot Roster'!C24</f>
        <v>[${plot_des}]: Uyu murima wakorewe amaterase?</v>
      </c>
      <c r="G174" s="414" t="s">
        <v>610</v>
      </c>
      <c r="H174" s="414" t="str">
        <f t="shared" si="9"/>
        <v>pl_t1
[${plot_des}]: Uyu murima wakorewe amaterase?
[${plot_des}]: Is this plot terraced?</v>
      </c>
      <c r="J174" s="415" t="str">
        <f t="shared" si="8"/>
        <v>yes</v>
      </c>
    </row>
    <row r="175" spans="3:14" ht="74.650000000000006">
      <c r="C175" s="414" t="str">
        <f>'C Plot Roster'!A25</f>
        <v>pl_t2m</v>
      </c>
      <c r="D175" s="414" t="str">
        <f>'C Plot Roster'!B25</f>
        <v xml:space="preserve">[${plot_des}]: What MONTH and YEAR was this plot terraced? </v>
      </c>
      <c r="E175" s="414" t="s">
        <v>4533</v>
      </c>
      <c r="F175" s="414" t="str">
        <f>'C Plot Roster'!C25</f>
        <v>[${plot_des}]: Ni mu kuhe kwezi n'umwaka uyu murima wakoreweho amaterasi?</v>
      </c>
      <c r="G175" s="414" t="s">
        <v>1739</v>
      </c>
      <c r="H175" s="414" t="str">
        <f t="shared" si="9"/>
        <v xml:space="preserve">pl_t2m
[${plot_des}]: Ni mu kuhe kwezi n'umwaka uyu murima wakoreweho amaterasi?
[${plot_des}]: What MONTH and YEAR was this plot terraced? </v>
      </c>
      <c r="I175" s="414" t="s">
        <v>2015</v>
      </c>
      <c r="J175" s="415" t="str">
        <f t="shared" ref="J175:J206" si="10">IF(G175="note", "no", "yes")</f>
        <v>yes</v>
      </c>
    </row>
    <row r="176" spans="3:14" ht="49.75">
      <c r="C176" s="414" t="s">
        <v>1740</v>
      </c>
      <c r="D176" s="414" t="s">
        <v>1741</v>
      </c>
      <c r="E176" s="414" t="s">
        <v>4534</v>
      </c>
      <c r="F176" s="414" t="s">
        <v>1742</v>
      </c>
      <c r="G176" s="414" t="s">
        <v>611</v>
      </c>
      <c r="H176" s="414" t="str">
        <f t="shared" si="9"/>
        <v>PL_T2y_a_P
umwaka:
YEAR:</v>
      </c>
      <c r="I176" s="414" t="s">
        <v>2015</v>
      </c>
      <c r="J176" s="415" t="str">
        <f t="shared" si="10"/>
        <v>yes</v>
      </c>
      <c r="L176" s="414" t="s">
        <v>1743</v>
      </c>
    </row>
    <row r="177" spans="3:21" ht="74.650000000000006">
      <c r="C177" s="414" t="str">
        <f>'C Plot Roster'!A26</f>
        <v>pl_t3</v>
      </c>
      <c r="D177" s="414" t="str">
        <f>'C Plot Roster'!B26</f>
        <v>[${plot_des}]: Is it a RADICAL or PROGRESSIVE terrace?</v>
      </c>
      <c r="E177" s="414" t="s">
        <v>4535</v>
      </c>
      <c r="F177" s="414" t="str">
        <f>'C Plot Roster'!C26</f>
        <v>[${plot_des}]: Ni amaterase y'indinganire cyangwa amaterasi yikora?</v>
      </c>
      <c r="G177" s="414" t="s">
        <v>1744</v>
      </c>
      <c r="H177" s="414" t="str">
        <f t="shared" si="9"/>
        <v>pl_t3
[${plot_des}]: Ni amaterase y'indinganire cyangwa amaterasi yikora?
[${plot_des}]: Is it a RADICAL or PROGRESSIVE terrace?</v>
      </c>
      <c r="I177" s="414" t="s">
        <v>2015</v>
      </c>
      <c r="J177" s="415" t="str">
        <f t="shared" si="10"/>
        <v>yes</v>
      </c>
    </row>
    <row r="178" spans="3:21" ht="87.05">
      <c r="C178" s="414" t="str">
        <f>'C Plot Roster'!A27</f>
        <v>pl_35</v>
      </c>
      <c r="D178" s="414" t="str">
        <f>'C Plot Roster'!B27</f>
        <v>[${plot_des}]: Has this plot been terraced by the LWH project?</v>
      </c>
      <c r="E178" s="414" t="s">
        <v>4536</v>
      </c>
      <c r="F178" s="414" t="str">
        <f>'C Plot Roster'!C27</f>
        <v>[${plot_des}]: uyu murima waba warakorewe amaterasi n'umushinga wa LWH?</v>
      </c>
      <c r="G178" s="414" t="s">
        <v>610</v>
      </c>
      <c r="H178" s="414" t="str">
        <f t="shared" si="9"/>
        <v>pl_35
[${plot_des}]: uyu murima waba warakorewe amaterasi n'umushinga wa LWH?
[${plot_des}]: Has this plot been terraced by the LWH project?</v>
      </c>
      <c r="I178" s="414" t="s">
        <v>2015</v>
      </c>
      <c r="J178" s="415" t="str">
        <f t="shared" si="10"/>
        <v>yes</v>
      </c>
    </row>
    <row r="179" spans="3:21" ht="74.650000000000006">
      <c r="C179" s="414" t="str">
        <f>'C Plot Roster'!A28</f>
        <v>pl_36</v>
      </c>
      <c r="D179" s="414" t="str">
        <f>'C Plot Roster'!B28</f>
        <v>[${plot_des}]: Proportion of the plot that was terraced</v>
      </c>
      <c r="E179" s="414" t="s">
        <v>4537</v>
      </c>
      <c r="F179" s="414" t="str">
        <f>'C Plot Roster'!C28</f>
        <v>[${plot_des}]: ubuso bw'umurima wakorewe amaterasi ni bungahe?</v>
      </c>
      <c r="G179" s="414" t="s">
        <v>2014</v>
      </c>
      <c r="H179" s="414" t="str">
        <f t="shared" si="9"/>
        <v>pl_36
[${plot_des}]: ubuso bw'umurima wakorewe amaterasi ni bungahe?
[${plot_des}]: Proportion of the plot that was terraced</v>
      </c>
      <c r="I179" s="414" t="s">
        <v>2015</v>
      </c>
      <c r="J179" s="415" t="str">
        <f t="shared" si="10"/>
        <v>yes</v>
      </c>
    </row>
    <row r="180" spans="3:21" ht="111.95">
      <c r="C180" s="414" t="str">
        <f>'C Plot Roster'!A29</f>
        <v>ag8_14a</v>
      </c>
      <c r="D180" s="414" t="str">
        <f>'C Plot Roster'!B29</f>
        <v>[${plot_des}]: Did you cultivate seasonal crops on this plot during Season A 2014? (September 2013-February 2014)</v>
      </c>
      <c r="E180" s="414" t="s">
        <v>4538</v>
      </c>
      <c r="F180" s="414" t="str">
        <f>'C Plot Roster'!C29</f>
        <v>[${plot_des}]: Waba warahinze ibihingwa byerera igihembwe muri uyumurima mu gihembwe cy'ihinga A 2014? (Nzeri 2013- Gashyantare 2014)</v>
      </c>
      <c r="G180" s="414" t="s">
        <v>610</v>
      </c>
      <c r="H180" s="414" t="str">
        <f t="shared" si="9"/>
        <v>ag8_14a
[${plot_des}]: Waba warahinze ibihingwa byerera igihembwe muri uyumurima mu gihembwe cy'ihinga A 2014? (Nzeri 2013- Gashyantare 2014)
[${plot_des}]: Did you cultivate seasonal crops on this plot during Season A 2014? (September 2013-February 2014)</v>
      </c>
      <c r="J180" s="415" t="str">
        <f t="shared" si="10"/>
        <v>yes</v>
      </c>
    </row>
    <row r="181" spans="3:21" ht="99.5">
      <c r="C181" s="414" t="str">
        <f>'C Plot Roster'!A30</f>
        <v>ag9n_14a</v>
      </c>
      <c r="D181" s="414" t="str">
        <f>'C Plot Roster'!B30</f>
        <v>[${plot_des}]: How many seasonal crops did you culitvate on this plot during Season A 2014?</v>
      </c>
      <c r="E181" s="414" t="s">
        <v>4539</v>
      </c>
      <c r="F181" s="414" t="str">
        <f>'C Plot Roster'!C30</f>
        <v>[${plot_des}]: ni bihingwa bingahe byerera ku gihembwe wahinze kuri ubu butaka mu gihembwe cy'ihinga A 2014?</v>
      </c>
      <c r="G181" s="414" t="s">
        <v>611</v>
      </c>
      <c r="H181" s="414" t="str">
        <f t="shared" si="9"/>
        <v>ag9n_14a
[${plot_des}]: ni bihingwa bingahe byerera ku gihembwe wahinze kuri ubu butaka mu gihembwe cy'ihinga A 2014?
[${plot_des}]: How many seasonal crops did you culitvate on this plot during Season A 2014?</v>
      </c>
      <c r="I181" s="414" t="s">
        <v>2044</v>
      </c>
      <c r="J181" s="415" t="str">
        <f t="shared" si="10"/>
        <v>yes</v>
      </c>
      <c r="L181" s="414" t="s">
        <v>1720</v>
      </c>
    </row>
    <row r="182" spans="3:21" ht="99.5">
      <c r="C182" s="414" t="str">
        <f>'C Plot Roster'!A31</f>
        <v>ag10_14a</v>
      </c>
      <c r="D182" s="414" t="str">
        <f>'C Plot Roster'!B31</f>
        <v xml:space="preserve">Who was primarily responsible for making decisions about this plot during Season A 2014?  </v>
      </c>
      <c r="E182" s="414" t="s">
        <v>1278</v>
      </c>
      <c r="F182" s="414" t="str">
        <f>'C Plot Roster'!C31</f>
        <v>Ni nde muntu w'ibanze wafataga ibyemezo bijyanye n'uyu umurima mu gihembwe cy’ihinga A 2014?</v>
      </c>
      <c r="G182" s="414" t="s">
        <v>1859</v>
      </c>
      <c r="H182" s="414" t="str">
        <f t="shared" si="9"/>
        <v xml:space="preserve">ag10_14a
Ni nde muntu w'ibanze wafataga ibyemezo bijyanye n'uyu umurima mu gihembwe cy’ihinga A 2014?
Who was primarily responsible for making decisions about this plot during Season A 2014?  </v>
      </c>
      <c r="I182" s="414" t="s">
        <v>2044</v>
      </c>
      <c r="J182" s="415" t="str">
        <f t="shared" si="10"/>
        <v>yes</v>
      </c>
      <c r="U182" s="414" t="s">
        <v>3053</v>
      </c>
    </row>
    <row r="183" spans="3:21" ht="74.650000000000006">
      <c r="C183" s="414" t="str">
        <f>'C Plot Roster'!A32</f>
        <v>ag11_14a</v>
      </c>
      <c r="D183" s="414" t="str">
        <f>'C Plot Roster'!B32</f>
        <v>Who spent most time working on this plot during Season A 2014?</v>
      </c>
      <c r="E183" s="414" t="s">
        <v>1280</v>
      </c>
      <c r="F183" s="414" t="str">
        <f>'C Plot Roster'!C32</f>
        <v>Ni nde wakoze igihe kirekire muri uyu umurima mu gihembwe cy'ihinga A 2014?</v>
      </c>
      <c r="G183" s="414" t="s">
        <v>1859</v>
      </c>
      <c r="H183" s="414" t="str">
        <f t="shared" si="9"/>
        <v>ag11_14a
Ni nde wakoze igihe kirekire muri uyu umurima mu gihembwe cy'ihinga A 2014?
Who spent most time working on this plot during Season A 2014?</v>
      </c>
      <c r="I183" s="414" t="s">
        <v>2044</v>
      </c>
      <c r="J183" s="415" t="str">
        <f t="shared" si="10"/>
        <v>yes</v>
      </c>
      <c r="U183" s="414" t="s">
        <v>3053</v>
      </c>
    </row>
    <row r="184" spans="3:21" ht="87.05">
      <c r="C184" s="414" t="str">
        <f>'C Plot Roster'!A33</f>
        <v>ag8_14b</v>
      </c>
      <c r="D184" s="414" t="str">
        <f>'C Plot Roster'!B33</f>
        <v>[${plot_des}]: Did you cultivate seasonal crops on this plot during Season B 2014?</v>
      </c>
      <c r="E184" s="414" t="s">
        <v>4540</v>
      </c>
      <c r="F184" s="414" t="str">
        <f>'C Plot Roster'!C33</f>
        <v>[${plot_des}]: waba warahinze ibihingwa byerera igihembwe muri uyu murima mu gihembwe cy'ihinga B 2014?</v>
      </c>
      <c r="G184" s="414" t="s">
        <v>610</v>
      </c>
      <c r="H184" s="414" t="str">
        <f t="shared" si="9"/>
        <v>ag8_14b
[${plot_des}]: waba warahinze ibihingwa byerera igihembwe muri uyu murima mu gihembwe cy'ihinga B 2014?
[${plot_des}]: Did you cultivate seasonal crops on this plot during Season B 2014?</v>
      </c>
      <c r="J184" s="415" t="str">
        <f t="shared" si="10"/>
        <v>yes</v>
      </c>
    </row>
    <row r="185" spans="3:21" ht="99.5">
      <c r="C185" s="414" t="str">
        <f>'C Plot Roster'!A34</f>
        <v>ag9n_14b</v>
      </c>
      <c r="D185" s="414" t="str">
        <f>'C Plot Roster'!B34</f>
        <v>[${plot_des}]: How many seasonal crops did you cultivate on this plot during Season B 2014?</v>
      </c>
      <c r="E185" s="414" t="s">
        <v>4541</v>
      </c>
      <c r="F185" s="414" t="str">
        <f>'C Plot Roster'!C34</f>
        <v>[${plot_des}]: ni bihingwa byerera ku gihembwe bingahe wahinze kuri ubu butaka mu gihembwe cy'ihinga  B 2014?</v>
      </c>
      <c r="G185" s="414" t="s">
        <v>611</v>
      </c>
      <c r="H185" s="414" t="str">
        <f t="shared" si="9"/>
        <v>ag9n_14b
[${plot_des}]: ni bihingwa byerera ku gihembwe bingahe wahinze kuri ubu butaka mu gihembwe cy'ihinga  B 2014?
[${plot_des}]: How many seasonal crops did you cultivate on this plot during Season B 2014?</v>
      </c>
      <c r="I185" s="414" t="s">
        <v>2045</v>
      </c>
      <c r="J185" s="415" t="str">
        <f t="shared" si="10"/>
        <v>yes</v>
      </c>
      <c r="L185" s="414" t="s">
        <v>1720</v>
      </c>
    </row>
    <row r="186" spans="3:21" ht="99.5">
      <c r="C186" s="414" t="str">
        <f>'C Plot Roster'!A35</f>
        <v>ag10_14b</v>
      </c>
      <c r="D186" s="414" t="str">
        <f>'C Plot Roster'!B35</f>
        <v xml:space="preserve">Who was primarily responsible for making decisions about this plot during Season B 2014?  </v>
      </c>
      <c r="E186" s="414" t="s">
        <v>1282</v>
      </c>
      <c r="F186" s="414" t="str">
        <f>'C Plot Roster'!C35</f>
        <v>Ni nde muntu w'ibanze wafataga ibyemezo bijyanye n'uyu umurima mu gihembwe cy’ihinga B 2014?</v>
      </c>
      <c r="G186" s="414" t="s">
        <v>1859</v>
      </c>
      <c r="H186" s="414" t="str">
        <f t="shared" si="9"/>
        <v xml:space="preserve">ag10_14b
Ni nde muntu w'ibanze wafataga ibyemezo bijyanye n'uyu umurima mu gihembwe cy’ihinga B 2014?
Who was primarily responsible for making decisions about this plot during Season B 2014?  </v>
      </c>
      <c r="I186" s="414" t="s">
        <v>2045</v>
      </c>
      <c r="J186" s="415" t="str">
        <f t="shared" si="10"/>
        <v>yes</v>
      </c>
      <c r="U186" s="414" t="s">
        <v>3053</v>
      </c>
    </row>
    <row r="187" spans="3:21" ht="74.650000000000006">
      <c r="C187" s="414" t="str">
        <f>'C Plot Roster'!A36</f>
        <v>ag11_14b</v>
      </c>
      <c r="D187" s="414" t="str">
        <f>'C Plot Roster'!B36</f>
        <v>Who spent most time working on this plot during Season B 2014?</v>
      </c>
      <c r="E187" s="414" t="s">
        <v>1284</v>
      </c>
      <c r="F187" s="414" t="str">
        <f>'C Plot Roster'!C36</f>
        <v>Ni nde wakoze igihe kirekire muri uyu umurima mu gihembwe cy'ihinga B 2014?</v>
      </c>
      <c r="G187" s="414" t="s">
        <v>1859</v>
      </c>
      <c r="H187" s="414" t="str">
        <f t="shared" si="9"/>
        <v>ag11_14b
Ni nde wakoze igihe kirekire muri uyu umurima mu gihembwe cy'ihinga B 2014?
Who spent most time working on this plot during Season B 2014?</v>
      </c>
      <c r="I187" s="414" t="s">
        <v>2045</v>
      </c>
      <c r="J187" s="415" t="str">
        <f t="shared" si="10"/>
        <v>yes</v>
      </c>
      <c r="U187" s="414" t="s">
        <v>3053</v>
      </c>
    </row>
    <row r="188" spans="3:21" ht="87.05">
      <c r="C188" s="414" t="str">
        <f>'C Plot Roster'!A37</f>
        <v>ag8_14c</v>
      </c>
      <c r="D188" s="414" t="str">
        <f>'C Plot Roster'!B37</f>
        <v>[${plot_des}]: Did you cultivate seasonal crops on this plot during Season C 2014?</v>
      </c>
      <c r="E188" s="414" t="s">
        <v>4542</v>
      </c>
      <c r="F188" s="414" t="str">
        <f>'C Plot Roster'!C37</f>
        <v>[${plot_des}]: waba warahinze ibihingwa byerera igihembwe muri uyu murima mu gihembwe cy'ihinga C 2014?</v>
      </c>
      <c r="G188" s="414" t="s">
        <v>610</v>
      </c>
      <c r="H188" s="414" t="str">
        <f t="shared" si="9"/>
        <v>ag8_14c
[${plot_des}]: waba warahinze ibihingwa byerera igihembwe muri uyu murima mu gihembwe cy'ihinga C 2014?
[${plot_des}]: Did you cultivate seasonal crops on this plot during Season C 2014?</v>
      </c>
      <c r="I188" s="414" t="s">
        <v>5066</v>
      </c>
      <c r="J188" s="415" t="str">
        <f t="shared" si="10"/>
        <v>yes</v>
      </c>
    </row>
    <row r="189" spans="3:21" ht="99.5">
      <c r="C189" s="414" t="str">
        <f>'C Plot Roster'!A38</f>
        <v>ag9n_14c</v>
      </c>
      <c r="D189" s="414" t="str">
        <f>'C Plot Roster'!B38</f>
        <v>[${plot_des}]: How many seasonal crops did you cultivate on this plot during Season C 2014?</v>
      </c>
      <c r="E189" s="414" t="s">
        <v>4543</v>
      </c>
      <c r="F189" s="414" t="str">
        <f>'C Plot Roster'!C38</f>
        <v>[${plot_des}]: ni bihingwa byerera ku gihembwe bingahe wahinze kuri ubu butaka mu gihembwe cy'ihinga  C 2014?</v>
      </c>
      <c r="G189" s="414" t="s">
        <v>611</v>
      </c>
      <c r="H189" s="414" t="str">
        <f t="shared" si="9"/>
        <v>ag9n_14c
[${plot_des}]: ni bihingwa byerera ku gihembwe bingahe wahinze kuri ubu butaka mu gihembwe cy'ihinga  C 2014?
[${plot_des}]: How many seasonal crops did you cultivate on this plot during Season C 2014?</v>
      </c>
      <c r="I189" s="414" t="s">
        <v>3633</v>
      </c>
      <c r="J189" s="415" t="str">
        <f t="shared" si="10"/>
        <v>yes</v>
      </c>
      <c r="L189" s="414" t="s">
        <v>1720</v>
      </c>
    </row>
    <row r="190" spans="3:21" ht="99.5">
      <c r="C190" s="414" t="str">
        <f>'C Plot Roster'!A39</f>
        <v>ag10_14c</v>
      </c>
      <c r="D190" s="414" t="str">
        <f>'C Plot Roster'!B39</f>
        <v xml:space="preserve">Who was primarily responsible for making decisions about this plot during Season C 2014?  </v>
      </c>
      <c r="E190" s="414" t="s">
        <v>3480</v>
      </c>
      <c r="F190" s="414" t="str">
        <f>'C Plot Roster'!C39</f>
        <v>Ni nde muntu w'ibanze wafataga ibyemezo bijyanye n'uyu umurima mu gihembwe cy’ihinga C 2014?</v>
      </c>
      <c r="G190" s="414" t="s">
        <v>1859</v>
      </c>
      <c r="H190" s="414" t="str">
        <f t="shared" si="9"/>
        <v xml:space="preserve">ag10_14c
Ni nde muntu w'ibanze wafataga ibyemezo bijyanye n'uyu umurima mu gihembwe cy’ihinga C 2014?
Who was primarily responsible for making decisions about this plot during Season C 2014?  </v>
      </c>
      <c r="I190" s="414" t="s">
        <v>3633</v>
      </c>
      <c r="J190" s="415" t="str">
        <f t="shared" si="10"/>
        <v>yes</v>
      </c>
      <c r="U190" s="414" t="s">
        <v>3053</v>
      </c>
    </row>
    <row r="191" spans="3:21" ht="74.650000000000006">
      <c r="C191" s="414" t="str">
        <f>'C Plot Roster'!A40</f>
        <v>ag11_14c</v>
      </c>
      <c r="D191" s="414" t="str">
        <f>'C Plot Roster'!B40</f>
        <v>Who spent most time working on this plot during Season C 2014?</v>
      </c>
      <c r="E191" s="414" t="s">
        <v>3482</v>
      </c>
      <c r="F191" s="414" t="str">
        <f>'C Plot Roster'!C40</f>
        <v>Ni nde wakoze igihe kirekire muri uyu umurima mu gihembwe cy'ihinga C 2014?</v>
      </c>
      <c r="G191" s="414" t="s">
        <v>1859</v>
      </c>
      <c r="H191" s="414" t="str">
        <f t="shared" si="9"/>
        <v>ag11_14c
Ni nde wakoze igihe kirekire muri uyu umurima mu gihembwe cy'ihinga C 2014?
Who spent most time working on this plot during Season C 2014?</v>
      </c>
      <c r="I191" s="414" t="s">
        <v>3633</v>
      </c>
      <c r="J191" s="415" t="str">
        <f t="shared" si="10"/>
        <v>yes</v>
      </c>
      <c r="U191" s="414" t="s">
        <v>3053</v>
      </c>
    </row>
    <row r="192" spans="3:21" ht="49.75">
      <c r="C192" s="414" t="s">
        <v>3605</v>
      </c>
      <c r="G192" s="414" t="s">
        <v>1723</v>
      </c>
      <c r="H192" s="414" t="str">
        <f t="shared" si="9"/>
        <v xml:space="preserve">mc
</v>
      </c>
      <c r="J192" s="415" t="str">
        <f t="shared" si="10"/>
        <v>yes</v>
      </c>
    </row>
    <row r="193" spans="1:16" ht="49.75">
      <c r="C193" s="414" t="str">
        <f>'C Plot Roster'!A41</f>
        <v>ag12</v>
      </c>
      <c r="D193" s="414" t="str">
        <f>'C Plot Roster'!B41</f>
        <v>Do you have a kitchen garden?</v>
      </c>
      <c r="E193" s="414" t="s">
        <v>1260</v>
      </c>
      <c r="F193" s="414" t="str">
        <f>'C Plot Roster'!C41</f>
        <v>Ese mwaba mufite akarima k'igikoni?</v>
      </c>
      <c r="G193" s="414" t="s">
        <v>610</v>
      </c>
      <c r="H193" s="414" t="str">
        <f t="shared" si="9"/>
        <v>ag12
Ese mwaba mufite akarima k'igikoni?
Do you have a kitchen garden?</v>
      </c>
      <c r="I193" s="414" t="s">
        <v>5069</v>
      </c>
      <c r="J193" s="415" t="str">
        <f t="shared" si="10"/>
        <v>yes</v>
      </c>
    </row>
    <row r="194" spans="1:16" ht="74.650000000000006">
      <c r="C194" s="414" t="str">
        <f>'C Plot Roster'!A42</f>
        <v>ag13</v>
      </c>
      <c r="D194" s="414" t="str">
        <f>'C Plot Roster'!B42</f>
        <v>When did you start culivating this kitchen garden?</v>
      </c>
      <c r="E194" s="414" t="s">
        <v>4729</v>
      </c>
      <c r="F194" s="414" t="str">
        <f>'C Plot Roster'!C42</f>
        <v>Ni ryari watangiye guhinga muri aka karima k'igikoni?</v>
      </c>
      <c r="G194" s="414" t="s">
        <v>1748</v>
      </c>
      <c r="H194" s="414" t="str">
        <f t="shared" si="9"/>
        <v>ag13
Ni ryari watangiye guhinga muri aka karima k'igikoni?
When did you start culivating this kitchen garden?</v>
      </c>
      <c r="I194" s="414" t="s">
        <v>2019</v>
      </c>
      <c r="J194" s="415" t="str">
        <f t="shared" si="10"/>
        <v>yes</v>
      </c>
    </row>
    <row r="195" spans="1:16" ht="49.75">
      <c r="C195" s="414" t="s">
        <v>1957</v>
      </c>
      <c r="G195" s="414" t="s">
        <v>1746</v>
      </c>
      <c r="H195" s="414" t="str">
        <f t="shared" si="9"/>
        <v xml:space="preserve">cultivated
</v>
      </c>
      <c r="J195" s="415" t="str">
        <f t="shared" si="10"/>
        <v>yes</v>
      </c>
    </row>
    <row r="196" spans="1:16" s="417" customFormat="1" ht="23.1" customHeight="1">
      <c r="A196" s="416"/>
      <c r="B196" s="413"/>
      <c r="C196" s="413" t="s">
        <v>2047</v>
      </c>
      <c r="D196" s="413" t="s">
        <v>2048</v>
      </c>
      <c r="E196" s="413" t="s">
        <v>2048</v>
      </c>
      <c r="F196" s="413"/>
      <c r="G196" s="413" t="s">
        <v>1703</v>
      </c>
      <c r="H196" s="414" t="str">
        <f t="shared" si="9"/>
        <v>p1_14a
plot 1 was cultivated in Season A</v>
      </c>
      <c r="I196" s="416"/>
      <c r="J196" s="415" t="str">
        <f t="shared" si="10"/>
        <v>yes</v>
      </c>
      <c r="K196" s="416"/>
      <c r="L196" s="416"/>
      <c r="M196" s="416"/>
      <c r="N196" s="416" t="s">
        <v>3611</v>
      </c>
      <c r="O196" s="418"/>
      <c r="P196" s="416"/>
    </row>
    <row r="197" spans="1:16" s="417" customFormat="1" ht="23.1" customHeight="1">
      <c r="A197" s="416"/>
      <c r="B197" s="413"/>
      <c r="C197" s="413" t="s">
        <v>2049</v>
      </c>
      <c r="D197" s="413" t="s">
        <v>2050</v>
      </c>
      <c r="E197" s="413" t="s">
        <v>2050</v>
      </c>
      <c r="F197" s="413"/>
      <c r="G197" s="413" t="s">
        <v>1703</v>
      </c>
      <c r="H197" s="414" t="str">
        <f t="shared" si="9"/>
        <v>p2_14a
plot 2 was cultivated in Season A</v>
      </c>
      <c r="I197" s="416"/>
      <c r="J197" s="415" t="str">
        <f t="shared" si="10"/>
        <v>yes</v>
      </c>
      <c r="K197" s="416"/>
      <c r="L197" s="416"/>
      <c r="M197" s="416"/>
      <c r="N197" s="416" t="s">
        <v>3612</v>
      </c>
      <c r="O197" s="418"/>
      <c r="P197" s="416"/>
    </row>
    <row r="198" spans="1:16" s="417" customFormat="1" ht="23.1" customHeight="1">
      <c r="A198" s="416"/>
      <c r="B198" s="413"/>
      <c r="C198" s="413" t="s">
        <v>2051</v>
      </c>
      <c r="D198" s="413" t="s">
        <v>2052</v>
      </c>
      <c r="E198" s="413" t="s">
        <v>2052</v>
      </c>
      <c r="F198" s="413"/>
      <c r="G198" s="413" t="s">
        <v>1703</v>
      </c>
      <c r="H198" s="414" t="str">
        <f t="shared" si="9"/>
        <v>p3_14a
plot 3 was cultivated in Season A</v>
      </c>
      <c r="I198" s="416"/>
      <c r="J198" s="415" t="str">
        <f t="shared" si="10"/>
        <v>yes</v>
      </c>
      <c r="K198" s="416"/>
      <c r="L198" s="416"/>
      <c r="M198" s="416"/>
      <c r="N198" s="416" t="s">
        <v>3613</v>
      </c>
      <c r="O198" s="418"/>
      <c r="P198" s="416"/>
    </row>
    <row r="199" spans="1:16" s="417" customFormat="1" ht="23.1" customHeight="1">
      <c r="A199" s="416"/>
      <c r="B199" s="413"/>
      <c r="C199" s="413" t="s">
        <v>2053</v>
      </c>
      <c r="D199" s="413" t="s">
        <v>2054</v>
      </c>
      <c r="E199" s="413" t="s">
        <v>2054</v>
      </c>
      <c r="F199" s="413"/>
      <c r="G199" s="413" t="s">
        <v>1703</v>
      </c>
      <c r="H199" s="414" t="str">
        <f t="shared" si="9"/>
        <v>p4_14a
plot 4 was cultivated in Season A</v>
      </c>
      <c r="I199" s="416"/>
      <c r="J199" s="415" t="str">
        <f t="shared" si="10"/>
        <v>yes</v>
      </c>
      <c r="K199" s="416"/>
      <c r="L199" s="416"/>
      <c r="M199" s="416"/>
      <c r="N199" s="416" t="s">
        <v>3614</v>
      </c>
      <c r="O199" s="418"/>
      <c r="P199" s="416"/>
    </row>
    <row r="200" spans="1:16" s="417" customFormat="1" ht="23.1" customHeight="1">
      <c r="A200" s="416"/>
      <c r="B200" s="413"/>
      <c r="C200" s="413" t="s">
        <v>2055</v>
      </c>
      <c r="D200" s="413" t="s">
        <v>2056</v>
      </c>
      <c r="E200" s="413" t="s">
        <v>2056</v>
      </c>
      <c r="F200" s="413"/>
      <c r="G200" s="413" t="s">
        <v>1703</v>
      </c>
      <c r="H200" s="414" t="str">
        <f t="shared" si="9"/>
        <v>p5_14a
plot 5 was cultivated in Season A</v>
      </c>
      <c r="I200" s="416"/>
      <c r="J200" s="415" t="str">
        <f t="shared" si="10"/>
        <v>yes</v>
      </c>
      <c r="K200" s="416"/>
      <c r="L200" s="416"/>
      <c r="M200" s="416"/>
      <c r="N200" s="416" t="s">
        <v>3615</v>
      </c>
      <c r="O200" s="418"/>
      <c r="P200" s="416"/>
    </row>
    <row r="201" spans="1:16" s="417" customFormat="1" ht="23.1" customHeight="1">
      <c r="A201" s="416"/>
      <c r="B201" s="413"/>
      <c r="C201" s="413" t="s">
        <v>2057</v>
      </c>
      <c r="D201" s="413" t="s">
        <v>2058</v>
      </c>
      <c r="E201" s="413" t="s">
        <v>2058</v>
      </c>
      <c r="F201" s="413"/>
      <c r="G201" s="413" t="s">
        <v>1703</v>
      </c>
      <c r="H201" s="414" t="str">
        <f t="shared" si="9"/>
        <v>p6_14a
plot 6 was cultivated in Season A</v>
      </c>
      <c r="I201" s="416"/>
      <c r="J201" s="415" t="str">
        <f t="shared" si="10"/>
        <v>yes</v>
      </c>
      <c r="K201" s="416"/>
      <c r="L201" s="416"/>
      <c r="M201" s="416"/>
      <c r="N201" s="416" t="s">
        <v>3616</v>
      </c>
      <c r="O201" s="418"/>
      <c r="P201" s="416"/>
    </row>
    <row r="202" spans="1:16" s="417" customFormat="1" ht="23.1" customHeight="1">
      <c r="A202" s="416"/>
      <c r="B202" s="413"/>
      <c r="C202" s="413" t="s">
        <v>2065</v>
      </c>
      <c r="D202" s="413" t="s">
        <v>2059</v>
      </c>
      <c r="E202" s="413" t="s">
        <v>2059</v>
      </c>
      <c r="F202" s="413"/>
      <c r="G202" s="413" t="s">
        <v>1703</v>
      </c>
      <c r="H202" s="414" t="str">
        <f t="shared" si="9"/>
        <v>p1_14b
plot 1 was cultivated in Season B</v>
      </c>
      <c r="I202" s="416"/>
      <c r="J202" s="415" t="str">
        <f t="shared" si="10"/>
        <v>yes</v>
      </c>
      <c r="K202" s="416"/>
      <c r="L202" s="416"/>
      <c r="M202" s="416"/>
      <c r="N202" s="416" t="s">
        <v>3617</v>
      </c>
      <c r="O202" s="418"/>
      <c r="P202" s="416"/>
    </row>
    <row r="203" spans="1:16" s="417" customFormat="1" ht="23.1" customHeight="1">
      <c r="A203" s="416"/>
      <c r="B203" s="413"/>
      <c r="C203" s="413" t="s">
        <v>2066</v>
      </c>
      <c r="D203" s="413" t="s">
        <v>2060</v>
      </c>
      <c r="E203" s="413" t="s">
        <v>2060</v>
      </c>
      <c r="F203" s="413"/>
      <c r="G203" s="413" t="s">
        <v>1703</v>
      </c>
      <c r="H203" s="414" t="str">
        <f t="shared" si="9"/>
        <v>p2_14b
plot 2 was cultivated in Season B</v>
      </c>
      <c r="I203" s="416"/>
      <c r="J203" s="415" t="str">
        <f t="shared" si="10"/>
        <v>yes</v>
      </c>
      <c r="K203" s="416"/>
      <c r="L203" s="416"/>
      <c r="M203" s="416"/>
      <c r="N203" s="416" t="s">
        <v>3618</v>
      </c>
      <c r="O203" s="418"/>
      <c r="P203" s="416"/>
    </row>
    <row r="204" spans="1:16" s="417" customFormat="1" ht="23.1" customHeight="1">
      <c r="A204" s="416"/>
      <c r="B204" s="413"/>
      <c r="C204" s="413" t="s">
        <v>2067</v>
      </c>
      <c r="D204" s="413" t="s">
        <v>2061</v>
      </c>
      <c r="E204" s="413" t="s">
        <v>2061</v>
      </c>
      <c r="F204" s="413"/>
      <c r="G204" s="413" t="s">
        <v>1703</v>
      </c>
      <c r="H204" s="414" t="str">
        <f t="shared" ref="H204:H267" si="11">C204&amp;"
"&amp;F204&amp;"
"&amp;D204</f>
        <v>p3_14b
plot 3 was cultivated in Season B</v>
      </c>
      <c r="I204" s="416"/>
      <c r="J204" s="415" t="str">
        <f t="shared" si="10"/>
        <v>yes</v>
      </c>
      <c r="K204" s="416"/>
      <c r="L204" s="416"/>
      <c r="M204" s="416"/>
      <c r="N204" s="416" t="s">
        <v>3619</v>
      </c>
      <c r="O204" s="418"/>
      <c r="P204" s="416"/>
    </row>
    <row r="205" spans="1:16" s="417" customFormat="1" ht="23.1" customHeight="1">
      <c r="A205" s="416"/>
      <c r="B205" s="413"/>
      <c r="C205" s="413" t="s">
        <v>2068</v>
      </c>
      <c r="D205" s="413" t="s">
        <v>2062</v>
      </c>
      <c r="E205" s="413" t="s">
        <v>2062</v>
      </c>
      <c r="F205" s="413"/>
      <c r="G205" s="413" t="s">
        <v>1703</v>
      </c>
      <c r="H205" s="414" t="str">
        <f t="shared" si="11"/>
        <v>p4_14b
plot 4 was cultivated in Season B</v>
      </c>
      <c r="I205" s="416"/>
      <c r="J205" s="415" t="str">
        <f t="shared" si="10"/>
        <v>yes</v>
      </c>
      <c r="K205" s="416"/>
      <c r="L205" s="416"/>
      <c r="M205" s="416"/>
      <c r="N205" s="416" t="s">
        <v>3620</v>
      </c>
      <c r="O205" s="418"/>
      <c r="P205" s="416"/>
    </row>
    <row r="206" spans="1:16" s="417" customFormat="1" ht="23.1" customHeight="1">
      <c r="A206" s="416"/>
      <c r="B206" s="413"/>
      <c r="C206" s="413" t="s">
        <v>2069</v>
      </c>
      <c r="D206" s="413" t="s">
        <v>2063</v>
      </c>
      <c r="E206" s="413" t="s">
        <v>2063</v>
      </c>
      <c r="F206" s="413"/>
      <c r="G206" s="413" t="s">
        <v>1703</v>
      </c>
      <c r="H206" s="414" t="str">
        <f t="shared" si="11"/>
        <v>p5_14b
plot 5 was cultivated in Season B</v>
      </c>
      <c r="I206" s="416"/>
      <c r="J206" s="415" t="str">
        <f t="shared" si="10"/>
        <v>yes</v>
      </c>
      <c r="K206" s="416"/>
      <c r="L206" s="416"/>
      <c r="M206" s="416"/>
      <c r="N206" s="416" t="s">
        <v>3621</v>
      </c>
      <c r="O206" s="418"/>
      <c r="P206" s="416"/>
    </row>
    <row r="207" spans="1:16" s="417" customFormat="1" ht="23.1" customHeight="1">
      <c r="A207" s="416"/>
      <c r="B207" s="413"/>
      <c r="C207" s="413" t="s">
        <v>2070</v>
      </c>
      <c r="D207" s="413" t="s">
        <v>2064</v>
      </c>
      <c r="E207" s="413" t="s">
        <v>2064</v>
      </c>
      <c r="F207" s="413"/>
      <c r="G207" s="413" t="s">
        <v>1703</v>
      </c>
      <c r="H207" s="414" t="str">
        <f t="shared" si="11"/>
        <v>p6_14b
plot 6 was cultivated in Season B</v>
      </c>
      <c r="I207" s="416"/>
      <c r="J207" s="415" t="str">
        <f t="shared" ref="J207:J238" si="12">IF(G207="note", "no", "yes")</f>
        <v>yes</v>
      </c>
      <c r="K207" s="416"/>
      <c r="L207" s="416"/>
      <c r="M207" s="416"/>
      <c r="N207" s="416" t="s">
        <v>3622</v>
      </c>
      <c r="O207" s="418"/>
      <c r="P207" s="416"/>
    </row>
    <row r="208" spans="1:16" s="417" customFormat="1" ht="23.1" customHeight="1">
      <c r="A208" s="416"/>
      <c r="B208" s="413"/>
      <c r="C208" s="413" t="s">
        <v>3487</v>
      </c>
      <c r="D208" s="413" t="s">
        <v>3493</v>
      </c>
      <c r="E208" s="413" t="s">
        <v>3493</v>
      </c>
      <c r="F208" s="413"/>
      <c r="G208" s="413" t="s">
        <v>1703</v>
      </c>
      <c r="H208" s="414" t="str">
        <f t="shared" si="11"/>
        <v>p1_14c
plot 1 was cultivated in Season C</v>
      </c>
      <c r="I208" s="416"/>
      <c r="J208" s="415" t="str">
        <f t="shared" si="12"/>
        <v>yes</v>
      </c>
      <c r="K208" s="416"/>
      <c r="L208" s="416"/>
      <c r="M208" s="416"/>
      <c r="N208" s="416" t="s">
        <v>3623</v>
      </c>
      <c r="O208" s="418"/>
      <c r="P208" s="416"/>
    </row>
    <row r="209" spans="1:33" s="417" customFormat="1" ht="23.1" customHeight="1">
      <c r="A209" s="416"/>
      <c r="B209" s="413"/>
      <c r="C209" s="413" t="s">
        <v>3488</v>
      </c>
      <c r="D209" s="413" t="s">
        <v>3494</v>
      </c>
      <c r="E209" s="413" t="s">
        <v>3494</v>
      </c>
      <c r="F209" s="413"/>
      <c r="G209" s="413" t="s">
        <v>1703</v>
      </c>
      <c r="H209" s="414" t="str">
        <f t="shared" si="11"/>
        <v>p2_14c
plot 2 was cultivated in Season C</v>
      </c>
      <c r="I209" s="416"/>
      <c r="J209" s="415" t="str">
        <f t="shared" si="12"/>
        <v>yes</v>
      </c>
      <c r="K209" s="416"/>
      <c r="L209" s="416"/>
      <c r="M209" s="416"/>
      <c r="N209" s="416" t="s">
        <v>3624</v>
      </c>
      <c r="O209" s="418"/>
      <c r="P209" s="416"/>
    </row>
    <row r="210" spans="1:33" s="417" customFormat="1" ht="23.1" customHeight="1">
      <c r="A210" s="416"/>
      <c r="B210" s="413"/>
      <c r="C210" s="413" t="s">
        <v>3489</v>
      </c>
      <c r="D210" s="413" t="s">
        <v>3495</v>
      </c>
      <c r="E210" s="413" t="s">
        <v>3495</v>
      </c>
      <c r="F210" s="413"/>
      <c r="G210" s="413" t="s">
        <v>1703</v>
      </c>
      <c r="H210" s="414" t="str">
        <f t="shared" si="11"/>
        <v>p3_14c
plot 3 was cultivated in Season C</v>
      </c>
      <c r="I210" s="416"/>
      <c r="J210" s="415" t="str">
        <f t="shared" si="12"/>
        <v>yes</v>
      </c>
      <c r="K210" s="416"/>
      <c r="L210" s="416"/>
      <c r="M210" s="416"/>
      <c r="N210" s="416" t="s">
        <v>3625</v>
      </c>
      <c r="O210" s="418"/>
      <c r="P210" s="416"/>
    </row>
    <row r="211" spans="1:33" s="417" customFormat="1" ht="23.1" customHeight="1">
      <c r="A211" s="416"/>
      <c r="B211" s="413"/>
      <c r="C211" s="413" t="s">
        <v>3490</v>
      </c>
      <c r="D211" s="413" t="s">
        <v>3496</v>
      </c>
      <c r="E211" s="413" t="s">
        <v>3496</v>
      </c>
      <c r="F211" s="413"/>
      <c r="G211" s="413" t="s">
        <v>1703</v>
      </c>
      <c r="H211" s="414" t="str">
        <f t="shared" si="11"/>
        <v>p4_14c
plot 4 was cultivated in Season C</v>
      </c>
      <c r="I211" s="416"/>
      <c r="J211" s="415" t="str">
        <f t="shared" si="12"/>
        <v>yes</v>
      </c>
      <c r="K211" s="416"/>
      <c r="L211" s="416"/>
      <c r="M211" s="416"/>
      <c r="N211" s="416" t="s">
        <v>3626</v>
      </c>
      <c r="O211" s="418"/>
      <c r="P211" s="416"/>
    </row>
    <row r="212" spans="1:33" s="417" customFormat="1" ht="23.1" customHeight="1">
      <c r="A212" s="416"/>
      <c r="B212" s="413"/>
      <c r="C212" s="413" t="s">
        <v>3491</v>
      </c>
      <c r="D212" s="413" t="s">
        <v>3497</v>
      </c>
      <c r="E212" s="413" t="s">
        <v>3497</v>
      </c>
      <c r="F212" s="413"/>
      <c r="G212" s="413" t="s">
        <v>1703</v>
      </c>
      <c r="H212" s="414" t="str">
        <f t="shared" si="11"/>
        <v>p5_14c
plot 5 was cultivated in Season C</v>
      </c>
      <c r="I212" s="416"/>
      <c r="J212" s="415" t="str">
        <f t="shared" si="12"/>
        <v>yes</v>
      </c>
      <c r="K212" s="416"/>
      <c r="L212" s="416"/>
      <c r="M212" s="416"/>
      <c r="N212" s="416" t="s">
        <v>3627</v>
      </c>
      <c r="O212" s="418"/>
      <c r="P212" s="416"/>
    </row>
    <row r="213" spans="1:33" s="417" customFormat="1" ht="23.1" customHeight="1">
      <c r="A213" s="416"/>
      <c r="B213" s="413"/>
      <c r="C213" s="413" t="s">
        <v>3492</v>
      </c>
      <c r="D213" s="413" t="s">
        <v>3498</v>
      </c>
      <c r="E213" s="413" t="s">
        <v>3498</v>
      </c>
      <c r="F213" s="413"/>
      <c r="G213" s="413" t="s">
        <v>1703</v>
      </c>
      <c r="H213" s="414" t="str">
        <f t="shared" si="11"/>
        <v>p6_14c
plot 6 was cultivated in Season C</v>
      </c>
      <c r="I213" s="416"/>
      <c r="J213" s="415" t="str">
        <f t="shared" si="12"/>
        <v>yes</v>
      </c>
      <c r="K213" s="416"/>
      <c r="L213" s="416"/>
      <c r="M213" s="416"/>
      <c r="N213" s="416" t="s">
        <v>3628</v>
      </c>
      <c r="O213" s="418"/>
      <c r="P213" s="416"/>
    </row>
    <row r="214" spans="1:33" s="417" customFormat="1" ht="49.75">
      <c r="B214" s="417" t="s">
        <v>2075</v>
      </c>
      <c r="C214" s="417" t="s">
        <v>2076</v>
      </c>
      <c r="D214" s="417" t="s">
        <v>2077</v>
      </c>
      <c r="E214" s="417" t="s">
        <v>2077</v>
      </c>
      <c r="G214" s="417" t="s">
        <v>3307</v>
      </c>
      <c r="H214" s="414" t="str">
        <f t="shared" si="11"/>
        <v>module_d1_14a
Module D1: 14A Crop Roster</v>
      </c>
      <c r="I214" s="416" t="s">
        <v>2086</v>
      </c>
      <c r="J214" s="415" t="str">
        <f t="shared" si="12"/>
        <v>yes</v>
      </c>
    </row>
    <row r="215" spans="1:33" ht="20.95" customHeight="1">
      <c r="A215" s="415"/>
      <c r="B215" s="415"/>
      <c r="C215" s="415" t="s">
        <v>3334</v>
      </c>
      <c r="D215" s="415" t="s">
        <v>3335</v>
      </c>
      <c r="E215" s="415" t="s">
        <v>3335</v>
      </c>
      <c r="F215" s="415"/>
      <c r="G215" s="415" t="s">
        <v>3295</v>
      </c>
      <c r="H215" s="414" t="str">
        <f t="shared" si="11"/>
        <v>start_mod_d1
Start Time of Module D1: 14A Crop Roster</v>
      </c>
      <c r="I215" s="415" t="s">
        <v>3336</v>
      </c>
      <c r="J215" s="415" t="str">
        <f t="shared" si="12"/>
        <v>yes</v>
      </c>
      <c r="K215" s="415"/>
      <c r="L215" s="415"/>
      <c r="M215" s="415"/>
      <c r="N215" s="415" t="s">
        <v>3298</v>
      </c>
      <c r="O215" s="415"/>
      <c r="P215" s="415"/>
      <c r="Q215" s="415"/>
      <c r="R215" s="415"/>
      <c r="S215" s="415"/>
      <c r="T215" s="415"/>
      <c r="U215" s="415"/>
      <c r="V215" s="415"/>
      <c r="W215" s="415"/>
      <c r="X215" s="415"/>
      <c r="Y215" s="415"/>
      <c r="Z215" s="415"/>
      <c r="AA215" s="415"/>
      <c r="AB215" s="415"/>
      <c r="AC215" s="415"/>
      <c r="AD215" s="415"/>
      <c r="AE215" s="415"/>
      <c r="AF215" s="415"/>
      <c r="AG215" s="415"/>
    </row>
    <row r="216" spans="1:33" s="417" customFormat="1" ht="124.4">
      <c r="A216" s="416"/>
      <c r="B216" s="413"/>
      <c r="C216" s="413" t="s">
        <v>2083</v>
      </c>
      <c r="D216" s="413" t="s">
        <v>2084</v>
      </c>
      <c r="E216" s="413" t="s">
        <v>2084</v>
      </c>
      <c r="F216" s="413" t="s">
        <v>2085</v>
      </c>
      <c r="G216" s="413" t="s">
        <v>613</v>
      </c>
      <c r="H216" s="414" t="str">
        <f t="shared" si="11"/>
        <v>a14_note
Ubu tugiye kuganira kubijyanye n'ibihingwa bihingwa buri gihembwe byahinzwe mu mirima mu gihembwe cy'ihinga cya 14A (Niba imirima irenga 3,turahitamo 3 minini).
Now we are going to talk about the Seasonal Crop Production on the plots you cultivated in Season 14A.  (If more than 3 plots, we will choose the largest 3).</v>
      </c>
      <c r="I216" s="416" t="s">
        <v>2086</v>
      </c>
      <c r="J216" s="415" t="str">
        <f t="shared" si="12"/>
        <v>no</v>
      </c>
      <c r="K216" s="416"/>
      <c r="L216" s="416"/>
      <c r="M216" s="416"/>
      <c r="N216" s="416"/>
      <c r="O216" s="412"/>
      <c r="P216" s="416"/>
    </row>
    <row r="217" spans="1:33" s="417" customFormat="1" ht="49.75">
      <c r="A217" s="416"/>
      <c r="B217" s="413"/>
      <c r="C217" s="413" t="s">
        <v>2078</v>
      </c>
      <c r="D217" s="413"/>
      <c r="E217" s="413"/>
      <c r="F217" s="413"/>
      <c r="G217" s="413" t="s">
        <v>1735</v>
      </c>
      <c r="H217" s="414" t="str">
        <f t="shared" si="11"/>
        <v xml:space="preserve">a
</v>
      </c>
      <c r="I217" s="416" t="s">
        <v>2086</v>
      </c>
      <c r="J217" s="415" t="str">
        <f t="shared" si="12"/>
        <v>yes</v>
      </c>
      <c r="K217" s="416"/>
      <c r="L217" s="416"/>
      <c r="M217" s="416"/>
      <c r="N217" s="416"/>
      <c r="O217" s="419"/>
      <c r="P217" s="416"/>
    </row>
    <row r="218" spans="1:33" s="417" customFormat="1" ht="49.75">
      <c r="A218" s="416"/>
      <c r="B218" s="413"/>
      <c r="C218" s="413" t="s">
        <v>2087</v>
      </c>
      <c r="D218" s="413"/>
      <c r="E218" s="413"/>
      <c r="F218" s="413"/>
      <c r="G218" s="413" t="s">
        <v>1721</v>
      </c>
      <c r="H218" s="414" t="str">
        <f t="shared" si="11"/>
        <v xml:space="preserve">m14a
</v>
      </c>
      <c r="I218" s="416"/>
      <c r="J218" s="415" t="str">
        <f t="shared" si="12"/>
        <v>yes</v>
      </c>
      <c r="L218" s="416"/>
      <c r="M218" s="416"/>
      <c r="N218" s="416"/>
      <c r="O218" s="416">
        <v>6</v>
      </c>
      <c r="P218" s="416"/>
    </row>
    <row r="219" spans="1:33" s="417" customFormat="1" ht="49.75">
      <c r="A219" s="416"/>
      <c r="B219" s="413"/>
      <c r="C219" s="413" t="s">
        <v>2088</v>
      </c>
      <c r="D219" s="413" t="s">
        <v>2079</v>
      </c>
      <c r="E219" s="413" t="s">
        <v>2079</v>
      </c>
      <c r="F219" s="413"/>
      <c r="G219" s="413" t="s">
        <v>1703</v>
      </c>
      <c r="H219" s="414" t="str">
        <f t="shared" si="11"/>
        <v>p_14a
plot position in Season A crop roster</v>
      </c>
      <c r="I219" s="416"/>
      <c r="J219" s="415" t="str">
        <f t="shared" si="12"/>
        <v>yes</v>
      </c>
      <c r="K219" s="416"/>
      <c r="L219" s="416"/>
      <c r="M219" s="416"/>
      <c r="N219" s="416" t="s">
        <v>1722</v>
      </c>
      <c r="O219" s="419"/>
      <c r="P219" s="416"/>
    </row>
    <row r="220" spans="1:33" s="417" customFormat="1" ht="74.650000000000006">
      <c r="A220" s="416"/>
      <c r="B220" s="413"/>
      <c r="C220" s="413" t="s">
        <v>2089</v>
      </c>
      <c r="D220" s="413" t="s">
        <v>2080</v>
      </c>
      <c r="E220" s="413" t="s">
        <v>2080</v>
      </c>
      <c r="F220" s="413"/>
      <c r="G220" s="413" t="s">
        <v>1703</v>
      </c>
      <c r="H220" s="414" t="str">
        <f t="shared" si="11"/>
        <v>p14a
this plot (position #) was cultivated in Season A</v>
      </c>
      <c r="I220" s="416"/>
      <c r="J220" s="415" t="str">
        <f t="shared" si="12"/>
        <v>yes</v>
      </c>
      <c r="K220" s="416"/>
      <c r="L220" s="416"/>
      <c r="M220" s="416"/>
      <c r="N220" s="416" t="s">
        <v>2100</v>
      </c>
      <c r="O220" s="419"/>
      <c r="P220" s="416"/>
    </row>
    <row r="221" spans="1:33" s="417" customFormat="1" ht="89.05" customHeight="1">
      <c r="A221" s="416"/>
      <c r="B221" s="413"/>
      <c r="C221" s="413" t="s">
        <v>2090</v>
      </c>
      <c r="D221" s="413" t="s">
        <v>2071</v>
      </c>
      <c r="E221" s="413" t="s">
        <v>2071</v>
      </c>
      <c r="F221" s="413"/>
      <c r="G221" s="413" t="s">
        <v>1703</v>
      </c>
      <c r="H221" s="414" t="str">
        <f t="shared" si="11"/>
        <v>plot_14a
description of plot to be talked about</v>
      </c>
      <c r="I221" s="416"/>
      <c r="J221" s="415" t="str">
        <f t="shared" si="12"/>
        <v>yes</v>
      </c>
      <c r="K221" s="416"/>
      <c r="L221" s="416"/>
      <c r="M221" s="416"/>
      <c r="N221" s="416" t="s">
        <v>2102</v>
      </c>
      <c r="O221" s="419"/>
      <c r="P221" s="416"/>
    </row>
    <row r="222" spans="1:33" s="417" customFormat="1" ht="111.95">
      <c r="A222" s="416"/>
      <c r="B222" s="413"/>
      <c r="C222" s="413" t="s">
        <v>2091</v>
      </c>
      <c r="D222" s="413" t="s">
        <v>2072</v>
      </c>
      <c r="E222" s="413" t="s">
        <v>2072</v>
      </c>
      <c r="F222" s="413"/>
      <c r="G222" s="413" t="s">
        <v>1703</v>
      </c>
      <c r="H222" s="414" t="str">
        <f t="shared" si="11"/>
        <v>plots14adone
nbo plots already talked about</v>
      </c>
      <c r="I222" s="416"/>
      <c r="J222" s="415" t="str">
        <f t="shared" si="12"/>
        <v>yes</v>
      </c>
      <c r="K222" s="416"/>
      <c r="L222" s="416"/>
      <c r="M222" s="416"/>
      <c r="N222" s="416" t="s">
        <v>2101</v>
      </c>
      <c r="O222" s="419"/>
      <c r="P222" s="416"/>
    </row>
    <row r="223" spans="1:33" s="417" customFormat="1" ht="49.75">
      <c r="A223" s="416"/>
      <c r="B223" s="413"/>
      <c r="C223" s="413" t="s">
        <v>2092</v>
      </c>
      <c r="D223" s="413"/>
      <c r="E223" s="413"/>
      <c r="F223" s="413"/>
      <c r="G223" s="413" t="s">
        <v>1735</v>
      </c>
      <c r="H223" s="414" t="str">
        <f t="shared" si="11"/>
        <v xml:space="preserve">ap14a
</v>
      </c>
      <c r="I223" s="416" t="str">
        <f>"${"&amp;C222&amp;"}&lt;3 and ${"&amp;C220&amp;"}=1"</f>
        <v>${plots14adone}&lt;3 and ${p14a}=1</v>
      </c>
      <c r="J223" s="415" t="str">
        <f t="shared" si="12"/>
        <v>yes</v>
      </c>
      <c r="K223" s="416"/>
      <c r="L223" s="416"/>
      <c r="M223" s="416"/>
      <c r="N223" s="416"/>
      <c r="O223" s="419"/>
      <c r="P223" s="416"/>
    </row>
    <row r="224" spans="1:33" s="417" customFormat="1" ht="149.25">
      <c r="A224" s="416"/>
      <c r="B224" s="413"/>
      <c r="C224" s="413" t="s">
        <v>2093</v>
      </c>
      <c r="D224" s="413"/>
      <c r="E224" s="413"/>
      <c r="F224" s="413"/>
      <c r="G224" s="413" t="s">
        <v>3295</v>
      </c>
      <c r="H224" s="414" t="str">
        <f t="shared" si="11"/>
        <v xml:space="preserve">nbo_c14a
</v>
      </c>
      <c r="I224" s="416"/>
      <c r="J224" s="415" t="str">
        <f t="shared" si="12"/>
        <v>yes</v>
      </c>
      <c r="K224" s="416"/>
      <c r="L224" s="416"/>
      <c r="M224" s="416"/>
      <c r="N224" s="416" t="s">
        <v>3629</v>
      </c>
      <c r="O224" s="419"/>
      <c r="P224" s="416"/>
    </row>
    <row r="225" spans="1:16" s="417" customFormat="1" ht="49.75">
      <c r="A225" s="416"/>
      <c r="B225" s="413"/>
      <c r="C225" s="413" t="s">
        <v>2094</v>
      </c>
      <c r="D225" s="413"/>
      <c r="E225" s="413"/>
      <c r="F225" s="413"/>
      <c r="G225" s="413" t="s">
        <v>1735</v>
      </c>
      <c r="H225" s="414" t="str">
        <f t="shared" si="11"/>
        <v xml:space="preserve">a14l
</v>
      </c>
      <c r="I225" s="416"/>
      <c r="J225" s="415" t="str">
        <f t="shared" si="12"/>
        <v>yes</v>
      </c>
      <c r="K225" s="416" t="s">
        <v>1745</v>
      </c>
      <c r="M225" s="416"/>
      <c r="N225" s="416"/>
      <c r="O225" s="419"/>
      <c r="P225" s="416"/>
    </row>
    <row r="226" spans="1:16" s="417" customFormat="1" ht="47" customHeight="1">
      <c r="A226" s="416"/>
      <c r="C226" s="413" t="s">
        <v>1256</v>
      </c>
      <c r="D226" s="413" t="s">
        <v>2215</v>
      </c>
      <c r="E226" s="413" t="s">
        <v>2215</v>
      </c>
      <c r="F226" s="413" t="s">
        <v>2216</v>
      </c>
      <c r="G226" s="413" t="s">
        <v>613</v>
      </c>
      <c r="H226" s="414" t="str">
        <f t="shared" si="11"/>
        <v>ag9_14a
 Ubu tugiye kuvuga ibyerekeranye n'umurima [${plot_14a}]: Mbwira ibihingwa byose wahinze kuri ubu butaka mu gihembwe cy'ihinga A 2014.
Now we are going to talk about the plot you described as: [${plot_14a}].  Please list all of the crops you cultivated on this plot during SEASON A 2014.</v>
      </c>
      <c r="I226" s="416"/>
      <c r="J226" s="415" t="str">
        <f t="shared" si="12"/>
        <v>no</v>
      </c>
      <c r="K226" s="416"/>
      <c r="L226" s="416"/>
      <c r="M226" s="416"/>
      <c r="N226" s="416"/>
      <c r="O226" s="419"/>
      <c r="P226" s="416"/>
    </row>
    <row r="227" spans="1:16" s="417" customFormat="1" ht="47" customHeight="1">
      <c r="A227" s="416"/>
      <c r="B227" s="413"/>
      <c r="C227" s="413" t="s">
        <v>2095</v>
      </c>
      <c r="D227" s="413" t="s">
        <v>543</v>
      </c>
      <c r="E227" s="413" t="s">
        <v>4544</v>
      </c>
      <c r="F227" s="413"/>
      <c r="G227" s="413" t="s">
        <v>2073</v>
      </c>
      <c r="H227" s="414" t="str">
        <f t="shared" si="11"/>
        <v>ag9_14ac1
Crop 1</v>
      </c>
      <c r="I227" s="416" t="s">
        <v>2103</v>
      </c>
      <c r="J227" s="415" t="str">
        <f t="shared" si="12"/>
        <v>yes</v>
      </c>
      <c r="K227" s="416" t="s">
        <v>2081</v>
      </c>
      <c r="M227" s="416"/>
      <c r="N227" s="416"/>
      <c r="O227" s="419"/>
      <c r="P227" s="416"/>
    </row>
    <row r="228" spans="1:16" s="417" customFormat="1" ht="47" customHeight="1">
      <c r="A228" s="416"/>
      <c r="B228" s="413"/>
      <c r="C228" s="413" t="s">
        <v>2096</v>
      </c>
      <c r="D228" s="413" t="s">
        <v>544</v>
      </c>
      <c r="E228" s="413" t="s">
        <v>4545</v>
      </c>
      <c r="F228" s="413"/>
      <c r="G228" s="413" t="s">
        <v>2073</v>
      </c>
      <c r="H228" s="414" t="str">
        <f t="shared" si="11"/>
        <v>ag9_14ac2
Crop 2</v>
      </c>
      <c r="I228" s="416" t="s">
        <v>2104</v>
      </c>
      <c r="J228" s="415" t="str">
        <f t="shared" si="12"/>
        <v>yes</v>
      </c>
      <c r="K228" s="416" t="s">
        <v>2081</v>
      </c>
      <c r="L228" s="417" t="s">
        <v>3644</v>
      </c>
      <c r="M228" s="416" t="s">
        <v>3646</v>
      </c>
      <c r="N228" s="416"/>
      <c r="O228" s="419"/>
      <c r="P228" s="416"/>
    </row>
    <row r="229" spans="1:16" s="417" customFormat="1" ht="49.75">
      <c r="A229" s="416"/>
      <c r="B229" s="413"/>
      <c r="C229" s="413" t="s">
        <v>2097</v>
      </c>
      <c r="D229" s="413" t="s">
        <v>545</v>
      </c>
      <c r="E229" s="413" t="s">
        <v>4546</v>
      </c>
      <c r="F229" s="413"/>
      <c r="G229" s="413" t="s">
        <v>2073</v>
      </c>
      <c r="H229" s="414" t="str">
        <f t="shared" si="11"/>
        <v>ag9_14ac3
Crop 3</v>
      </c>
      <c r="I229" s="416" t="s">
        <v>2105</v>
      </c>
      <c r="J229" s="415" t="str">
        <f t="shared" si="12"/>
        <v>yes</v>
      </c>
      <c r="K229" s="416" t="s">
        <v>2081</v>
      </c>
      <c r="L229" s="417" t="s">
        <v>3645</v>
      </c>
      <c r="M229" s="416" t="s">
        <v>3646</v>
      </c>
      <c r="N229" s="416"/>
      <c r="O229" s="419"/>
      <c r="P229" s="416"/>
    </row>
    <row r="230" spans="1:16" s="417" customFormat="1" ht="49.75">
      <c r="A230" s="416"/>
      <c r="B230" s="413"/>
      <c r="C230" s="413" t="s">
        <v>2094</v>
      </c>
      <c r="D230" s="413"/>
      <c r="E230" s="413"/>
      <c r="F230" s="413"/>
      <c r="G230" s="413" t="s">
        <v>1746</v>
      </c>
      <c r="H230" s="414" t="str">
        <f t="shared" si="11"/>
        <v xml:space="preserve">a14l
</v>
      </c>
      <c r="I230" s="416"/>
      <c r="J230" s="415" t="str">
        <f t="shared" si="12"/>
        <v>yes</v>
      </c>
      <c r="K230" s="416"/>
      <c r="L230" s="416"/>
      <c r="M230" s="416"/>
      <c r="N230" s="416"/>
      <c r="O230" s="419"/>
      <c r="P230" s="416"/>
    </row>
    <row r="231" spans="1:16" s="417" customFormat="1" ht="49.75">
      <c r="A231" s="416"/>
      <c r="B231" s="413"/>
      <c r="C231" s="413" t="s">
        <v>2111</v>
      </c>
      <c r="D231" s="413"/>
      <c r="E231" s="413"/>
      <c r="F231" s="413"/>
      <c r="G231" s="413" t="s">
        <v>1721</v>
      </c>
      <c r="H231" s="414" t="str">
        <f t="shared" si="11"/>
        <v xml:space="preserve">ac_14a
</v>
      </c>
      <c r="I231" s="416"/>
      <c r="J231" s="415" t="str">
        <f t="shared" si="12"/>
        <v>yes</v>
      </c>
      <c r="L231" s="416"/>
      <c r="M231" s="416"/>
      <c r="N231" s="416"/>
      <c r="O231" s="416">
        <v>3</v>
      </c>
      <c r="P231" s="416"/>
    </row>
    <row r="232" spans="1:16" s="417" customFormat="1" ht="49.75">
      <c r="A232" s="416"/>
      <c r="B232" s="413"/>
      <c r="C232" s="413" t="s">
        <v>2098</v>
      </c>
      <c r="D232" s="413" t="s">
        <v>2082</v>
      </c>
      <c r="E232" s="413" t="s">
        <v>2082</v>
      </c>
      <c r="F232" s="413"/>
      <c r="G232" s="413" t="s">
        <v>1703</v>
      </c>
      <c r="H232" s="414" t="str">
        <f t="shared" si="11"/>
        <v>c14a
crop position in Season A crop roster</v>
      </c>
      <c r="I232" s="416"/>
      <c r="J232" s="415" t="str">
        <f t="shared" si="12"/>
        <v>yes</v>
      </c>
      <c r="K232" s="416"/>
      <c r="L232" s="416"/>
      <c r="M232" s="416"/>
      <c r="N232" s="416" t="s">
        <v>1722</v>
      </c>
      <c r="O232" s="419"/>
      <c r="P232" s="416"/>
    </row>
    <row r="233" spans="1:16" s="417" customFormat="1" ht="49.75">
      <c r="A233" s="416"/>
      <c r="B233" s="413"/>
      <c r="C233" s="413" t="s">
        <v>3314</v>
      </c>
      <c r="D233" s="413"/>
      <c r="E233" s="413"/>
      <c r="F233" s="413"/>
      <c r="G233" s="413" t="s">
        <v>1735</v>
      </c>
      <c r="H233" s="414" t="str">
        <f t="shared" si="11"/>
        <v xml:space="preserve">cc14a
</v>
      </c>
      <c r="I233" s="416" t="s">
        <v>3319</v>
      </c>
      <c r="J233" s="415" t="str">
        <f t="shared" si="12"/>
        <v>yes</v>
      </c>
      <c r="K233" s="416"/>
      <c r="L233" s="416"/>
      <c r="M233" s="416"/>
      <c r="O233" s="419"/>
      <c r="P233" s="416"/>
    </row>
    <row r="234" spans="1:16" s="417" customFormat="1" ht="49.75">
      <c r="A234" s="416"/>
      <c r="B234" s="413"/>
      <c r="C234" s="413" t="s">
        <v>2099</v>
      </c>
      <c r="D234" s="413" t="s">
        <v>2074</v>
      </c>
      <c r="E234" s="413" t="s">
        <v>2074</v>
      </c>
      <c r="F234" s="413"/>
      <c r="G234" s="413" t="s">
        <v>1703</v>
      </c>
      <c r="H234" s="414" t="str">
        <f t="shared" si="11"/>
        <v>crop_14a
crop to be spoken about for this loop</v>
      </c>
      <c r="I234" s="416"/>
      <c r="J234" s="415" t="str">
        <f t="shared" si="12"/>
        <v>yes</v>
      </c>
      <c r="K234" s="416"/>
      <c r="L234" s="416"/>
      <c r="M234" s="416"/>
      <c r="N234" s="416" t="s">
        <v>2106</v>
      </c>
      <c r="O234" s="419"/>
      <c r="P234" s="416"/>
    </row>
    <row r="235" spans="1:16" s="417" customFormat="1" ht="99.5">
      <c r="A235" s="416"/>
      <c r="B235" s="413"/>
      <c r="C235" s="413" t="s">
        <v>2107</v>
      </c>
      <c r="D235" s="413" t="s">
        <v>2108</v>
      </c>
      <c r="E235" s="413" t="s">
        <v>2108</v>
      </c>
      <c r="F235" s="413" t="s">
        <v>3396</v>
      </c>
      <c r="G235" s="413" t="s">
        <v>613</v>
      </c>
      <c r="H235" s="414" t="str">
        <f t="shared" si="11"/>
        <v>ac_note14a
Ubu tugiye kuganira ku gihembwe kihinga 14A ku [${crop_14a}] ku butaka bwawe [${plot_14a}].
Now we are going to talk about your Season 14A production of [${crop_14a}] on the plot you described as [${plot_14a}].</v>
      </c>
      <c r="I235" s="416"/>
      <c r="J235" s="415" t="str">
        <f t="shared" si="12"/>
        <v>no</v>
      </c>
      <c r="K235" s="416"/>
      <c r="L235" s="416"/>
      <c r="M235" s="416"/>
      <c r="N235" s="416"/>
      <c r="O235" s="419"/>
      <c r="P235" s="416"/>
    </row>
    <row r="236" spans="1:16" ht="74.650000000000006">
      <c r="C236" s="414" t="str">
        <f>'D1 14A Crop'!A5</f>
        <v>CRP_02_14a</v>
      </c>
      <c r="D236" s="414" t="str">
        <f>'D1 14A Crop'!B5</f>
        <v>[${plot_14a}]: In which month did you plant this [${crop_14a}]?</v>
      </c>
      <c r="E236" s="414" t="s">
        <v>4547</v>
      </c>
      <c r="F236" s="414" t="str">
        <f>'D1 14A Crop'!C5</f>
        <v>[${plot_14a}]: Ni mu kuhe kwezi mwateye [${crop_14a}]?</v>
      </c>
      <c r="G236" s="414" t="s">
        <v>1739</v>
      </c>
      <c r="H236" s="414" t="str">
        <f t="shared" si="11"/>
        <v>CRP_02_14a
[${plot_14a}]: Ni mu kuhe kwezi mwateye [${crop_14a}]?
[${plot_14a}]: In which month did you plant this [${crop_14a}]?</v>
      </c>
      <c r="J236" s="415" t="str">
        <f t="shared" si="12"/>
        <v>yes</v>
      </c>
      <c r="L236" s="414" t="s">
        <v>2217</v>
      </c>
      <c r="M236" s="414" t="s">
        <v>2218</v>
      </c>
    </row>
    <row r="237" spans="1:16" ht="74.650000000000006">
      <c r="C237" s="414" t="str">
        <f>'D1 14A Crop'!A6</f>
        <v>CRP_03_Q_14a</v>
      </c>
      <c r="D237" s="414" t="str">
        <f>'D1 14A Crop'!B6</f>
        <v>[${plot_14a}]: On what proportion of plot did you grow this [${crop_14a}]?</v>
      </c>
      <c r="E237" s="414" t="s">
        <v>4548</v>
      </c>
      <c r="F237" s="414" t="str">
        <f>'D1 14A Crop'!C6</f>
        <v>[${plot_14a}]: Ni ku kihe kigereranyo cy'umurima mwateyeho ibi [${crop_14a}]?</v>
      </c>
      <c r="G237" s="414" t="s">
        <v>2014</v>
      </c>
      <c r="H237" s="414" t="str">
        <f t="shared" si="11"/>
        <v>CRP_03_Q_14a
[${plot_14a}]: Ni ku kihe kigereranyo cy'umurima mwateyeho ibi [${crop_14a}]?
[${plot_14a}]: On what proportion of plot did you grow this [${crop_14a}]?</v>
      </c>
      <c r="J237" s="415" t="str">
        <f t="shared" si="12"/>
        <v>yes</v>
      </c>
    </row>
    <row r="238" spans="1:16" ht="87.05">
      <c r="C238" s="414" t="str">
        <f>'D1 14A Crop'!A7</f>
        <v>CRP_04_Q_14a</v>
      </c>
      <c r="D238" s="414" t="str">
        <f>'D1 14A Crop'!B7</f>
        <v>[${plot_14a}]: How much [${crop_14a}] seed did you plant in this plot?</v>
      </c>
      <c r="E238" s="414" t="s">
        <v>4549</v>
      </c>
      <c r="F238" s="414" t="str">
        <f>'D1 14A Crop'!C7</f>
        <v>[${plot_14a}]: Mwateye imbuto za [${crop_14a}] zingana iki muri uyu murima?</v>
      </c>
      <c r="G238" s="414" t="s">
        <v>560</v>
      </c>
      <c r="H238" s="414" t="str">
        <f t="shared" si="11"/>
        <v>CRP_04_Q_14a
[${plot_14a}]: Mwateye imbuto za [${crop_14a}] zingana iki muri uyu murima?
[${plot_14a}]: How much [${crop_14a}] seed did you plant in this plot?</v>
      </c>
      <c r="J238" s="415" t="str">
        <f t="shared" si="12"/>
        <v>yes</v>
      </c>
      <c r="L238" s="414" t="s">
        <v>1720</v>
      </c>
    </row>
    <row r="239" spans="1:16" ht="49.75">
      <c r="C239" s="414" t="str">
        <f>'D1 14A Crop'!A8</f>
        <v>CRP_04_U_14a</v>
      </c>
      <c r="D239" s="414" t="str">
        <f>'D1 14A Crop'!B8</f>
        <v>units</v>
      </c>
      <c r="E239" s="414" t="s">
        <v>4550</v>
      </c>
      <c r="G239" s="414" t="s">
        <v>567</v>
      </c>
      <c r="H239" s="414" t="str">
        <f t="shared" si="11"/>
        <v>CRP_04_U_14a
units</v>
      </c>
      <c r="J239" s="415" t="str">
        <f t="shared" ref="J239:J259" si="13">IF(G239="note", "no", "yes")</f>
        <v>yes</v>
      </c>
    </row>
    <row r="240" spans="1:16" ht="74.650000000000006">
      <c r="C240" s="414" t="str">
        <f>'D1 14A Crop'!A9</f>
        <v>CRP_05_A_14a</v>
      </c>
      <c r="D240" s="414" t="str">
        <f>'D1 14A Crop'!B9</f>
        <v>[${plot_14a}]: [${crop_14a}]: What was the source of the seed?</v>
      </c>
      <c r="E240" s="414" t="s">
        <v>4551</v>
      </c>
      <c r="F240" s="414" t="str">
        <f>'D1 14A Crop'!C9</f>
        <v>[${plot_14a}]: [${crop_14a}]: Nihe hantu mwakuye imbuto yo gutera?</v>
      </c>
      <c r="G240" s="414" t="s">
        <v>2232</v>
      </c>
      <c r="H240" s="414" t="str">
        <f t="shared" si="11"/>
        <v>CRP_05_A_14a
[${plot_14a}]: [${crop_14a}]: Nihe hantu mwakuye imbuto yo gutera?
[${plot_14a}]: [${crop_14a}]: What was the source of the seed?</v>
      </c>
      <c r="J240" s="415" t="str">
        <f t="shared" si="13"/>
        <v>yes</v>
      </c>
    </row>
    <row r="241" spans="3:13" ht="99.5">
      <c r="C241" s="414" t="str">
        <f>'D1 14A Crop'!A10</f>
        <v>CRP_06_14a</v>
      </c>
      <c r="D241" s="414" t="str">
        <f>'D1 14A Crop'!B10</f>
        <v>[${plot_14a}]: How much in total did you spend on the [${crop_14a}] seed you planted in this plot?</v>
      </c>
      <c r="E241" s="414" t="s">
        <v>4552</v>
      </c>
      <c r="F241" s="414" t="str">
        <f>'D1 14A Crop'!C10</f>
        <v>[${plot_14a}]: Wakoresheje amafaranga angana ate ku mbuto za [${crop_14a}] wateye muri uyu murima?</v>
      </c>
      <c r="G241" s="414" t="s">
        <v>611</v>
      </c>
      <c r="H241" s="414" t="str">
        <f t="shared" si="11"/>
        <v>CRP_06_14a
[${plot_14a}]: Wakoresheje amafaranga angana ate ku mbuto za [${crop_14a}] wateye muri uyu murima?
[${plot_14a}]: How much in total did you spend on the [${crop_14a}] seed you planted in this plot?</v>
      </c>
      <c r="J241" s="415" t="str">
        <f t="shared" si="13"/>
        <v>yes</v>
      </c>
      <c r="L241" s="414" t="s">
        <v>5000</v>
      </c>
    </row>
    <row r="242" spans="3:13" ht="74.650000000000006">
      <c r="C242" s="414" t="s">
        <v>3651</v>
      </c>
      <c r="D242" s="414" t="s">
        <v>3655</v>
      </c>
      <c r="E242" s="414" t="s">
        <v>4553</v>
      </c>
      <c r="G242" s="414" t="s">
        <v>610</v>
      </c>
      <c r="H242" s="414" t="str">
        <f t="shared" si="11"/>
        <v>crp_06o_14a
Alert!  The HH reported they spent [${CRP_06_14a}] RWF on seed.  This is very high.  Are you sure this is correct?</v>
      </c>
      <c r="I242" s="414" t="str">
        <f>"${"&amp;C241&amp;"}&gt;100000"</f>
        <v>${CRP_06_14a}&gt;100000</v>
      </c>
      <c r="J242" s="415" t="str">
        <f t="shared" si="13"/>
        <v>yes</v>
      </c>
      <c r="L242" s="414" t="s">
        <v>3311</v>
      </c>
      <c r="M242" s="414" t="s">
        <v>3652</v>
      </c>
    </row>
    <row r="243" spans="3:13" ht="99.5">
      <c r="C243" s="414" t="str">
        <f>'D1 14A Crop'!A11</f>
        <v>CRP_07_14a</v>
      </c>
      <c r="D243" s="414" t="str">
        <f>'D1 14A Crop'!B11</f>
        <v>[${plot_14a}]: Was [${crop_14a}] affected by any disease or pest infestation during the season?</v>
      </c>
      <c r="E243" s="414" t="s">
        <v>4554</v>
      </c>
      <c r="F243" s="414" t="str">
        <f>'D1 14A Crop'!C11</f>
        <v>[${plot_14a}]: Muri iki [${crop_14a}] hari icyangiritse kubera indwara cyangwa udusimba muri icyo gihembwe?</v>
      </c>
      <c r="G243" s="414" t="s">
        <v>610</v>
      </c>
      <c r="H243" s="414" t="str">
        <f t="shared" si="11"/>
        <v>CRP_07_14a
[${plot_14a}]: Muri iki [${crop_14a}] hari icyangiritse kubera indwara cyangwa udusimba muri icyo gihembwe?
[${plot_14a}]: Was [${crop_14a}] affected by any disease or pest infestation during the season?</v>
      </c>
      <c r="J243" s="415" t="str">
        <f t="shared" si="13"/>
        <v>yes</v>
      </c>
    </row>
    <row r="244" spans="3:13" ht="87.05">
      <c r="C244" s="414" t="str">
        <f>'D1 14A Crop'!A12</f>
        <v>CRP_08_Q_14a</v>
      </c>
      <c r="D244" s="414" t="str">
        <f>'D1 14A Crop'!B12</f>
        <v>[${plot_14a}]: How much [${crop_14a}] did you harvest from this plot in Season A?</v>
      </c>
      <c r="E244" s="414" t="s">
        <v>4555</v>
      </c>
      <c r="F244" s="414" t="str">
        <f>'D1 14A Crop'!C12</f>
        <v>[${plot_14a}]: Waba umaze gusarura [${crop_14a}] bingana iki muri uwo murima?</v>
      </c>
      <c r="G244" s="414" t="s">
        <v>560</v>
      </c>
      <c r="H244" s="414" t="str">
        <f t="shared" si="11"/>
        <v>CRP_08_Q_14a
[${plot_14a}]: Waba umaze gusarura [${crop_14a}] bingana iki muri uwo murima?
[${plot_14a}]: How much [${crop_14a}] did you harvest from this plot in Season A?</v>
      </c>
      <c r="J244" s="415" t="str">
        <f t="shared" si="13"/>
        <v>yes</v>
      </c>
      <c r="L244" s="414" t="s">
        <v>1733</v>
      </c>
    </row>
    <row r="245" spans="3:13" ht="49.75">
      <c r="C245" s="414" t="str">
        <f>'D1 14A Crop'!A13</f>
        <v>CRP_08_U_14a</v>
      </c>
      <c r="D245" s="414" t="str">
        <f>'D1 14A Crop'!B13</f>
        <v>units</v>
      </c>
      <c r="E245" s="414" t="s">
        <v>4556</v>
      </c>
      <c r="G245" s="414" t="s">
        <v>567</v>
      </c>
      <c r="H245" s="414" t="str">
        <f t="shared" si="11"/>
        <v>CRP_08_U_14a
units</v>
      </c>
      <c r="I245" s="414" t="s">
        <v>2134</v>
      </c>
      <c r="J245" s="415" t="str">
        <f t="shared" si="13"/>
        <v>yes</v>
      </c>
    </row>
    <row r="246" spans="3:13" ht="50.4">
      <c r="C246" s="414" t="str">
        <f>'D1 14A Crop'!A14</f>
        <v>CRP_08_GD_14a</v>
      </c>
      <c r="D246" s="414" t="str">
        <f>'D1 14A Crop'!B14</f>
        <v>[${plot_14a}]: Green or Dry Maize?</v>
      </c>
      <c r="E246" s="414" t="s">
        <v>4557</v>
      </c>
      <c r="F246" s="414" t="str">
        <f>'D1 14A Crop'!C14</f>
        <v>[${plot_14a}]: Ibigori bibisi cg byumye?</v>
      </c>
      <c r="G246" s="414" t="s">
        <v>2122</v>
      </c>
      <c r="H246" s="414" t="str">
        <f t="shared" si="11"/>
        <v>CRP_08_GD_14a
[${plot_14a}]: Ibigori bibisi cg byumye?
[${plot_14a}]: Green or Dry Maize?</v>
      </c>
      <c r="I246" s="427" t="s">
        <v>2135</v>
      </c>
      <c r="J246" s="415" t="str">
        <f t="shared" si="13"/>
        <v>yes</v>
      </c>
    </row>
    <row r="247" spans="3:13" ht="49.75">
      <c r="C247" s="414" t="s">
        <v>2124</v>
      </c>
      <c r="D247" s="426" t="s">
        <v>2127</v>
      </c>
      <c r="E247" s="426" t="s">
        <v>4558</v>
      </c>
      <c r="F247" s="426" t="s">
        <v>2130</v>
      </c>
      <c r="G247" s="426" t="s">
        <v>560</v>
      </c>
      <c r="H247" s="414" t="str">
        <f t="shared" si="11"/>
        <v>CRP_08_GQ_14a
[${plot_14a}]: ibigori bibisi:
[${plot_14a}]: Green Maize:</v>
      </c>
      <c r="I247" s="414" t="s">
        <v>2132</v>
      </c>
      <c r="J247" s="415" t="str">
        <f t="shared" si="13"/>
        <v>yes</v>
      </c>
      <c r="L247" s="414" t="s">
        <v>1720</v>
      </c>
    </row>
    <row r="248" spans="3:13" ht="49.75">
      <c r="C248" s="414" t="s">
        <v>2123</v>
      </c>
      <c r="D248" s="426" t="s">
        <v>2128</v>
      </c>
      <c r="E248" s="426" t="s">
        <v>4559</v>
      </c>
      <c r="F248" s="426"/>
      <c r="G248" s="426" t="s">
        <v>567</v>
      </c>
      <c r="H248" s="414" t="str">
        <f t="shared" si="11"/>
        <v>CRP_08_GU_14a
[${plot_14a}]: units</v>
      </c>
      <c r="I248" s="414" t="s">
        <v>2132</v>
      </c>
      <c r="J248" s="415" t="str">
        <f t="shared" si="13"/>
        <v>yes</v>
      </c>
    </row>
    <row r="249" spans="3:13" ht="49.75">
      <c r="C249" s="414" t="s">
        <v>2125</v>
      </c>
      <c r="D249" s="426" t="s">
        <v>2129</v>
      </c>
      <c r="E249" s="426" t="s">
        <v>4560</v>
      </c>
      <c r="F249" s="426" t="s">
        <v>2131</v>
      </c>
      <c r="G249" s="426" t="s">
        <v>560</v>
      </c>
      <c r="H249" s="414" t="str">
        <f t="shared" si="11"/>
        <v>CRP_08_DQ_14a
[${plot_14a}]: ibigori byumye:
[${plot_14a}]: Dry Maize:</v>
      </c>
      <c r="I249" s="414" t="s">
        <v>2132</v>
      </c>
      <c r="J249" s="415" t="str">
        <f t="shared" si="13"/>
        <v>yes</v>
      </c>
      <c r="L249" s="414" t="s">
        <v>1720</v>
      </c>
    </row>
    <row r="250" spans="3:13" ht="49.75">
      <c r="C250" s="414" t="s">
        <v>2126</v>
      </c>
      <c r="D250" s="426" t="s">
        <v>2128</v>
      </c>
      <c r="E250" s="426" t="s">
        <v>4561</v>
      </c>
      <c r="F250" s="426"/>
      <c r="G250" s="426" t="s">
        <v>567</v>
      </c>
      <c r="H250" s="414" t="str">
        <f t="shared" si="11"/>
        <v>CRP_08_DU_14a
[${plot_14a}]: units</v>
      </c>
      <c r="I250" s="414" t="s">
        <v>2132</v>
      </c>
      <c r="J250" s="415" t="str">
        <f t="shared" si="13"/>
        <v>yes</v>
      </c>
    </row>
    <row r="251" spans="3:13" ht="74.650000000000006">
      <c r="C251" s="414" t="s">
        <v>3657</v>
      </c>
      <c r="D251" s="414" t="s">
        <v>3658</v>
      </c>
      <c r="E251" s="414" t="s">
        <v>4735</v>
      </c>
      <c r="G251" s="414" t="s">
        <v>610</v>
      </c>
      <c r="H251" s="414" t="str">
        <f t="shared" si="11"/>
        <v>crp_08o_14a
Alert!  The HH reported they harvested [${CRP_08_Q_14a}] KG.  This is very high.  Are you sure this is correct?</v>
      </c>
      <c r="I251" s="414" t="s">
        <v>3787</v>
      </c>
      <c r="J251" s="415" t="str">
        <f t="shared" si="13"/>
        <v>yes</v>
      </c>
      <c r="L251" s="414" t="s">
        <v>3311</v>
      </c>
      <c r="M251" s="414" t="s">
        <v>3652</v>
      </c>
    </row>
    <row r="252" spans="3:13" ht="49.75">
      <c r="C252" s="414" t="str">
        <f>'D1 14A Crop'!A19</f>
        <v>CRP_08_0</v>
      </c>
      <c r="D252" s="414" t="str">
        <f>'D1 14A Crop'!B19</f>
        <v>Why was the harvested amount zero?</v>
      </c>
      <c r="E252" s="414" t="s">
        <v>1431</v>
      </c>
      <c r="F252" s="414" t="str">
        <f>'D1 14A Crop'!C19</f>
        <v>Kubera iki umusaruro wabonetse ari zeru?</v>
      </c>
      <c r="G252" s="414" t="s">
        <v>2268</v>
      </c>
      <c r="H252" s="414" t="str">
        <f t="shared" si="11"/>
        <v>CRP_08_0
Kubera iki umusaruro wabonetse ari zeru?
Why was the harvested amount zero?</v>
      </c>
      <c r="I252" s="414" t="s">
        <v>2133</v>
      </c>
      <c r="J252" s="415" t="str">
        <f t="shared" si="13"/>
        <v>yes</v>
      </c>
    </row>
    <row r="253" spans="3:13" ht="87.05">
      <c r="C253" s="414" t="str">
        <f>'D1 14A Crop'!A20</f>
        <v>CRP_09_Q_14a</v>
      </c>
      <c r="D253" s="414" t="str">
        <f>'D1 14A Crop'!B20</f>
        <v xml:space="preserve">[${plot_14a}]: How much [${crop_14a}] did you sell from the season A 2014 harvest? </v>
      </c>
      <c r="E253" s="414" t="s">
        <v>4736</v>
      </c>
      <c r="F253" s="414" t="str">
        <f>'D1 14A Crop'!C20</f>
        <v>[${plot_14a}]: Umaze kugurisha [${crop_14a}] bingana iki wavanye mu musaruro w'igihembwe cy'ihinga A 2014?</v>
      </c>
      <c r="G253" s="414" t="s">
        <v>560</v>
      </c>
      <c r="H253" s="414" t="str">
        <f t="shared" si="11"/>
        <v xml:space="preserve">CRP_09_Q_14a
[${plot_14a}]: Umaze kugurisha [${crop_14a}] bingana iki wavanye mu musaruro w'igihembwe cy'ihinga A 2014?
[${plot_14a}]: How much [${crop_14a}] did you sell from the season A 2014 harvest? </v>
      </c>
      <c r="I253" s="414" t="s">
        <v>2134</v>
      </c>
      <c r="J253" s="415" t="str">
        <f t="shared" si="13"/>
        <v>yes</v>
      </c>
    </row>
    <row r="254" spans="3:13" ht="49.75">
      <c r="C254" s="414" t="str">
        <f>'D1 14A Crop'!A21</f>
        <v>CRP_09_U_14a</v>
      </c>
      <c r="D254" s="414" t="str">
        <f>'D1 14A Crop'!B21</f>
        <v>units</v>
      </c>
      <c r="E254" s="414" t="s">
        <v>4737</v>
      </c>
      <c r="G254" s="414" t="s">
        <v>567</v>
      </c>
      <c r="H254" s="414" t="str">
        <f t="shared" si="11"/>
        <v>CRP_09_U_14a
units</v>
      </c>
      <c r="I254" s="414" t="s">
        <v>2267</v>
      </c>
      <c r="J254" s="415" t="str">
        <f t="shared" si="13"/>
        <v>yes</v>
      </c>
    </row>
    <row r="255" spans="3:13" ht="49.75">
      <c r="C255" s="414" t="str">
        <f>'D1 14A Crop'!A22</f>
        <v>CRP_09_GD_14a</v>
      </c>
      <c r="D255" s="414" t="str">
        <f>'D1 14A Crop'!B22</f>
        <v>[${plot_14a}]: Green or Dry Maize?</v>
      </c>
      <c r="E255" s="414" t="s">
        <v>4557</v>
      </c>
      <c r="F255" s="414" t="str">
        <f>'D1 14A Crop'!C22</f>
        <v>[${plot_14a}]: Ibigori bibisi cg byumye?</v>
      </c>
      <c r="G255" s="414" t="s">
        <v>2122</v>
      </c>
      <c r="H255" s="414" t="str">
        <f t="shared" si="11"/>
        <v>CRP_09_GD_14a
[${plot_14a}]: Ibigori bibisi cg byumye?
[${plot_14a}]: Green or Dry Maize?</v>
      </c>
      <c r="I255" s="414" t="s">
        <v>3074</v>
      </c>
      <c r="J255" s="415" t="str">
        <f t="shared" si="13"/>
        <v>yes</v>
      </c>
    </row>
    <row r="256" spans="3:13" ht="49.75">
      <c r="C256" s="414" t="s">
        <v>2269</v>
      </c>
      <c r="D256" s="426" t="s">
        <v>2127</v>
      </c>
      <c r="E256" s="426" t="s">
        <v>4738</v>
      </c>
      <c r="F256" s="426" t="s">
        <v>2130</v>
      </c>
      <c r="G256" s="426" t="s">
        <v>560</v>
      </c>
      <c r="H256" s="414" t="str">
        <f t="shared" si="11"/>
        <v>CRP_09_GQ_14a
[${plot_14a}]: ibigori bibisi:
[${plot_14a}]: Green Maize:</v>
      </c>
      <c r="I256" s="414" t="s">
        <v>2273</v>
      </c>
      <c r="J256" s="415" t="str">
        <f t="shared" si="13"/>
        <v>yes</v>
      </c>
      <c r="L256" s="414" t="s">
        <v>1720</v>
      </c>
    </row>
    <row r="257" spans="3:13" ht="49.75">
      <c r="C257" s="414" t="s">
        <v>2270</v>
      </c>
      <c r="D257" s="426" t="s">
        <v>2128</v>
      </c>
      <c r="E257" s="426" t="s">
        <v>4739</v>
      </c>
      <c r="F257" s="426"/>
      <c r="G257" s="426" t="s">
        <v>567</v>
      </c>
      <c r="H257" s="414" t="str">
        <f t="shared" si="11"/>
        <v>CRP_09_GU_14a
[${plot_14a}]: units</v>
      </c>
      <c r="I257" s="414" t="s">
        <v>2273</v>
      </c>
      <c r="J257" s="415" t="str">
        <f t="shared" si="13"/>
        <v>yes</v>
      </c>
    </row>
    <row r="258" spans="3:13" ht="49.75">
      <c r="C258" s="414" t="s">
        <v>2271</v>
      </c>
      <c r="D258" s="426" t="s">
        <v>2129</v>
      </c>
      <c r="E258" s="426" t="s">
        <v>4740</v>
      </c>
      <c r="F258" s="426" t="s">
        <v>2131</v>
      </c>
      <c r="G258" s="426" t="s">
        <v>560</v>
      </c>
      <c r="H258" s="414" t="str">
        <f t="shared" si="11"/>
        <v>CRP_09_DQ_14a
[${plot_14a}]: ibigori byumye:
[${plot_14a}]: Dry Maize:</v>
      </c>
      <c r="I258" s="414" t="s">
        <v>2273</v>
      </c>
      <c r="J258" s="415" t="str">
        <f t="shared" si="13"/>
        <v>yes</v>
      </c>
      <c r="L258" s="414" t="s">
        <v>1720</v>
      </c>
    </row>
    <row r="259" spans="3:13" ht="49.75">
      <c r="C259" s="414" t="s">
        <v>2272</v>
      </c>
      <c r="D259" s="426" t="s">
        <v>2128</v>
      </c>
      <c r="E259" s="426" t="s">
        <v>4741</v>
      </c>
      <c r="F259" s="426"/>
      <c r="G259" s="426" t="s">
        <v>567</v>
      </c>
      <c r="H259" s="414" t="str">
        <f t="shared" si="11"/>
        <v>CRP_09_DU_14a
[${plot_14a}]: units</v>
      </c>
      <c r="I259" s="414" t="s">
        <v>2273</v>
      </c>
      <c r="J259" s="415" t="str">
        <f t="shared" si="13"/>
        <v>yes</v>
      </c>
    </row>
    <row r="260" spans="3:13" ht="87.05">
      <c r="C260" s="414" t="s">
        <v>3966</v>
      </c>
      <c r="D260" s="426" t="s">
        <v>3965</v>
      </c>
      <c r="E260" s="426" t="s">
        <v>3965</v>
      </c>
      <c r="F260" s="426"/>
      <c r="G260" s="426" t="s">
        <v>613</v>
      </c>
      <c r="H260" s="414" t="str">
        <f t="shared" si="11"/>
        <v>harv_sold_flag_14a
Alert!  The HH reported they harvested [${CRP_08_Q_14a}] KG but they sold [${CRP_09_Q_14a}] KG.  Please swipe back to correct.</v>
      </c>
      <c r="I260" s="414" t="s">
        <v>3975</v>
      </c>
      <c r="J260" s="415" t="s">
        <v>1678</v>
      </c>
    </row>
    <row r="261" spans="3:13" ht="99.5">
      <c r="C261" s="414" t="str">
        <f>'D1 14A Crop'!A27</f>
        <v>CRP_10_14a</v>
      </c>
      <c r="D261" s="414" t="str">
        <f>'D1 14A Crop'!B27</f>
        <v>[${plot_14a}]: How much did you earn in total from selling this [${crop_14a}] from your Season 14a harvest?</v>
      </c>
      <c r="E261" s="414" t="s">
        <v>4742</v>
      </c>
      <c r="F261" s="414" t="str">
        <f>'D1 14A Crop'!C27</f>
        <v>[${plot_14a}]: Winjije amafaranga angahe mu musaruro wa [${crop_14a}] mu gihembwe cy'ihinga 14a?</v>
      </c>
      <c r="G261" s="414" t="s">
        <v>611</v>
      </c>
      <c r="H261" s="414" t="str">
        <f t="shared" si="11"/>
        <v>CRP_10_14a
[${plot_14a}]: Winjije amafaranga angahe mu musaruro wa [${crop_14a}] mu gihembwe cy'ihinga 14a?
[${plot_14a}]: How much did you earn in total from selling this [${crop_14a}] from your Season 14a harvest?</v>
      </c>
      <c r="I261" s="414" t="s">
        <v>2267</v>
      </c>
      <c r="J261" s="415" t="str">
        <f t="shared" ref="J261:J278" si="14">IF(G261="note", "no", "yes")</f>
        <v>yes</v>
      </c>
      <c r="L261" s="414" t="s">
        <v>5000</v>
      </c>
    </row>
    <row r="262" spans="3:13" ht="87.05">
      <c r="C262" s="414" t="s">
        <v>3664</v>
      </c>
      <c r="D262" s="414" t="s">
        <v>3665</v>
      </c>
      <c r="E262" s="414" t="s">
        <v>4743</v>
      </c>
      <c r="G262" s="414" t="s">
        <v>610</v>
      </c>
      <c r="H262" s="414" t="str">
        <f t="shared" si="11"/>
        <v>crp_10o_14a
Alert!  The HH reported they earned [${CRP_10_14a}] RWF from their harvest.  This is very high.  Are you sure this is correct?</v>
      </c>
      <c r="I262" s="414" t="str">
        <f>"${"&amp;C261&amp;"}&gt;100000"</f>
        <v>${CRP_10_14a}&gt;100000</v>
      </c>
      <c r="J262" s="415" t="str">
        <f t="shared" si="14"/>
        <v>yes</v>
      </c>
      <c r="L262" s="414" t="s">
        <v>3311</v>
      </c>
      <c r="M262" s="414" t="s">
        <v>3652</v>
      </c>
    </row>
    <row r="263" spans="3:13" ht="49.75">
      <c r="C263" s="414" t="s">
        <v>2109</v>
      </c>
      <c r="D263" s="414" t="s">
        <v>2110</v>
      </c>
      <c r="E263" s="414" t="s">
        <v>2110</v>
      </c>
      <c r="G263" s="414" t="s">
        <v>1735</v>
      </c>
      <c r="H263" s="414" t="str">
        <f t="shared" si="11"/>
        <v>d114a_oi
`</v>
      </c>
      <c r="I263" s="414" t="s">
        <v>5069</v>
      </c>
      <c r="J263" s="415" t="str">
        <f t="shared" si="14"/>
        <v>yes</v>
      </c>
    </row>
    <row r="264" spans="3:13" ht="74.650000000000006">
      <c r="C264" s="414" t="str">
        <f>'D1 14A Crop'!A29</f>
        <v>CRP_15_Q_14a</v>
      </c>
      <c r="D264" s="414" t="str">
        <f>'D1 14A Crop'!B29</f>
        <v>[${plot_14a}]: How much [${crop_14a}] was used for HH consumption?</v>
      </c>
      <c r="E264" s="414" t="s">
        <v>4744</v>
      </c>
      <c r="F264" s="414" t="str">
        <f>'D1 14A Crop'!C29</f>
        <v>[${plot_14a}]: Umusaruro [${crop_14a}] umaze kuribwa mu rugo ungana ute?</v>
      </c>
      <c r="G264" s="414" t="s">
        <v>560</v>
      </c>
      <c r="H264" s="414" t="str">
        <f t="shared" si="11"/>
        <v>CRP_15_Q_14a
[${plot_14a}]: Umusaruro [${crop_14a}] umaze kuribwa mu rugo ungana ute?
[${plot_14a}]: How much [${crop_14a}] was used for HH consumption?</v>
      </c>
      <c r="I264" s="414" t="s">
        <v>2134</v>
      </c>
      <c r="J264" s="415" t="str">
        <f t="shared" si="14"/>
        <v>yes</v>
      </c>
    </row>
    <row r="265" spans="3:13" ht="49.75">
      <c r="C265" s="414" t="str">
        <f>'D1 14A Crop'!A30</f>
        <v>CRP_15_U_14a</v>
      </c>
      <c r="D265" s="414" t="str">
        <f>'D1 14A Crop'!B30</f>
        <v>units</v>
      </c>
      <c r="E265" s="414" t="s">
        <v>4745</v>
      </c>
      <c r="G265" s="414" t="s">
        <v>567</v>
      </c>
      <c r="H265" s="414" t="str">
        <f t="shared" si="11"/>
        <v>CRP_15_U_14a
units</v>
      </c>
      <c r="I265" s="414" t="s">
        <v>2274</v>
      </c>
      <c r="J265" s="415" t="str">
        <f t="shared" si="14"/>
        <v>yes</v>
      </c>
    </row>
    <row r="266" spans="3:13" ht="49.75">
      <c r="C266" s="414" t="str">
        <f>'D1 14A Crop'!A31</f>
        <v>CRP_15_GD_14a</v>
      </c>
      <c r="D266" s="414" t="str">
        <f>'D1 14A Crop'!B31</f>
        <v>[${plot_14a}]: Green or Dry Maize?</v>
      </c>
      <c r="E266" s="414" t="s">
        <v>4557</v>
      </c>
      <c r="F266" s="414" t="str">
        <f>'D1 14A Crop'!C31</f>
        <v>[${plot_14a}]: Ibigori bibisi cg byumye?</v>
      </c>
      <c r="G266" s="414" t="s">
        <v>2122</v>
      </c>
      <c r="H266" s="414" t="str">
        <f t="shared" si="11"/>
        <v>CRP_15_GD_14a
[${plot_14a}]: Ibigori bibisi cg byumye?
[${plot_14a}]: Green or Dry Maize?</v>
      </c>
      <c r="I266" s="414" t="s">
        <v>3075</v>
      </c>
      <c r="J266" s="415" t="str">
        <f t="shared" si="14"/>
        <v>yes</v>
      </c>
    </row>
    <row r="267" spans="3:13" ht="49.75">
      <c r="C267" s="414" t="s">
        <v>2276</v>
      </c>
      <c r="D267" s="426" t="s">
        <v>2127</v>
      </c>
      <c r="E267" s="426" t="s">
        <v>4746</v>
      </c>
      <c r="F267" s="426" t="s">
        <v>2130</v>
      </c>
      <c r="G267" s="426" t="s">
        <v>560</v>
      </c>
      <c r="H267" s="414" t="str">
        <f t="shared" si="11"/>
        <v>CRP_15_GQ_14a
[${plot_14a}]: ibigori bibisi:
[${plot_14a}]: Green Maize:</v>
      </c>
      <c r="I267" s="414" t="s">
        <v>2280</v>
      </c>
      <c r="J267" s="415" t="str">
        <f t="shared" si="14"/>
        <v>yes</v>
      </c>
      <c r="L267" s="414" t="s">
        <v>1720</v>
      </c>
    </row>
    <row r="268" spans="3:13" ht="49.75">
      <c r="C268" s="414" t="s">
        <v>2277</v>
      </c>
      <c r="D268" s="426" t="s">
        <v>2128</v>
      </c>
      <c r="E268" s="426" t="s">
        <v>4747</v>
      </c>
      <c r="F268" s="426"/>
      <c r="G268" s="426" t="s">
        <v>567</v>
      </c>
      <c r="H268" s="414" t="str">
        <f t="shared" ref="H268:H331" si="15">C268&amp;"
"&amp;F268&amp;"
"&amp;D268</f>
        <v>CRP_15_GU_14a
[${plot_14a}]: units</v>
      </c>
      <c r="I268" s="414" t="s">
        <v>2280</v>
      </c>
      <c r="J268" s="415" t="str">
        <f t="shared" si="14"/>
        <v>yes</v>
      </c>
    </row>
    <row r="269" spans="3:13" ht="49.75">
      <c r="C269" s="414" t="s">
        <v>2278</v>
      </c>
      <c r="D269" s="426" t="s">
        <v>2129</v>
      </c>
      <c r="E269" s="426" t="s">
        <v>4748</v>
      </c>
      <c r="F269" s="426" t="s">
        <v>2131</v>
      </c>
      <c r="G269" s="426" t="s">
        <v>560</v>
      </c>
      <c r="H269" s="414" t="str">
        <f t="shared" si="15"/>
        <v>CRP_15_DQ_14a
[${plot_14a}]: ibigori byumye:
[${plot_14a}]: Dry Maize:</v>
      </c>
      <c r="I269" s="414" t="s">
        <v>2280</v>
      </c>
      <c r="J269" s="415" t="str">
        <f t="shared" si="14"/>
        <v>yes</v>
      </c>
      <c r="L269" s="414" t="s">
        <v>1720</v>
      </c>
    </row>
    <row r="270" spans="3:13" ht="49.75">
      <c r="C270" s="414" t="s">
        <v>2279</v>
      </c>
      <c r="D270" s="426" t="s">
        <v>2128</v>
      </c>
      <c r="E270" s="426" t="s">
        <v>4749</v>
      </c>
      <c r="F270" s="426"/>
      <c r="G270" s="426" t="s">
        <v>567</v>
      </c>
      <c r="H270" s="414" t="str">
        <f t="shared" si="15"/>
        <v>CRP_15_DU_14a
[${plot_14a}]: units</v>
      </c>
      <c r="I270" s="414" t="s">
        <v>2280</v>
      </c>
      <c r="J270" s="415" t="str">
        <f t="shared" si="14"/>
        <v>yes</v>
      </c>
    </row>
    <row r="271" spans="3:13" ht="47.95" customHeight="1">
      <c r="C271" s="414" t="str">
        <f>'D1 14A Crop'!A36</f>
        <v>CRP_25_Q_14a</v>
      </c>
      <c r="D271" s="414" t="str">
        <f>'D1 14A Crop'!B36</f>
        <v>[${plot_14a}]: How much [${crop_14a}] did you lose due to spoilage or post-harvest losses (during storage)?</v>
      </c>
      <c r="E271" s="414" t="s">
        <v>4750</v>
      </c>
      <c r="F271" s="414" t="str">
        <f>'D1 14A Crop'!C36</f>
        <v xml:space="preserve">[${plot_14a}]: Wahombye umusaruro [${crop_14a}] ungana ute nyuma yo kuwurobanura/kuwugosora ngo uwuhunike? </v>
      </c>
      <c r="G271" s="414" t="s">
        <v>560</v>
      </c>
      <c r="H271" s="414" t="str">
        <f t="shared" si="15"/>
        <v>CRP_25_Q_14a
[${plot_14a}]: Wahombye umusaruro [${crop_14a}] ungana ute nyuma yo kuwurobanura/kuwugosora ngo uwuhunike? 
[${plot_14a}]: How much [${crop_14a}] did you lose due to spoilage or post-harvest losses (during storage)?</v>
      </c>
      <c r="I271" s="414" t="s">
        <v>2134</v>
      </c>
      <c r="J271" s="415" t="str">
        <f t="shared" si="14"/>
        <v>yes</v>
      </c>
    </row>
    <row r="272" spans="3:13" ht="47.95" customHeight="1">
      <c r="C272" s="414" t="str">
        <f>'D1 14A Crop'!A37</f>
        <v>CRP_25_U_14a</v>
      </c>
      <c r="D272" s="414" t="str">
        <f>'D1 14A Crop'!B37</f>
        <v>units</v>
      </c>
      <c r="E272" s="414" t="s">
        <v>4751</v>
      </c>
      <c r="G272" s="414" t="s">
        <v>567</v>
      </c>
      <c r="H272" s="414" t="str">
        <f t="shared" si="15"/>
        <v>CRP_25_U_14a
units</v>
      </c>
      <c r="I272" s="414" t="s">
        <v>2275</v>
      </c>
      <c r="J272" s="415" t="str">
        <f t="shared" si="14"/>
        <v>yes</v>
      </c>
    </row>
    <row r="273" spans="2:14" ht="47.95" customHeight="1">
      <c r="C273" s="414" t="str">
        <f>'D1 14A Crop'!A38</f>
        <v>CRP_25_GD_14a</v>
      </c>
      <c r="D273" s="414" t="str">
        <f>'D1 14A Crop'!B38</f>
        <v>[${plot_14a}]: Green or Dry Maize?</v>
      </c>
      <c r="E273" s="414" t="s">
        <v>4557</v>
      </c>
      <c r="F273" s="414" t="str">
        <f>'D1 14A Crop'!C38</f>
        <v>[${plot_14a}]: Ibigori bibisi cg byumye?</v>
      </c>
      <c r="G273" s="414" t="s">
        <v>2122</v>
      </c>
      <c r="H273" s="414" t="str">
        <f t="shared" si="15"/>
        <v>CRP_25_GD_14a
[${plot_14a}]: Ibigori bibisi cg byumye?
[${plot_14a}]: Green or Dry Maize?</v>
      </c>
      <c r="I273" s="414" t="s">
        <v>3076</v>
      </c>
      <c r="J273" s="415" t="str">
        <f t="shared" si="14"/>
        <v>yes</v>
      </c>
    </row>
    <row r="274" spans="2:14" ht="49.75">
      <c r="C274" s="414" t="s">
        <v>2281</v>
      </c>
      <c r="D274" s="426" t="s">
        <v>2127</v>
      </c>
      <c r="E274" s="426" t="s">
        <v>4752</v>
      </c>
      <c r="F274" s="426" t="s">
        <v>2130</v>
      </c>
      <c r="G274" s="426" t="s">
        <v>560</v>
      </c>
      <c r="H274" s="414" t="str">
        <f t="shared" si="15"/>
        <v>CRP_25_GQ_14a
[${plot_14a}]: ibigori bibisi:
[${plot_14a}]: Green Maize:</v>
      </c>
      <c r="I274" s="414" t="s">
        <v>2282</v>
      </c>
      <c r="J274" s="415" t="str">
        <f t="shared" si="14"/>
        <v>yes</v>
      </c>
      <c r="L274" s="414" t="s">
        <v>1720</v>
      </c>
    </row>
    <row r="275" spans="2:14" ht="49.75">
      <c r="C275" s="414" t="s">
        <v>2283</v>
      </c>
      <c r="D275" s="426" t="s">
        <v>2128</v>
      </c>
      <c r="E275" s="426" t="s">
        <v>4753</v>
      </c>
      <c r="F275" s="426"/>
      <c r="G275" s="426" t="s">
        <v>567</v>
      </c>
      <c r="H275" s="414" t="str">
        <f t="shared" si="15"/>
        <v>CRP_25_GU_14a
[${plot_14a}]: units</v>
      </c>
      <c r="I275" s="414" t="s">
        <v>2282</v>
      </c>
      <c r="J275" s="415" t="str">
        <f t="shared" si="14"/>
        <v>yes</v>
      </c>
    </row>
    <row r="276" spans="2:14" ht="49.75">
      <c r="C276" s="414" t="s">
        <v>2284</v>
      </c>
      <c r="D276" s="426" t="s">
        <v>2129</v>
      </c>
      <c r="E276" s="426" t="s">
        <v>4754</v>
      </c>
      <c r="F276" s="426" t="s">
        <v>2131</v>
      </c>
      <c r="G276" s="426" t="s">
        <v>560</v>
      </c>
      <c r="H276" s="414" t="str">
        <f t="shared" si="15"/>
        <v>CRP_25_DQ_14a
[${plot_14a}]: ibigori byumye:
[${plot_14a}]: Dry Maize:</v>
      </c>
      <c r="I276" s="414" t="s">
        <v>2282</v>
      </c>
      <c r="J276" s="415" t="str">
        <f t="shared" si="14"/>
        <v>yes</v>
      </c>
      <c r="L276" s="414" t="s">
        <v>1720</v>
      </c>
    </row>
    <row r="277" spans="2:14" ht="49.75">
      <c r="C277" s="414" t="s">
        <v>2285</v>
      </c>
      <c r="D277" s="426" t="s">
        <v>2128</v>
      </c>
      <c r="E277" s="426" t="s">
        <v>4755</v>
      </c>
      <c r="F277" s="426"/>
      <c r="G277" s="426" t="s">
        <v>567</v>
      </c>
      <c r="H277" s="414" t="str">
        <f t="shared" si="15"/>
        <v>CRP_25_DU_14a
[${plot_14a}]: units</v>
      </c>
      <c r="I277" s="414" t="s">
        <v>2282</v>
      </c>
      <c r="J277" s="415" t="str">
        <f t="shared" si="14"/>
        <v>yes</v>
      </c>
    </row>
    <row r="278" spans="2:14" ht="49.75">
      <c r="C278" s="414" t="s">
        <v>3973</v>
      </c>
      <c r="D278" s="426"/>
      <c r="E278" s="426"/>
      <c r="F278" s="426"/>
      <c r="G278" s="426" t="s">
        <v>1703</v>
      </c>
      <c r="H278" s="414" t="str">
        <f t="shared" si="15"/>
        <v xml:space="preserve">crop_14a_sum
</v>
      </c>
      <c r="J278" s="415" t="str">
        <f t="shared" si="14"/>
        <v>yes</v>
      </c>
      <c r="N278" s="414" t="s">
        <v>3974</v>
      </c>
    </row>
    <row r="279" spans="2:14" ht="124.4">
      <c r="C279" s="414" t="s">
        <v>3971</v>
      </c>
      <c r="D279" s="426" t="s">
        <v>3972</v>
      </c>
      <c r="E279" s="426" t="s">
        <v>3972</v>
      </c>
      <c r="F279" s="426"/>
      <c r="G279" s="426" t="s">
        <v>613</v>
      </c>
      <c r="H279" s="414" t="str">
        <f t="shared" si="15"/>
        <v>harv_all_flag_14a
Alert!  The HH reported they harvested [${CRP_08_Q_14a}] KG but they SOLD [${CRP_09_Q_14a}] KG + CONSUMED  [${CRP_15_Q_14a}] KG + LOST  [${CRP_25_Q_14a}] KG = [${crop_14a_sum}].  Please swipe back to correct.</v>
      </c>
      <c r="I279" s="414" t="s">
        <v>4011</v>
      </c>
      <c r="J279" s="415" t="s">
        <v>1678</v>
      </c>
    </row>
    <row r="280" spans="2:14" ht="47.95" customHeight="1">
      <c r="C280" s="414" t="str">
        <f>'D1 14A Crop'!A43</f>
        <v>CRP_26_14a</v>
      </c>
      <c r="D280" s="414" t="str">
        <f>'D1 14A Crop'!B43</f>
        <v>[${plot_14a}]: Did you store this [${crop_14a}] in a post-harvest infra-structure?</v>
      </c>
      <c r="E280" s="414" t="s">
        <v>4756</v>
      </c>
      <c r="F280" s="414" t="str">
        <f>'D1 14A Crop'!C43</f>
        <v xml:space="preserve">[${plot_14a}]: Wahunitse umusaruro wa [${crop_14a}]? </v>
      </c>
      <c r="G280" s="414" t="s">
        <v>610</v>
      </c>
      <c r="H280" s="414" t="str">
        <f t="shared" si="15"/>
        <v>CRP_26_14a
[${plot_14a}]: Wahunitse umusaruro wa [${crop_14a}]? 
[${plot_14a}]: Did you store this [${crop_14a}] in a post-harvest infra-structure?</v>
      </c>
      <c r="I280" s="414" t="s">
        <v>2134</v>
      </c>
      <c r="J280" s="415" t="str">
        <f t="shared" ref="J280:J326" si="16">IF(G280="note", "no", "yes")</f>
        <v>yes</v>
      </c>
    </row>
    <row r="281" spans="2:14" ht="47.95" customHeight="1">
      <c r="C281" s="414" t="str">
        <f>'D1 14A Crop'!A44</f>
        <v>CRP_27_14a</v>
      </c>
      <c r="D281" s="414" t="str">
        <f>'D1 14A Crop'!B44</f>
        <v xml:space="preserve">[${plot_14a}]: What type of post-harvest infra-structure was used to store this [${crop_14a}]?/ What type of storage facility was used for this [${crop_14a}]? </v>
      </c>
      <c r="E281" s="414" t="s">
        <v>4757</v>
      </c>
      <c r="F281" s="414" t="str">
        <f>'D1 14A Crop'!C44</f>
        <v>[${plot_14a}]: Ni ubuhe bwoko bw' ububiko wakoresheje ubikamo umusaruro wa [${crop_14a}]? / ni ubuhe bubiko wabitsemo umusaruro wa [${crop_14a}]?</v>
      </c>
      <c r="G281" s="414" t="s">
        <v>3454</v>
      </c>
      <c r="H281" s="414" t="str">
        <f t="shared" si="15"/>
        <v xml:space="preserve">CRP_27_14a
[${plot_14a}]: Ni ubuhe bwoko bw' ububiko wakoresheje ubikamo umusaruro wa [${crop_14a}]? / ni ubuhe bubiko wabitsemo umusaruro wa [${crop_14a}]?
[${plot_14a}]: What type of post-harvest infra-structure was used to store this [${crop_14a}]?/ What type of storage facility was used for this [${crop_14a}]? </v>
      </c>
      <c r="I281" s="414" t="s">
        <v>2295</v>
      </c>
      <c r="J281" s="415" t="str">
        <f t="shared" si="16"/>
        <v>yes</v>
      </c>
    </row>
    <row r="282" spans="2:14" ht="47.95" customHeight="1">
      <c r="C282" s="414" t="str">
        <f>'D1 14A Crop'!A45</f>
        <v>CRP_28_14a</v>
      </c>
      <c r="D282" s="414" t="str">
        <f>'D1 14A Crop'!B45</f>
        <v>[${plot_14a}]: How many minutes did it take you to reach the post-harvest infra-structure?</v>
      </c>
      <c r="E282" s="414" t="s">
        <v>4758</v>
      </c>
      <c r="F282" s="414" t="str">
        <f>'D1 14A Crop'!C45</f>
        <v>[${plot_14a}]: Byagutwaye iminota ingahe kugira ngo ugere kuri ubwo bubiko?</v>
      </c>
      <c r="G282" s="414" t="s">
        <v>611</v>
      </c>
      <c r="H282" s="414" t="str">
        <f t="shared" si="15"/>
        <v>CRP_28_14a
[${plot_14a}]: Byagutwaye iminota ingahe kugira ngo ugere kuri ubwo bubiko?
[${plot_14a}]: How many minutes did it take you to reach the post-harvest infra-structure?</v>
      </c>
      <c r="I282" s="414" t="s">
        <v>2295</v>
      </c>
      <c r="J282" s="415" t="str">
        <f t="shared" si="16"/>
        <v>yes</v>
      </c>
    </row>
    <row r="283" spans="2:14" ht="47.95" customHeight="1">
      <c r="C283" s="414" t="str">
        <f>'D1 14A Crop'!A46</f>
        <v>CRP_29_14a</v>
      </c>
      <c r="D283" s="414" t="str">
        <f>'D1 14A Crop'!B46</f>
        <v>[${plot_14a}]: How much did it cost you to reach the pots-harvest infrastructure, round trip?</v>
      </c>
      <c r="E283" s="414" t="s">
        <v>4759</v>
      </c>
      <c r="F283" s="414" t="str">
        <f>'D1 14A Crop'!C46</f>
        <v>[${plot_14a}]: Byagutwaye amafaranga angahe kugira ngo ugere kuri ubwo bubiko (kugenda no kugaruka)?</v>
      </c>
      <c r="G283" s="414" t="s">
        <v>611</v>
      </c>
      <c r="H283" s="414" t="str">
        <f t="shared" si="15"/>
        <v>CRP_29_14a
[${plot_14a}]: Byagutwaye amafaranga angahe kugira ngo ugere kuri ubwo bubiko (kugenda no kugaruka)?
[${plot_14a}]: How much did it cost you to reach the pots-harvest infrastructure, round trip?</v>
      </c>
      <c r="I283" s="414" t="s">
        <v>2295</v>
      </c>
      <c r="J283" s="415" t="str">
        <f t="shared" si="16"/>
        <v>yes</v>
      </c>
      <c r="L283" s="414" t="s">
        <v>5000</v>
      </c>
    </row>
    <row r="284" spans="2:14" ht="47.95" customHeight="1">
      <c r="C284" s="414" t="str">
        <f>'D1 14A Crop'!A47</f>
        <v>CRP_30_14a</v>
      </c>
      <c r="D284" s="414" t="str">
        <f>'D1 14A Crop'!B47</f>
        <v>[${plot_14a}]: What was the total storage cost incurred to store the [${crop_14a}] at the post-harvest infra-structure?</v>
      </c>
      <c r="E284" s="414" t="s">
        <v>4760</v>
      </c>
      <c r="F284" s="414" t="str">
        <f>'D1 14A Crop'!C47</f>
        <v>[${plot_14a}]: Ni amafaranga angahe yose hamwe yakoreshejwe mu guhunika umusaruro [${crop_14a}]?</v>
      </c>
      <c r="G284" s="414" t="s">
        <v>611</v>
      </c>
      <c r="H284" s="414" t="str">
        <f t="shared" si="15"/>
        <v>CRP_30_14a
[${plot_14a}]: Ni amafaranga angahe yose hamwe yakoreshejwe mu guhunika umusaruro [${crop_14a}]?
[${plot_14a}]: What was the total storage cost incurred to store the [${crop_14a}] at the post-harvest infra-structure?</v>
      </c>
      <c r="I284" s="414" t="s">
        <v>2295</v>
      </c>
      <c r="J284" s="415" t="str">
        <f t="shared" si="16"/>
        <v>yes</v>
      </c>
      <c r="L284" s="414" t="s">
        <v>5000</v>
      </c>
    </row>
    <row r="285" spans="2:14" ht="49.75">
      <c r="C285" s="414" t="s">
        <v>2109</v>
      </c>
      <c r="G285" s="414" t="s">
        <v>1746</v>
      </c>
      <c r="H285" s="414" t="str">
        <f t="shared" si="15"/>
        <v xml:space="preserve">d114a_oi
</v>
      </c>
      <c r="J285" s="415" t="str">
        <f t="shared" si="16"/>
        <v>yes</v>
      </c>
    </row>
    <row r="286" spans="2:14" s="423" customFormat="1" ht="49.75">
      <c r="C286" s="413" t="s">
        <v>3314</v>
      </c>
      <c r="G286" s="423" t="s">
        <v>1746</v>
      </c>
      <c r="H286" s="414" t="str">
        <f t="shared" si="15"/>
        <v xml:space="preserve">cc14a
</v>
      </c>
      <c r="J286" s="415" t="str">
        <f t="shared" si="16"/>
        <v>yes</v>
      </c>
    </row>
    <row r="287" spans="2:14" s="423" customFormat="1" ht="49.75">
      <c r="C287" s="404" t="s">
        <v>2111</v>
      </c>
      <c r="G287" s="423" t="s">
        <v>1723</v>
      </c>
      <c r="H287" s="414" t="str">
        <f t="shared" si="15"/>
        <v xml:space="preserve">ac_14a
</v>
      </c>
      <c r="J287" s="415" t="str">
        <f t="shared" si="16"/>
        <v>yes</v>
      </c>
    </row>
    <row r="288" spans="2:14" s="417" customFormat="1" ht="49.75">
      <c r="B288" s="417" t="s">
        <v>2341</v>
      </c>
      <c r="C288" s="417" t="s">
        <v>2342</v>
      </c>
      <c r="D288" s="417" t="s">
        <v>2343</v>
      </c>
      <c r="E288" s="417" t="s">
        <v>2343</v>
      </c>
      <c r="G288" s="417" t="s">
        <v>3307</v>
      </c>
      <c r="H288" s="414" t="str">
        <f t="shared" si="15"/>
        <v>module_d2_14a
Module D2: 14A Irrigation</v>
      </c>
      <c r="I288" s="414" t="s">
        <v>5069</v>
      </c>
      <c r="J288" s="415" t="str">
        <f t="shared" si="16"/>
        <v>yes</v>
      </c>
    </row>
    <row r="289" spans="1:33" ht="20.95" customHeight="1">
      <c r="A289" s="415"/>
      <c r="B289" s="415"/>
      <c r="C289" s="415" t="s">
        <v>3309</v>
      </c>
      <c r="D289" s="415" t="s">
        <v>3310</v>
      </c>
      <c r="E289" s="415" t="s">
        <v>3310</v>
      </c>
      <c r="F289" s="415"/>
      <c r="G289" s="415" t="s">
        <v>3295</v>
      </c>
      <c r="H289" s="414" t="str">
        <f t="shared" si="15"/>
        <v>start_mod_d2
Start Time of Module D2: 14A Irrigation</v>
      </c>
      <c r="I289" s="415" t="s">
        <v>3337</v>
      </c>
      <c r="J289" s="415" t="str">
        <f t="shared" si="16"/>
        <v>yes</v>
      </c>
      <c r="K289" s="415"/>
      <c r="L289" s="415"/>
      <c r="M289" s="415"/>
      <c r="N289" s="415" t="s">
        <v>3298</v>
      </c>
      <c r="O289" s="415"/>
      <c r="P289" s="415"/>
      <c r="Q289" s="415"/>
      <c r="R289" s="415"/>
      <c r="S289" s="415"/>
      <c r="T289" s="415"/>
      <c r="U289" s="415"/>
      <c r="V289" s="415"/>
      <c r="W289" s="415"/>
      <c r="X289" s="415"/>
      <c r="Y289" s="415"/>
      <c r="Z289" s="415"/>
      <c r="AA289" s="415"/>
      <c r="AB289" s="415"/>
      <c r="AC289" s="415"/>
      <c r="AD289" s="415"/>
      <c r="AE289" s="415"/>
      <c r="AF289" s="415"/>
      <c r="AG289" s="415"/>
    </row>
    <row r="290" spans="1:33" ht="74.650000000000006">
      <c r="C290" s="414" t="str">
        <f>'D2 14A Irrigation'!A3</f>
        <v>PL_16_14a</v>
      </c>
      <c r="D290" s="414" t="str">
        <f>'D2 14A Irrigation'!B3</f>
        <v>Was this plot [${plot_14a}] irrigated for Season A 2014?</v>
      </c>
      <c r="E290" s="414" t="s">
        <v>4761</v>
      </c>
      <c r="F290" s="414" t="str">
        <f>'D2 14A Irrigation'!C3</f>
        <v>Ese uyu murima [${plot_14a}] wigeze wuhirwa mu gihembwe cy’ihinga A 2014?</v>
      </c>
      <c r="G290" s="414" t="s">
        <v>610</v>
      </c>
      <c r="H290" s="414" t="str">
        <f t="shared" si="15"/>
        <v>PL_16_14a
Ese uyu murima [${plot_14a}] wigeze wuhirwa mu gihembwe cy’ihinga A 2014?
Was this plot [${plot_14a}] irrigated for Season A 2014?</v>
      </c>
      <c r="I290" s="414" t="s">
        <v>5069</v>
      </c>
      <c r="J290" s="415" t="str">
        <f t="shared" si="16"/>
        <v>yes</v>
      </c>
    </row>
    <row r="291" spans="1:33" ht="49.75">
      <c r="C291" s="414" t="s">
        <v>2112</v>
      </c>
      <c r="G291" s="414" t="s">
        <v>1735</v>
      </c>
      <c r="H291" s="414" t="str">
        <f t="shared" si="15"/>
        <v xml:space="preserve">ir14a
</v>
      </c>
      <c r="I291" s="414" t="s">
        <v>2114</v>
      </c>
      <c r="J291" s="415" t="str">
        <f t="shared" si="16"/>
        <v>yes</v>
      </c>
    </row>
    <row r="292" spans="1:33" ht="74.650000000000006">
      <c r="C292" s="414" t="str">
        <f>'D2 14A Irrigation'!A4</f>
        <v>PL_17_14a</v>
      </c>
      <c r="D292" s="414" t="str">
        <f>'D2 14A Irrigation'!B4</f>
        <v>[${plot_14a}]: What was the source of water?</v>
      </c>
      <c r="E292" s="414" t="s">
        <v>3505</v>
      </c>
      <c r="F292" s="414" t="str">
        <f>'D2 14A Irrigation'!C4</f>
        <v xml:space="preserve"> [${plot_14a}]: Amazi mwakoresheje yaturutse he? </v>
      </c>
      <c r="G292" s="408" t="s">
        <v>2296</v>
      </c>
      <c r="H292" s="414" t="str">
        <f t="shared" si="15"/>
        <v>PL_17_14a
 [${plot_14a}]: Amazi mwakoresheje yaturutse he? 
[${plot_14a}]: What was the source of water?</v>
      </c>
      <c r="J292" s="415" t="str">
        <f t="shared" si="16"/>
        <v>yes</v>
      </c>
    </row>
    <row r="293" spans="1:33" ht="87.05">
      <c r="C293" s="414" t="str">
        <f>'D2 14A Irrigation'!A5</f>
        <v>PL_18_14a</v>
      </c>
      <c r="D293" s="414" t="str">
        <f>'D2 14A Irrigation'!B5</f>
        <v xml:space="preserve"> [${plot_14a}]: How did you supply water from the source to the irrigation area?</v>
      </c>
      <c r="E293" s="414" t="s">
        <v>3507</v>
      </c>
      <c r="F293" s="414" t="str">
        <f>'D2 14A Irrigation'!C5</f>
        <v xml:space="preserve"> [${plot_14a}]: Ni iki mwakoresheje kugira ngo mukure amazi aho yari ari muyajyana mu murima kuhira?</v>
      </c>
      <c r="G293" s="408" t="s">
        <v>2297</v>
      </c>
      <c r="H293" s="414" t="str">
        <f t="shared" si="15"/>
        <v>PL_18_14a
 [${plot_14a}]: Ni iki mwakoresheje kugira ngo mukure amazi aho yari ari muyajyana mu murima kuhira?
 [${plot_14a}]: How did you supply water from the source to the irrigation area?</v>
      </c>
      <c r="J293" s="415" t="str">
        <f t="shared" si="16"/>
        <v>yes</v>
      </c>
    </row>
    <row r="294" spans="1:33" ht="99.5">
      <c r="C294" s="414" t="str">
        <f>'D2 14A Irrigation'!A6</f>
        <v>PL_19_14a</v>
      </c>
      <c r="D294" s="414" t="str">
        <f>'D2 14A Irrigation'!B6</f>
        <v xml:space="preserve"> [${plot_14a}]: Who is responsible for management of irrigation structure for this plot?</v>
      </c>
      <c r="E294" s="414" t="s">
        <v>4762</v>
      </c>
      <c r="F294" s="414" t="str">
        <f>'D2 14A Irrigation'!C6</f>
        <v xml:space="preserve"> [${plot_14a}]: Ni nde ushinzwe gucunga/gukurikirana gahunda y'ibikorwa by'isukira muri uyu murima?</v>
      </c>
      <c r="G294" s="408" t="s">
        <v>2298</v>
      </c>
      <c r="H294" s="414" t="str">
        <f t="shared" si="15"/>
        <v>PL_19_14a
 [${plot_14a}]: Ni nde ushinzwe gucunga/gukurikirana gahunda y'ibikorwa by'isukira muri uyu murima?
 [${plot_14a}]: Who is responsible for management of irrigation structure for this plot?</v>
      </c>
      <c r="J294" s="415" t="str">
        <f t="shared" si="16"/>
        <v>yes</v>
      </c>
    </row>
    <row r="295" spans="1:33" ht="111.95">
      <c r="C295" s="414" t="str">
        <f>'D2 14A Irrigation'!A7</f>
        <v>PL_20_14a</v>
      </c>
      <c r="D295" s="414" t="str">
        <f>'D2 14A Irrigation'!B7</f>
        <v xml:space="preserve"> [${plot_14a}]: How much did you pay in fees for managing irrigation for this plot in season A 2014?</v>
      </c>
      <c r="E295" s="414" t="s">
        <v>4798</v>
      </c>
      <c r="F295" s="414" t="str">
        <f>'D2 14A Irrigation'!C7</f>
        <v xml:space="preserve"> [${plot_14a}]: Mwishyuye amafaranga angahe mu bikorwa byo gucunga isukira  muri uyu murima mu gihembwe cy’ihinga cya A 2014?</v>
      </c>
      <c r="G295" s="408" t="s">
        <v>611</v>
      </c>
      <c r="H295" s="414" t="str">
        <f t="shared" si="15"/>
        <v>PL_20_14a
 [${plot_14a}]: Mwishyuye amafaranga angahe mu bikorwa byo gucunga isukira  muri uyu murima mu gihembwe cy’ihinga cya A 2014?
 [${plot_14a}]: How much did you pay in fees for managing irrigation for this plot in season A 2014?</v>
      </c>
      <c r="J295" s="415" t="str">
        <f t="shared" si="16"/>
        <v>yes</v>
      </c>
    </row>
    <row r="296" spans="1:33" ht="99.5">
      <c r="C296" s="414" t="str">
        <f>'D2 14A Irrigation'!A8</f>
        <v>PL_21_14a</v>
      </c>
      <c r="D296" s="414" t="str">
        <f>'D2 14A Irrigation'!B8</f>
        <v xml:space="preserve"> [${plot_14a}]: Who is responsible for maintaining the irrigation structure for this plot?</v>
      </c>
      <c r="E296" s="414" t="s">
        <v>4763</v>
      </c>
      <c r="F296" s="414" t="str">
        <f>'D2 14A Irrigation'!C8</f>
        <v xml:space="preserve"> [${plot_14a}]: Ni nde ushinzwe gukora/gukanika ibikoresho by'isukira muri uyu murima?</v>
      </c>
      <c r="G296" s="408" t="s">
        <v>2299</v>
      </c>
      <c r="H296" s="414" t="str">
        <f t="shared" si="15"/>
        <v>PL_21_14a
 [${plot_14a}]: Ni nde ushinzwe gukora/gukanika ibikoresho by'isukira muri uyu murima?
 [${plot_14a}]: Who is responsible for maintaining the irrigation structure for this plot?</v>
      </c>
      <c r="J296" s="415" t="str">
        <f t="shared" si="16"/>
        <v>yes</v>
      </c>
    </row>
    <row r="297" spans="1:33" ht="99.5">
      <c r="C297" s="414" t="str">
        <f>'D2 14A Irrigation'!A9</f>
        <v>PL_22_14a</v>
      </c>
      <c r="D297" s="414" t="str">
        <f>'D2 14A Irrigation'!B9</f>
        <v xml:space="preserve"> [${plot_14a}]: Did you pay any fee for maintenance of the irrigation structure for this plot?</v>
      </c>
      <c r="E297" s="414" t="s">
        <v>4797</v>
      </c>
      <c r="F297" s="414" t="str">
        <f>'D2 14A Irrigation'!C9</f>
        <v xml:space="preserve"> [${plot_14a}]: Hari amafaranga mwishyuye yo kwita /gusana ibikoresho by'isukira muri uyu murima?</v>
      </c>
      <c r="G297" s="408" t="s">
        <v>610</v>
      </c>
      <c r="H297" s="414" t="str">
        <f t="shared" si="15"/>
        <v>PL_22_14a
 [${plot_14a}]: Hari amafaranga mwishyuye yo kwita /gusana ibikoresho by'isukira muri uyu murima?
 [${plot_14a}]: Did you pay any fee for maintenance of the irrigation structure for this plot?</v>
      </c>
      <c r="J297" s="415" t="str">
        <f t="shared" si="16"/>
        <v>yes</v>
      </c>
    </row>
    <row r="298" spans="1:33" ht="111.95">
      <c r="C298" s="414" t="str">
        <f>'D2 14A Irrigation'!A10</f>
        <v>PL_23_14a</v>
      </c>
      <c r="D298" s="414" t="str">
        <f>'D2 14A Irrigation'!B10</f>
        <v xml:space="preserve"> [${plot_14a}]: How much did you pay in fees for maintenance of the irrigation structure for this plot in season A 2014?</v>
      </c>
      <c r="E298" s="414" t="s">
        <v>4799</v>
      </c>
      <c r="F298" s="414" t="str">
        <f>'D2 14A Irrigation'!C10</f>
        <v xml:space="preserve"> [${plot_14a}]: Mwishyuye amafaranga angahe yo kwita /gusana ibikoresho by'isukira muri uyu [murima] mu gihembwe cy'ihinga A 2014?</v>
      </c>
      <c r="G298" s="408" t="s">
        <v>611</v>
      </c>
      <c r="H298" s="414" t="str">
        <f t="shared" si="15"/>
        <v>PL_23_14a
 [${plot_14a}]: Mwishyuye amafaranga angahe yo kwita /gusana ibikoresho by'isukira muri uyu [murima] mu gihembwe cy'ihinga A 2014?
 [${plot_14a}]: How much did you pay in fees for maintenance of the irrigation structure for this plot in season A 2014?</v>
      </c>
      <c r="I298" s="414" t="s">
        <v>2340</v>
      </c>
      <c r="J298" s="415" t="str">
        <f t="shared" si="16"/>
        <v>yes</v>
      </c>
    </row>
    <row r="299" spans="1:33" s="142" customFormat="1" ht="51.05">
      <c r="A299" s="403"/>
      <c r="B299" s="404"/>
      <c r="C299" s="404" t="s">
        <v>2112</v>
      </c>
      <c r="D299" s="404"/>
      <c r="E299" s="404"/>
      <c r="F299" s="404"/>
      <c r="G299" s="404" t="s">
        <v>1746</v>
      </c>
      <c r="H299" s="414" t="str">
        <f t="shared" si="15"/>
        <v xml:space="preserve">ir14a
</v>
      </c>
      <c r="I299" s="405"/>
      <c r="J299" s="415" t="str">
        <f t="shared" si="16"/>
        <v>yes</v>
      </c>
      <c r="K299" s="406"/>
      <c r="L299" s="406"/>
      <c r="M299" s="406"/>
      <c r="N299" s="406"/>
      <c r="O299" s="395"/>
      <c r="P299" s="406"/>
    </row>
    <row r="300" spans="1:33" s="142" customFormat="1" ht="51.05">
      <c r="A300" s="403"/>
      <c r="B300" s="404"/>
      <c r="C300" s="404" t="s">
        <v>2092</v>
      </c>
      <c r="D300" s="404"/>
      <c r="E300" s="404"/>
      <c r="F300" s="404"/>
      <c r="G300" s="404" t="s">
        <v>1746</v>
      </c>
      <c r="H300" s="414" t="str">
        <f t="shared" si="15"/>
        <v xml:space="preserve">ap14a
</v>
      </c>
      <c r="I300" s="405"/>
      <c r="J300" s="415" t="str">
        <f t="shared" si="16"/>
        <v>yes</v>
      </c>
      <c r="K300" s="406"/>
      <c r="L300" s="406"/>
      <c r="M300" s="406"/>
      <c r="N300" s="406"/>
      <c r="O300" s="395"/>
      <c r="P300" s="406"/>
    </row>
    <row r="301" spans="1:33" s="142" customFormat="1" ht="51.05">
      <c r="A301" s="403"/>
      <c r="B301" s="404"/>
      <c r="C301" s="404" t="s">
        <v>2113</v>
      </c>
      <c r="D301" s="404"/>
      <c r="E301" s="404"/>
      <c r="F301" s="404"/>
      <c r="G301" s="404" t="s">
        <v>1723</v>
      </c>
      <c r="H301" s="414" t="str">
        <f t="shared" si="15"/>
        <v xml:space="preserve">ma_14a
</v>
      </c>
      <c r="I301" s="405"/>
      <c r="J301" s="415" t="str">
        <f t="shared" si="16"/>
        <v>yes</v>
      </c>
      <c r="K301" s="406"/>
      <c r="L301" s="406"/>
      <c r="M301" s="406"/>
      <c r="N301" s="406"/>
      <c r="O301" s="395"/>
      <c r="P301" s="406"/>
    </row>
    <row r="302" spans="1:33" s="417" customFormat="1" ht="49.75">
      <c r="B302" s="417" t="s">
        <v>2344</v>
      </c>
      <c r="C302" s="417" t="s">
        <v>2345</v>
      </c>
      <c r="D302" s="417" t="s">
        <v>2346</v>
      </c>
      <c r="E302" s="417" t="s">
        <v>2346</v>
      </c>
      <c r="G302" s="417" t="s">
        <v>3307</v>
      </c>
      <c r="H302" s="414" t="str">
        <f t="shared" si="15"/>
        <v>module_d3_14a
Module D3: 14A HH Farm Labor</v>
      </c>
      <c r="J302" s="415" t="str">
        <f t="shared" si="16"/>
        <v>yes</v>
      </c>
    </row>
    <row r="303" spans="1:33" s="417" customFormat="1" ht="62.2">
      <c r="A303" s="415"/>
      <c r="B303" s="415"/>
      <c r="C303" s="415" t="s">
        <v>3338</v>
      </c>
      <c r="D303" s="415" t="s">
        <v>3339</v>
      </c>
      <c r="E303" s="415" t="s">
        <v>3339</v>
      </c>
      <c r="F303" s="415"/>
      <c r="G303" s="415" t="s">
        <v>3295</v>
      </c>
      <c r="H303" s="414" t="str">
        <f t="shared" si="15"/>
        <v>start_mod_d3
Start Time of Module D3: 14A HH Farm Labor</v>
      </c>
      <c r="I303" s="415" t="s">
        <v>3340</v>
      </c>
      <c r="J303" s="415" t="str">
        <f t="shared" si="16"/>
        <v>yes</v>
      </c>
      <c r="K303" s="415"/>
      <c r="L303" s="415"/>
      <c r="M303" s="415"/>
      <c r="N303" s="415" t="s">
        <v>3298</v>
      </c>
      <c r="O303" s="415"/>
      <c r="P303" s="415"/>
      <c r="Q303" s="415"/>
      <c r="R303" s="415"/>
      <c r="S303" s="415"/>
      <c r="T303" s="415"/>
      <c r="U303" s="415"/>
      <c r="V303" s="415"/>
      <c r="W303" s="415"/>
      <c r="X303" s="415"/>
      <c r="Y303" s="415"/>
      <c r="Z303" s="415"/>
      <c r="AA303" s="415"/>
      <c r="AB303" s="415"/>
      <c r="AC303" s="415"/>
      <c r="AD303" s="415"/>
      <c r="AE303" s="415"/>
      <c r="AF303" s="415"/>
      <c r="AG303" s="415"/>
    </row>
    <row r="304" spans="1:33" ht="149.25">
      <c r="C304" s="414" t="str">
        <f>'D3 14A HH Farm Labor'!A4</f>
        <v>AG_16_X_14a</v>
      </c>
      <c r="D304" s="414" t="str">
        <f>'D3 14A HH Farm Labor'!B4</f>
        <v>How many total days did members of your household spend on [land preparation and planting] during Season A 2014?  This includes preparing fields for planting and planting.</v>
      </c>
      <c r="E304" s="414" t="s">
        <v>4765</v>
      </c>
      <c r="F304" s="414" t="str">
        <f>'D3 14A HH Farm Labor'!C4</f>
        <v xml:space="preserve">Abantu bo muri uru rugo bamaze iminsi ingahe [mu gutegura imirima yo guteramo no gutera] mu gihembwe cy'ihinga A 2014? Aha ubariremo gutegura imirima yo guteramo no gutera. </v>
      </c>
      <c r="G304" s="414" t="s">
        <v>560</v>
      </c>
      <c r="H304" s="414" t="str">
        <f t="shared" si="15"/>
        <v>AG_16_X_14a
Abantu bo muri uru rugo bamaze iminsi ingahe [mu gutegura imirima yo guteramo no gutera] mu gihembwe cy'ihinga A 2014? Aha ubariremo gutegura imirima yo guteramo no gutera. 
How many total days did members of your household spend on [land preparation and planting] during Season A 2014?  This includes preparing fields for planting and planting.</v>
      </c>
      <c r="J304" s="415" t="str">
        <f t="shared" si="16"/>
        <v>yes</v>
      </c>
    </row>
    <row r="305" spans="1:33" ht="111.95">
      <c r="C305" s="414" t="str">
        <f>'D3 14A HH Farm Labor'!A5</f>
        <v>AG_17_X_14a</v>
      </c>
      <c r="D305" s="414" t="str">
        <f>'D3 14A HH Farm Labor'!B5</f>
        <v>Did the HH hire any labor to assist with [land preparation and planting] during Season A 2014?</v>
      </c>
      <c r="E305" s="414" t="s">
        <v>4766</v>
      </c>
      <c r="F305" s="414" t="str">
        <f>'D3 14A HH Farm Labor'!C5</f>
        <v>Hari abakozi urugo rwakoresheje mu kurwunganira [mu gutegura imirima yo guteramo no gutera] mu gihembwe cy'ihinga A 2014?</v>
      </c>
      <c r="G305" s="414" t="s">
        <v>610</v>
      </c>
      <c r="H305" s="414" t="str">
        <f t="shared" si="15"/>
        <v>AG_17_X_14a
Hari abakozi urugo rwakoresheje mu kurwunganira [mu gutegura imirima yo guteramo no gutera] mu gihembwe cy'ihinga A 2014?
Did the HH hire any labor to assist with [land preparation and planting] during Season A 2014?</v>
      </c>
      <c r="J305" s="415" t="str">
        <f t="shared" si="16"/>
        <v>yes</v>
      </c>
      <c r="L305" s="414" t="s">
        <v>3672</v>
      </c>
      <c r="M305" s="414" t="s">
        <v>3673</v>
      </c>
    </row>
    <row r="306" spans="1:33" ht="87.05">
      <c r="C306" s="414" t="str">
        <f>'D3 14A HH Farm Labor'!A6</f>
        <v>AG_18_X_14a</v>
      </c>
      <c r="D306" s="414" t="str">
        <f>'D3 14A HH Farm Labor'!B6</f>
        <v>How much in total was spent on hired labor for [land preparation and planting]?</v>
      </c>
      <c r="E306" s="414" t="s">
        <v>4767</v>
      </c>
      <c r="F306" s="414" t="str">
        <f>'D3 14A HH Farm Labor'!C6</f>
        <v>Abo bakozi bahembwe amafaranga angana iki [mu gutegura imirima yo guteramo no gutera] ?</v>
      </c>
      <c r="G306" s="414" t="s">
        <v>611</v>
      </c>
      <c r="H306" s="414" t="str">
        <f t="shared" si="15"/>
        <v>AG_18_X_14a
Abo bakozi bahembwe amafaranga angana iki [mu gutegura imirima yo guteramo no gutera] ?
How much in total was spent on hired labor for [land preparation and planting]?</v>
      </c>
      <c r="I306" s="414" t="s">
        <v>2357</v>
      </c>
      <c r="J306" s="415" t="str">
        <f t="shared" si="16"/>
        <v>yes</v>
      </c>
      <c r="L306" s="414" t="s">
        <v>5000</v>
      </c>
    </row>
    <row r="307" spans="1:33" ht="136.80000000000001">
      <c r="C307" s="414" t="str">
        <f>'D3 14A HH Farm Labor'!A7</f>
        <v>AG_16_Y_14a</v>
      </c>
      <c r="D307" s="414" t="str">
        <f>'D3 14A HH Farm Labor'!B7</f>
        <v>How many total days did members of your household spend on [growing] during Season A 2014?  This includes applying inputs, weeding and irrigating.</v>
      </c>
      <c r="E307" s="414" t="s">
        <v>4768</v>
      </c>
      <c r="F307" s="414" t="str">
        <f>'D3 14A HH Farm Labor'!C7</f>
        <v>Abantu bo muri uru rugo bamaze iminsi ingahe mu [bikorwa byo kwita ku bihingwa] mu gihe cy'igihembwe cy'ihinga A 2014? Aha habariyemo no gushyiramo ifumbire n'imiti, kubagara no kuhira.</v>
      </c>
      <c r="G307" s="414" t="s">
        <v>560</v>
      </c>
      <c r="H307" s="414" t="str">
        <f t="shared" si="15"/>
        <v>AG_16_Y_14a
Abantu bo muri uru rugo bamaze iminsi ingahe mu [bikorwa byo kwita ku bihingwa] mu gihe cy'igihembwe cy'ihinga A 2014? Aha habariyemo no gushyiramo ifumbire n'imiti, kubagara no kuhira.
How many total days did members of your household spend on [growing] during Season A 2014?  This includes applying inputs, weeding and irrigating.</v>
      </c>
      <c r="J307" s="415" t="str">
        <f t="shared" si="16"/>
        <v>yes</v>
      </c>
    </row>
    <row r="308" spans="1:33" ht="87.05">
      <c r="C308" s="414" t="str">
        <f>'D3 14A HH Farm Labor'!A8</f>
        <v>AG_17_Y_14a</v>
      </c>
      <c r="D308" s="414" t="str">
        <f>'D3 14A HH Farm Labor'!B8</f>
        <v>Did the HH hire any labor to assist with [growing] during Season A 2014?</v>
      </c>
      <c r="E308" s="414" t="s">
        <v>4770</v>
      </c>
      <c r="F308" s="414" t="str">
        <f>'D3 14A HH Farm Labor'!C8</f>
        <v>Hari abakozi urugo rwakoresheje mu kurwunganira mu [bikorwa byo kwita ku bihingwa] mu gihembwe cy'ihinga A 2014?</v>
      </c>
      <c r="G308" s="414" t="s">
        <v>610</v>
      </c>
      <c r="H308" s="414" t="str">
        <f t="shared" si="15"/>
        <v>AG_17_Y_14a
Hari abakozi urugo rwakoresheje mu kurwunganira mu [bikorwa byo kwita ku bihingwa] mu gihembwe cy'ihinga A 2014?
Did the HH hire any labor to assist with [growing] during Season A 2014?</v>
      </c>
      <c r="J308" s="415" t="str">
        <f t="shared" si="16"/>
        <v>yes</v>
      </c>
    </row>
    <row r="309" spans="1:33" ht="87.05">
      <c r="C309" s="414" t="str">
        <f>'D3 14A HH Farm Labor'!A9</f>
        <v>AG_18_Y_14a</v>
      </c>
      <c r="D309" s="414" t="str">
        <f>'D3 14A HH Farm Labor'!B9</f>
        <v>How much in total was spent on hired labor for [growing]?</v>
      </c>
      <c r="E309" s="414" t="s">
        <v>4772</v>
      </c>
      <c r="F309" s="414" t="str">
        <f>'D3 14A HH Farm Labor'!C9</f>
        <v>Abo bakozi bahembwe amafaranga angana iki mu [bikorwa byo kwita ku bihingwa]?</v>
      </c>
      <c r="G309" s="414" t="s">
        <v>611</v>
      </c>
      <c r="H309" s="414" t="str">
        <f t="shared" si="15"/>
        <v>AG_18_Y_14a
Abo bakozi bahembwe amafaranga angana iki mu [bikorwa byo kwita ku bihingwa]?
How much in total was spent on hired labor for [growing]?</v>
      </c>
      <c r="I309" s="414" t="s">
        <v>2358</v>
      </c>
      <c r="J309" s="415" t="str">
        <f t="shared" si="16"/>
        <v>yes</v>
      </c>
      <c r="L309" s="414" t="s">
        <v>5000</v>
      </c>
    </row>
    <row r="310" spans="1:33" ht="124.4">
      <c r="C310" s="414" t="str">
        <f>'D3 14A HH Farm Labor'!A10</f>
        <v>AG_16_Z_14a</v>
      </c>
      <c r="D310" s="414" t="str">
        <f>'D3 14A HH Farm Labor'!B10</f>
        <v>How many total days did members of your household spend on [harvesting] during Season A 2014?  This includes harvesting and processing crops after harvest.</v>
      </c>
      <c r="E310" s="414" t="s">
        <v>4769</v>
      </c>
      <c r="F310" s="414" t="str">
        <f>'D3 14A HH Farm Labor'!C10</f>
        <v xml:space="preserve">Abantu bo muri uru rugo bamaze iminsi ingahe mu [gusarura] mu gihembwe cy'ihinga A 2014? Aha harimo gusarura no gutunganya imyaka nyuma yo gusarura. </v>
      </c>
      <c r="G310" s="414" t="s">
        <v>560</v>
      </c>
      <c r="H310" s="414" t="str">
        <f t="shared" si="15"/>
        <v>AG_16_Z_14a
Abantu bo muri uru rugo bamaze iminsi ingahe mu [gusarura] mu gihembwe cy'ihinga A 2014? Aha harimo gusarura no gutunganya imyaka nyuma yo gusarura. 
How many total days did members of your household spend on [harvesting] during Season A 2014?  This includes harvesting and processing crops after harvest.</v>
      </c>
      <c r="J310" s="415" t="str">
        <f t="shared" si="16"/>
        <v>yes</v>
      </c>
    </row>
    <row r="311" spans="1:33" ht="87.05">
      <c r="C311" s="414" t="str">
        <f>'D3 14A HH Farm Labor'!A11</f>
        <v>AG_17_Z_14a</v>
      </c>
      <c r="D311" s="414" t="str">
        <f>'D3 14A HH Farm Labor'!B11</f>
        <v>Did the HH hire any labor to assist with [harvesting] during Season A 2014?</v>
      </c>
      <c r="E311" s="414" t="s">
        <v>4771</v>
      </c>
      <c r="F311" s="414" t="str">
        <f>'D3 14A HH Farm Labor'!C11</f>
        <v>Hari abakozi urugo rwakoresheje mu kurwunganira mu [gusarura] mu gihembwe cy'ihinga A 2014?</v>
      </c>
      <c r="G311" s="414" t="s">
        <v>610</v>
      </c>
      <c r="H311" s="414" t="str">
        <f t="shared" si="15"/>
        <v>AG_17_Z_14a
Hari abakozi urugo rwakoresheje mu kurwunganira mu [gusarura] mu gihembwe cy'ihinga A 2014?
Did the HH hire any labor to assist with [harvesting] during Season A 2014?</v>
      </c>
      <c r="J311" s="415" t="str">
        <f t="shared" si="16"/>
        <v>yes</v>
      </c>
    </row>
    <row r="312" spans="1:33" ht="74.650000000000006">
      <c r="C312" s="414" t="str">
        <f>'D3 14A HH Farm Labor'!A12</f>
        <v>AG_18_Z_14a</v>
      </c>
      <c r="D312" s="414" t="str">
        <f>'D3 14A HH Farm Labor'!B12</f>
        <v>How much in total was spent on hired labor for [harvesting]?</v>
      </c>
      <c r="E312" s="414" t="s">
        <v>4773</v>
      </c>
      <c r="F312" s="414" t="str">
        <f>'D3 14A HH Farm Labor'!C12</f>
        <v>Abo bakozi batwaye amafaranga angana iki mu [gusarura]?</v>
      </c>
      <c r="G312" s="414" t="s">
        <v>611</v>
      </c>
      <c r="H312" s="414" t="str">
        <f t="shared" si="15"/>
        <v>AG_18_Z_14a
Abo bakozi batwaye amafaranga angana iki mu [gusarura]?
How much in total was spent on hired labor for [harvesting]?</v>
      </c>
      <c r="I312" s="414" t="s">
        <v>2359</v>
      </c>
      <c r="J312" s="415" t="str">
        <f t="shared" si="16"/>
        <v>yes</v>
      </c>
      <c r="L312" s="414" t="s">
        <v>5000</v>
      </c>
    </row>
    <row r="313" spans="1:33" s="417" customFormat="1" ht="49.75">
      <c r="A313" s="415"/>
      <c r="B313" s="415"/>
      <c r="C313" s="415" t="s">
        <v>3341</v>
      </c>
      <c r="D313" s="415" t="s">
        <v>3342</v>
      </c>
      <c r="E313" s="415" t="s">
        <v>3342</v>
      </c>
      <c r="F313" s="415"/>
      <c r="G313" s="415" t="s">
        <v>3295</v>
      </c>
      <c r="H313" s="414" t="str">
        <f t="shared" si="15"/>
        <v>start_mod_d4
Start Time of Module D4: 14A Inputs</v>
      </c>
      <c r="I313" s="415" t="s">
        <v>3343</v>
      </c>
      <c r="J313" s="415" t="str">
        <f t="shared" si="16"/>
        <v>yes</v>
      </c>
      <c r="K313" s="415"/>
      <c r="L313" s="415"/>
      <c r="M313" s="415"/>
      <c r="N313" s="415" t="s">
        <v>3298</v>
      </c>
      <c r="O313" s="415"/>
      <c r="P313" s="415"/>
      <c r="Q313" s="415"/>
      <c r="R313" s="415"/>
      <c r="S313" s="415"/>
      <c r="T313" s="415"/>
      <c r="U313" s="415"/>
      <c r="V313" s="415"/>
      <c r="W313" s="415"/>
      <c r="X313" s="415"/>
      <c r="Y313" s="415"/>
      <c r="Z313" s="415"/>
      <c r="AA313" s="415"/>
      <c r="AB313" s="415"/>
      <c r="AC313" s="415"/>
      <c r="AD313" s="415"/>
      <c r="AE313" s="415"/>
      <c r="AF313" s="415"/>
      <c r="AG313" s="415"/>
    </row>
    <row r="314" spans="1:33" s="417" customFormat="1" ht="49.75">
      <c r="B314" s="417" t="s">
        <v>2360</v>
      </c>
      <c r="C314" s="417" t="s">
        <v>2361</v>
      </c>
      <c r="D314" s="417" t="s">
        <v>2362</v>
      </c>
      <c r="E314" s="417" t="s">
        <v>2362</v>
      </c>
      <c r="G314" s="417" t="s">
        <v>613</v>
      </c>
      <c r="H314" s="414" t="str">
        <f t="shared" si="15"/>
        <v>module_d4_14a
Module D4: 14A Inputs</v>
      </c>
      <c r="J314" s="415" t="str">
        <f t="shared" si="16"/>
        <v>no</v>
      </c>
    </row>
    <row r="315" spans="1:33" s="417" customFormat="1" ht="49.75">
      <c r="C315" s="417" t="s">
        <v>2376</v>
      </c>
      <c r="G315" s="417" t="s">
        <v>1721</v>
      </c>
      <c r="H315" s="414" t="str">
        <f t="shared" si="15"/>
        <v xml:space="preserve">d
</v>
      </c>
      <c r="J315" s="415" t="str">
        <f t="shared" si="16"/>
        <v>yes</v>
      </c>
      <c r="O315" s="417">
        <v>7</v>
      </c>
    </row>
    <row r="316" spans="1:33" s="417" customFormat="1" ht="49.75">
      <c r="C316" s="417" t="s">
        <v>2377</v>
      </c>
      <c r="G316" s="417" t="s">
        <v>1703</v>
      </c>
      <c r="H316" s="414" t="str">
        <f t="shared" si="15"/>
        <v xml:space="preserve">inp_p
</v>
      </c>
      <c r="J316" s="415" t="str">
        <f t="shared" si="16"/>
        <v>yes</v>
      </c>
      <c r="N316" s="417" t="s">
        <v>1722</v>
      </c>
    </row>
    <row r="317" spans="1:33" s="417" customFormat="1" ht="49.75">
      <c r="C317" s="417" t="s">
        <v>2389</v>
      </c>
      <c r="G317" s="417" t="s">
        <v>1703</v>
      </c>
      <c r="H317" s="414" t="str">
        <f t="shared" si="15"/>
        <v xml:space="preserve">input_a
</v>
      </c>
      <c r="J317" s="415" t="str">
        <f t="shared" si="16"/>
        <v>yes</v>
      </c>
      <c r="N317" s="435" t="s">
        <v>2575</v>
      </c>
    </row>
    <row r="318" spans="1:33" ht="87.05">
      <c r="C318" s="414" t="str">
        <f>'D4 14A Inputs'!A7</f>
        <v>AG_08_A</v>
      </c>
      <c r="D318" s="414" t="str">
        <f>'D4 14A Inputs'!B7</f>
        <v xml:space="preserve">Did the HH apply any [${input_a}] for use in Season A 2014? </v>
      </c>
      <c r="E318" s="414" t="s">
        <v>4774</v>
      </c>
      <c r="F318" s="414" t="str">
        <f>'D4 14A Inputs'!C7</f>
        <v>Hari [${input_a}] yakoreshejwe n'uru rugo  rwanyu muri iki gihembwe cy'ihinga A 2014?</v>
      </c>
      <c r="G318" s="414" t="s">
        <v>610</v>
      </c>
      <c r="H318" s="414" t="str">
        <f t="shared" si="15"/>
        <v xml:space="preserve">AG_08_A
Hari [${input_a}] yakoreshejwe n'uru rugo  rwanyu muri iki gihembwe cy'ihinga A 2014?
Did the HH apply any [${input_a}] for use in Season A 2014? </v>
      </c>
      <c r="J318" s="415" t="str">
        <f t="shared" si="16"/>
        <v>yes</v>
      </c>
    </row>
    <row r="319" spans="1:33" ht="87.05">
      <c r="C319" s="414" t="str">
        <f>'D4 14A Inputs'!A8</f>
        <v>AG_11q_a</v>
      </c>
      <c r="D319" s="414" t="str">
        <f>'D4 14A Inputs'!B8</f>
        <v xml:space="preserve">How much [${input_a}]  did the HH use in Season A 2014? </v>
      </c>
      <c r="E319" s="414" t="s">
        <v>4830</v>
      </c>
      <c r="F319" s="414" t="str">
        <f>'D4 14A Inputs'!C8</f>
        <v xml:space="preserve">[${input_a}]: urugo rwanyu rwakoresheje mu gihembwe cy'ihinga cya A 2014 yanganaga ite? </v>
      </c>
      <c r="G319" s="414" t="s">
        <v>560</v>
      </c>
      <c r="H319" s="414" t="str">
        <f t="shared" si="15"/>
        <v xml:space="preserve">AG_11q_a
[${input_a}]: urugo rwanyu rwakoresheje mu gihembwe cy'ihinga cya A 2014 yanganaga ite? 
How much [${input_a}]  did the HH use in Season A 2014? </v>
      </c>
      <c r="I319" s="414" t="s">
        <v>2374</v>
      </c>
      <c r="J319" s="415" t="s">
        <v>1678</v>
      </c>
      <c r="L319" s="414" t="s">
        <v>1720</v>
      </c>
    </row>
    <row r="320" spans="1:33" ht="49.75">
      <c r="C320" s="414" t="str">
        <f>'D4 14A Inputs'!A9</f>
        <v>AG_11u_a</v>
      </c>
      <c r="D320" s="414" t="str">
        <f>'D4 14A Inputs'!B9</f>
        <v>units</v>
      </c>
      <c r="E320" s="414" t="s">
        <v>4831</v>
      </c>
      <c r="G320" s="414" t="s">
        <v>4622</v>
      </c>
      <c r="H320" s="414" t="str">
        <f t="shared" si="15"/>
        <v>AG_11u_a
units</v>
      </c>
      <c r="I320" s="414" t="s">
        <v>2374</v>
      </c>
      <c r="J320" s="415" t="s">
        <v>1678</v>
      </c>
      <c r="L320" s="414" t="s">
        <v>4663</v>
      </c>
      <c r="M320" s="414" t="s">
        <v>4624</v>
      </c>
    </row>
    <row r="321" spans="1:33" ht="87.05">
      <c r="C321" s="414" t="str">
        <f>'D4 14A Inputs'!A10</f>
        <v>AG_12_A</v>
      </c>
      <c r="D321" s="414" t="str">
        <f>'D4 14A Inputs'!B10</f>
        <v>How much in total did the HH spend on ${input_a}? (RWF)</v>
      </c>
      <c r="E321" s="414" t="s">
        <v>4775</v>
      </c>
      <c r="F321" s="414" t="str">
        <f>'D4 14A Inputs'!C10</f>
        <v>uru  rugo rwakoresheje amafaranga angahe yose hamwe ku [${input_a}]? (RWF)</v>
      </c>
      <c r="G321" s="414" t="s">
        <v>611</v>
      </c>
      <c r="H321" s="414" t="str">
        <f t="shared" si="15"/>
        <v>AG_12_A
uru  rugo rwakoresheje amafaranga angahe yose hamwe ku [${input_a}]? (RWF)
How much in total did the HH spend on ${input_a}? (RWF)</v>
      </c>
      <c r="I321" s="414" t="s">
        <v>2374</v>
      </c>
      <c r="J321" s="415" t="str">
        <f t="shared" si="16"/>
        <v>yes</v>
      </c>
      <c r="L321" s="414" t="s">
        <v>5000</v>
      </c>
    </row>
    <row r="322" spans="1:33" ht="49.75">
      <c r="C322" s="414" t="str">
        <f>'D4 14A Inputs'!A11</f>
        <v>AG_10_A</v>
      </c>
      <c r="D322" s="414" t="str">
        <f>'D4 14A Inputs'!B11</f>
        <v>What was the source of [${input_a}]?</v>
      </c>
      <c r="E322" s="414" t="s">
        <v>5159</v>
      </c>
      <c r="F322" s="414" t="str">
        <f>'D4 14A Inputs'!C11</f>
        <v>Iyo [${input_a}] yaturutse he?</v>
      </c>
      <c r="G322" s="414" t="s">
        <v>5083</v>
      </c>
      <c r="H322" s="414" t="str">
        <f t="shared" si="15"/>
        <v>AG_10_A
Iyo [${input_a}] yaturutse he?
What was the source of [${input_a}]?</v>
      </c>
      <c r="I322" s="414" t="s">
        <v>5158</v>
      </c>
      <c r="J322" s="415" t="s">
        <v>1678</v>
      </c>
    </row>
    <row r="323" spans="1:33" ht="74.650000000000006">
      <c r="C323" s="414" t="str">
        <f>'D4 14A Inputs'!A12</f>
        <v>AG_18Q_A</v>
      </c>
      <c r="D323" s="414" t="str">
        <f>'D4 14A Inputs'!B12</f>
        <v>How much [${input_a}] did the HH receive for free?</v>
      </c>
      <c r="E323" s="414" t="s">
        <v>4832</v>
      </c>
      <c r="F323" s="414" t="str">
        <f>'D4 14A Inputs'!C12</f>
        <v>Niyihe ngano y'inyongeramusaruro urugo rwawe rwafashe ku buntu?</v>
      </c>
      <c r="G323" s="414" t="s">
        <v>560</v>
      </c>
      <c r="H323" s="414" t="str">
        <f t="shared" si="15"/>
        <v>AG_18Q_A
Niyihe ngano y'inyongeramusaruro urugo rwawe rwafashe ku buntu?
How much [${input_a}] did the HH receive for free?</v>
      </c>
      <c r="I323" s="414" t="s">
        <v>2374</v>
      </c>
      <c r="J323" s="415" t="str">
        <f t="shared" si="16"/>
        <v>yes</v>
      </c>
    </row>
    <row r="324" spans="1:33" ht="49.75">
      <c r="C324" s="414" t="str">
        <f>'D4 14A Inputs'!A13</f>
        <v>AG_18U_A</v>
      </c>
      <c r="D324" s="414" t="str">
        <f>'D4 14A Inputs'!B13</f>
        <v>Unit</v>
      </c>
      <c r="E324" s="414" t="s">
        <v>4833</v>
      </c>
      <c r="G324" s="414" t="s">
        <v>4622</v>
      </c>
      <c r="H324" s="414" t="str">
        <f t="shared" si="15"/>
        <v>AG_18U_A
Unit</v>
      </c>
      <c r="I324" s="414" t="s">
        <v>3400</v>
      </c>
      <c r="J324" s="415" t="str">
        <f t="shared" si="16"/>
        <v>yes</v>
      </c>
      <c r="L324" s="414" t="s">
        <v>4663</v>
      </c>
      <c r="M324" s="414" t="s">
        <v>4624</v>
      </c>
    </row>
    <row r="325" spans="1:33" ht="87.05">
      <c r="C325" s="414" t="str">
        <f>'D4 14A Inputs'!A14</f>
        <v>AG_14_A</v>
      </c>
      <c r="D325" s="414" t="str">
        <f>'D4 14A Inputs'!B14</f>
        <v>Did the HH apply more / less / the same amount of [${input_a}] as planned?</v>
      </c>
      <c r="E325" s="414" t="s">
        <v>4776</v>
      </c>
      <c r="F325" s="414" t="str">
        <f>'D4 14A Inputs'!C14</f>
        <v>Ese uru rugo rwakoresheje [${input_a}] nyinshi/nkeya cyangwa ihwanye n'iyari iteganyijwe?</v>
      </c>
      <c r="G325" s="414" t="s">
        <v>2401</v>
      </c>
      <c r="H325" s="414" t="str">
        <f t="shared" si="15"/>
        <v>AG_14_A
Ese uru rugo rwakoresheje [${input_a}] nyinshi/nkeya cyangwa ihwanye n'iyari iteganyijwe?
Did the HH apply more / less / the same amount of [${input_a}] as planned?</v>
      </c>
      <c r="I325" s="414" t="s">
        <v>5071</v>
      </c>
      <c r="J325" s="415" t="str">
        <f t="shared" si="16"/>
        <v>yes</v>
      </c>
    </row>
    <row r="326" spans="1:33" ht="62.2">
      <c r="A326" s="414" t="s">
        <v>2403</v>
      </c>
      <c r="C326" s="414" t="str">
        <f>'D4 14A Inputs'!A15</f>
        <v>AG_15_A</v>
      </c>
      <c r="D326" s="414" t="str">
        <f>'D4 14A Inputs'!B15</f>
        <v>Why was less applied than planned?</v>
      </c>
      <c r="E326" s="414" t="s">
        <v>2371</v>
      </c>
      <c r="F326" s="414" t="str">
        <f>'D4 14A Inputs'!C15</f>
        <v>Kuki hakoreshejwe bike ku byari biteganyijwe?</v>
      </c>
      <c r="G326" s="414" t="s">
        <v>2402</v>
      </c>
      <c r="H326" s="414" t="str">
        <f t="shared" si="15"/>
        <v>AG_15_A
Kuki hakoreshejwe bike ku byari biteganyijwe?
Why was less applied than planned?</v>
      </c>
      <c r="I326" s="414" t="s">
        <v>3320</v>
      </c>
      <c r="J326" s="415" t="str">
        <f t="shared" si="16"/>
        <v>yes</v>
      </c>
    </row>
    <row r="327" spans="1:33" ht="49.75">
      <c r="C327" s="414" t="s">
        <v>2376</v>
      </c>
      <c r="G327" s="414" t="s">
        <v>1723</v>
      </c>
      <c r="H327" s="414" t="str">
        <f t="shared" si="15"/>
        <v xml:space="preserve">d
</v>
      </c>
      <c r="J327" s="415" t="str">
        <f t="shared" ref="J327:J392" si="17">IF(G327="note", "no", "yes")</f>
        <v>yes</v>
      </c>
    </row>
    <row r="328" spans="1:33" ht="49.75">
      <c r="C328" s="414" t="s">
        <v>2078</v>
      </c>
      <c r="G328" s="414" t="s">
        <v>1746</v>
      </c>
      <c r="H328" s="414" t="str">
        <f t="shared" si="15"/>
        <v xml:space="preserve">a
</v>
      </c>
      <c r="J328" s="415" t="str">
        <f t="shared" si="17"/>
        <v>yes</v>
      </c>
    </row>
    <row r="329" spans="1:33" ht="49.75">
      <c r="C329" s="414" t="s">
        <v>2381</v>
      </c>
      <c r="G329" s="414" t="s">
        <v>1735</v>
      </c>
      <c r="H329" s="414" t="str">
        <f t="shared" si="15"/>
        <v xml:space="preserve">e_oi
</v>
      </c>
      <c r="I329" s="414" t="s">
        <v>5069</v>
      </c>
      <c r="J329" s="415" t="str">
        <f t="shared" si="17"/>
        <v>yes</v>
      </c>
    </row>
    <row r="330" spans="1:33" s="417" customFormat="1" ht="49.75">
      <c r="B330" s="417" t="s">
        <v>2378</v>
      </c>
      <c r="C330" s="417" t="s">
        <v>2379</v>
      </c>
      <c r="D330" s="417" t="s">
        <v>2380</v>
      </c>
      <c r="E330" s="417" t="s">
        <v>2380</v>
      </c>
      <c r="G330" s="417" t="s">
        <v>3307</v>
      </c>
      <c r="H330" s="414" t="str">
        <f t="shared" si="15"/>
        <v>module_e_14a
Module E: 14A Extension</v>
      </c>
      <c r="J330" s="415" t="str">
        <f t="shared" si="17"/>
        <v>yes</v>
      </c>
    </row>
    <row r="331" spans="1:33" s="417" customFormat="1" ht="49.75">
      <c r="A331" s="415"/>
      <c r="B331" s="415"/>
      <c r="C331" s="415" t="s">
        <v>3344</v>
      </c>
      <c r="D331" s="415" t="s">
        <v>3345</v>
      </c>
      <c r="E331" s="415" t="s">
        <v>3345</v>
      </c>
      <c r="F331" s="415"/>
      <c r="G331" s="415" t="s">
        <v>3295</v>
      </c>
      <c r="H331" s="414" t="str">
        <f t="shared" si="15"/>
        <v>start_mod_e
Start Time of Module E: 14A Extension</v>
      </c>
      <c r="I331" s="415" t="s">
        <v>3346</v>
      </c>
      <c r="J331" s="415" t="str">
        <f t="shared" si="17"/>
        <v>yes</v>
      </c>
      <c r="K331" s="415"/>
      <c r="L331" s="415"/>
      <c r="M331" s="415"/>
      <c r="N331" s="415" t="s">
        <v>3298</v>
      </c>
      <c r="O331" s="415"/>
      <c r="P331" s="415"/>
      <c r="Q331" s="415"/>
      <c r="R331" s="415"/>
      <c r="S331" s="415"/>
      <c r="T331" s="415"/>
      <c r="U331" s="415"/>
      <c r="V331" s="415"/>
      <c r="W331" s="415"/>
      <c r="X331" s="415"/>
      <c r="Y331" s="415"/>
      <c r="Z331" s="415"/>
      <c r="AA331" s="415"/>
      <c r="AB331" s="415"/>
      <c r="AC331" s="415"/>
      <c r="AD331" s="415"/>
      <c r="AE331" s="415"/>
      <c r="AF331" s="415"/>
      <c r="AG331" s="415"/>
    </row>
    <row r="332" spans="1:33" ht="49.75">
      <c r="C332" s="414" t="s">
        <v>2382</v>
      </c>
      <c r="G332" s="414" t="s">
        <v>1721</v>
      </c>
      <c r="H332" s="414" t="str">
        <f t="shared" ref="H332:H395" si="18">C332&amp;"
"&amp;F332&amp;"
"&amp;D332</f>
        <v xml:space="preserve">e
</v>
      </c>
      <c r="J332" s="415" t="str">
        <f t="shared" si="17"/>
        <v>yes</v>
      </c>
      <c r="O332" s="414">
        <v>5</v>
      </c>
    </row>
    <row r="333" spans="1:33" ht="49.75">
      <c r="C333" s="414" t="s">
        <v>2576</v>
      </c>
      <c r="G333" s="414" t="s">
        <v>1703</v>
      </c>
      <c r="H333" s="414" t="str">
        <f t="shared" si="18"/>
        <v xml:space="preserve">ex_pos_a
</v>
      </c>
      <c r="J333" s="415" t="str">
        <f t="shared" si="17"/>
        <v>yes</v>
      </c>
      <c r="N333" s="414" t="s">
        <v>1722</v>
      </c>
    </row>
    <row r="334" spans="1:33" ht="49.75">
      <c r="C334" s="414" t="s">
        <v>2578</v>
      </c>
      <c r="G334" s="414" t="s">
        <v>1703</v>
      </c>
      <c r="H334" s="414" t="str">
        <f t="shared" si="18"/>
        <v xml:space="preserve">ex_prov_a
</v>
      </c>
      <c r="J334" s="415" t="str">
        <f t="shared" si="17"/>
        <v>yes</v>
      </c>
      <c r="N334" s="432" t="s">
        <v>2390</v>
      </c>
    </row>
    <row r="335" spans="1:33" ht="99.5">
      <c r="C335" s="414" t="str">
        <f>'E 14A Extension'!A4</f>
        <v>EX_01_a</v>
      </c>
      <c r="D335" s="414" t="str">
        <f>'E 14A Extension'!B4</f>
        <v>Think back to Season 14A.  Did you know who the [${ex_prov_a}] was for your area?</v>
      </c>
      <c r="E335" s="414" t="s">
        <v>4777</v>
      </c>
      <c r="F335" s="414" t="str">
        <f>'E 14A Extension'!C4</f>
        <v>Subiza amaso inyuma utekereze ku gihembwe cy'ihinga A 2014. Wigeze umenya [${ex_prov_a}] uwo ariwe muri aka gace kanyu?</v>
      </c>
      <c r="G335" s="414" t="s">
        <v>610</v>
      </c>
      <c r="H335" s="414" t="str">
        <f t="shared" si="18"/>
        <v>EX_01_a
Subiza amaso inyuma utekereze ku gihembwe cy'ihinga A 2014. Wigeze umenya [${ex_prov_a}] uwo ariwe muri aka gace kanyu?
Think back to Season 14A.  Did you know who the [${ex_prov_a}] was for your area?</v>
      </c>
      <c r="J335" s="415" t="str">
        <f t="shared" si="17"/>
        <v>yes</v>
      </c>
    </row>
    <row r="336" spans="1:33" ht="124.4">
      <c r="C336" s="414" t="str">
        <f>'E 14A Extension'!A5</f>
        <v>EX_02_a</v>
      </c>
      <c r="D336" s="414" t="str">
        <f>'E 14A Extension'!B5</f>
        <v>Has the [${ex_prov_a}] visited your HH farm during Season 14a to provide advice about farming? (September 2013 - February 2014)</v>
      </c>
      <c r="E336" s="414" t="s">
        <v>4778</v>
      </c>
      <c r="F336" s="414" t="str">
        <f>'E 14A Extension'!C5</f>
        <v>[${ex_prov_a}] yaba yarasuye imirima  y'urugo rwanyu mu gihemwe cy'ihinga cya A 2014, kugirango abahe inama ku buhinzi? (Nzeri 2013-Gashyantare 2014)</v>
      </c>
      <c r="G336" s="414" t="s">
        <v>610</v>
      </c>
      <c r="H336" s="414" t="str">
        <f t="shared" si="18"/>
        <v>EX_02_a
[${ex_prov_a}] yaba yarasuye imirima  y'urugo rwanyu mu gihemwe cy'ihinga cya A 2014, kugirango abahe inama ku buhinzi? (Nzeri 2013-Gashyantare 2014)
Has the [${ex_prov_a}] visited your HH farm during Season 14a to provide advice about farming? (September 2013 - February 2014)</v>
      </c>
      <c r="I336" s="414" t="s">
        <v>2399</v>
      </c>
      <c r="J336" s="415" t="str">
        <f t="shared" si="17"/>
        <v>yes</v>
      </c>
    </row>
    <row r="337" spans="1:33" ht="99.5">
      <c r="C337" s="414" t="str">
        <f>'E 14A Extension'!A6</f>
        <v>EX_03_a</v>
      </c>
      <c r="D337" s="414" t="str">
        <f>'E 14A Extension'!B6</f>
        <v>How many times did [${ex_prov_a}] visit your HH farm during Season 14a? (September 2013 - February 2014)</v>
      </c>
      <c r="E337" s="414" t="s">
        <v>4779</v>
      </c>
      <c r="F337" s="414" t="str">
        <f>'E 14A Extension'!C6</f>
        <v>Ni inshuro zingahe [${ex_prov_a}] yasuye imirima yanyu mu gihembwe cy'ihinga A 2014? (Nzeri 2013-Gashyantare 2014)</v>
      </c>
      <c r="G337" s="414" t="s">
        <v>611</v>
      </c>
      <c r="H337" s="414" t="str">
        <f t="shared" si="18"/>
        <v>EX_03_a
Ni inshuro zingahe [${ex_prov_a}] yasuye imirima yanyu mu gihembwe cy'ihinga A 2014? (Nzeri 2013-Gashyantare 2014)
How many times did [${ex_prov_a}] visit your HH farm during Season 14a? (September 2013 - February 2014)</v>
      </c>
      <c r="I337" s="414" t="s">
        <v>2400</v>
      </c>
      <c r="J337" s="415" t="str">
        <f t="shared" si="17"/>
        <v>yes</v>
      </c>
      <c r="L337" s="414" t="s">
        <v>5060</v>
      </c>
    </row>
    <row r="338" spans="1:33" ht="49.75">
      <c r="C338" s="414" t="str">
        <f>'E 14A Extension'!A7</f>
        <v>EX_04_a</v>
      </c>
      <c r="D338" s="414" t="str">
        <f>'E 14A Extension'!B7</f>
        <v>Who met with this [${ex_prov_a}]?</v>
      </c>
      <c r="E338" s="414" t="s">
        <v>4780</v>
      </c>
      <c r="F338" s="414" t="str">
        <f>'E 14A Extension'!C7</f>
        <v>Ni nde wavuganye n'uwo [${ex_prov_a}]?</v>
      </c>
      <c r="G338" s="414" t="s">
        <v>1859</v>
      </c>
      <c r="H338" s="414" t="str">
        <f t="shared" si="18"/>
        <v>EX_04_a
Ni nde wavuganye n'uwo [${ex_prov_a}]?
Who met with this [${ex_prov_a}]?</v>
      </c>
      <c r="I338" s="414" t="s">
        <v>2400</v>
      </c>
      <c r="J338" s="415" t="str">
        <f t="shared" si="17"/>
        <v>yes</v>
      </c>
      <c r="U338" s="414" t="s">
        <v>3053</v>
      </c>
    </row>
    <row r="339" spans="1:33" ht="124.4">
      <c r="C339" s="414" t="str">
        <f>'E 14A Extension'!A8</f>
        <v>EX_08_a</v>
      </c>
      <c r="D339" s="414" t="str">
        <f>'E 14A Extension'!B8</f>
        <v>Did you attend any trainings run by the [${ex_prov_a}] during Season 14a, between (September 2013 - February 2014)?</v>
      </c>
      <c r="E339" s="414" t="s">
        <v>4781</v>
      </c>
      <c r="F339" s="414" t="str">
        <f>'E 14A Extension'!C8</f>
        <v>waba warigeze witabira amahugurwa yatanzwe [${ex_prov_a}] mu gihembwe cy'ihinga cya A 2014 (Nzeri 2013 - Gashyantare 2014)?</v>
      </c>
      <c r="G339" s="414" t="s">
        <v>610</v>
      </c>
      <c r="H339" s="414" t="str">
        <f t="shared" si="18"/>
        <v>EX_08_a
waba warigeze witabira amahugurwa yatanzwe [${ex_prov_a}] mu gihembwe cy'ihinga cya A 2014 (Nzeri 2013 - Gashyantare 2014)?
Did you attend any trainings run by the [${ex_prov_a}] during Season 14a, between (September 2013 - February 2014)?</v>
      </c>
      <c r="I339" s="414" t="s">
        <v>2399</v>
      </c>
      <c r="J339" s="415" t="str">
        <f t="shared" si="17"/>
        <v>yes</v>
      </c>
    </row>
    <row r="340" spans="1:33" ht="49.75">
      <c r="C340" s="414" t="s">
        <v>2382</v>
      </c>
      <c r="G340" s="414" t="s">
        <v>1723</v>
      </c>
      <c r="H340" s="414" t="str">
        <f t="shared" si="18"/>
        <v xml:space="preserve">e
</v>
      </c>
      <c r="J340" s="415" t="str">
        <f t="shared" si="17"/>
        <v>yes</v>
      </c>
    </row>
    <row r="341" spans="1:33" ht="49.75">
      <c r="C341" s="414" t="s">
        <v>2381</v>
      </c>
      <c r="G341" s="414" t="s">
        <v>1746</v>
      </c>
      <c r="H341" s="414" t="str">
        <f t="shared" si="18"/>
        <v xml:space="preserve">e_oi
</v>
      </c>
      <c r="J341" s="415" t="str">
        <f t="shared" si="17"/>
        <v>yes</v>
      </c>
    </row>
    <row r="342" spans="1:33" s="417" customFormat="1" ht="49.75">
      <c r="B342" s="417" t="s">
        <v>2424</v>
      </c>
      <c r="C342" s="417" t="s">
        <v>2425</v>
      </c>
      <c r="D342" s="417" t="s">
        <v>2426</v>
      </c>
      <c r="E342" s="417" t="s">
        <v>2426</v>
      </c>
      <c r="G342" s="417" t="s">
        <v>3307</v>
      </c>
      <c r="H342" s="414" t="str">
        <f t="shared" si="18"/>
        <v>module_f_14a
Module F: 14A Labor</v>
      </c>
      <c r="J342" s="415" t="str">
        <f t="shared" si="17"/>
        <v>yes</v>
      </c>
    </row>
    <row r="343" spans="1:33" ht="49.75">
      <c r="A343" s="415"/>
      <c r="B343" s="415"/>
      <c r="C343" s="415" t="s">
        <v>3347</v>
      </c>
      <c r="D343" s="415" t="s">
        <v>3348</v>
      </c>
      <c r="E343" s="415" t="s">
        <v>3348</v>
      </c>
      <c r="F343" s="415"/>
      <c r="G343" s="415" t="s">
        <v>3295</v>
      </c>
      <c r="H343" s="414" t="str">
        <f t="shared" si="18"/>
        <v>start_mod_f
Start Time of Module F: 14A Labor</v>
      </c>
      <c r="I343" s="415" t="s">
        <v>3349</v>
      </c>
      <c r="J343" s="415" t="str">
        <f t="shared" si="17"/>
        <v>yes</v>
      </c>
      <c r="K343" s="415"/>
      <c r="L343" s="415"/>
      <c r="M343" s="415"/>
      <c r="N343" s="415" t="s">
        <v>3298</v>
      </c>
      <c r="O343" s="415"/>
      <c r="P343" s="415"/>
      <c r="Q343" s="415"/>
      <c r="R343" s="415"/>
      <c r="S343" s="415"/>
      <c r="T343" s="415"/>
      <c r="U343" s="415"/>
      <c r="V343" s="415"/>
      <c r="W343" s="415"/>
      <c r="X343" s="415"/>
      <c r="Y343" s="415"/>
      <c r="Z343" s="415"/>
      <c r="AA343" s="415"/>
      <c r="AB343" s="415"/>
      <c r="AC343" s="415"/>
      <c r="AD343" s="415"/>
      <c r="AE343" s="415"/>
      <c r="AF343" s="415"/>
      <c r="AG343" s="415"/>
    </row>
    <row r="344" spans="1:33" ht="124.4">
      <c r="C344" s="414" t="str">
        <f>'F 14A Labor'!A4</f>
        <v>LAB_01_a</v>
      </c>
      <c r="D344" s="414" t="str">
        <f>'F 14A Labor'!B4</f>
        <v>Did anyone in the household do agricultural labor outside of the HH farm for Season A 2014 from August 2013-February 2014?</v>
      </c>
      <c r="E344" s="414" t="s">
        <v>4820</v>
      </c>
      <c r="F344" s="414" t="str">
        <f>'F 14A Labor'!C4</f>
        <v>Haba hari umuntu wo muri uru rugo wakoze mu bikorwa by'ubuhinzi , ahandi hantu hatari mu mirima y'uru rugo mu gihembwe cy'ihinga cya A 2014 (Nzeri 2013-Gashyantare 2014)?</v>
      </c>
      <c r="G344" s="414" t="s">
        <v>610</v>
      </c>
      <c r="H344" s="414" t="str">
        <f t="shared" si="18"/>
        <v>LAB_01_a
Haba hari umuntu wo muri uru rugo wakoze mu bikorwa by'ubuhinzi , ahandi hantu hatari mu mirima y'uru rugo mu gihembwe cy'ihinga cya A 2014 (Nzeri 2013-Gashyantare 2014)?
Did anyone in the household do agricultural labor outside of the HH farm for Season A 2014 from August 2013-February 2014?</v>
      </c>
      <c r="J344" s="415" t="str">
        <f t="shared" si="17"/>
        <v>yes</v>
      </c>
    </row>
    <row r="345" spans="1:33" ht="49.75">
      <c r="C345" s="414" t="str">
        <f>'F 14A Labor'!A5</f>
        <v>LAB_02_a</v>
      </c>
      <c r="D345" s="414" t="str">
        <f>'F 14A Labor'!B5</f>
        <v>How much in total did the HH earn?</v>
      </c>
      <c r="E345" s="414" t="s">
        <v>4821</v>
      </c>
      <c r="F345" s="414" t="str">
        <f>'F 14A Labor'!C5</f>
        <v>Ni amafarnga angahe yakoreye?</v>
      </c>
      <c r="G345" s="414" t="s">
        <v>611</v>
      </c>
      <c r="H345" s="414" t="str">
        <f t="shared" si="18"/>
        <v>LAB_02_a
Ni amafarnga angahe yakoreye?
How much in total did the HH earn?</v>
      </c>
      <c r="I345" s="414" t="str">
        <f>"${"&amp;C344&amp;"}=1"</f>
        <v>${LAB_01_a}=1</v>
      </c>
      <c r="J345" s="415" t="str">
        <f t="shared" si="17"/>
        <v>yes</v>
      </c>
      <c r="L345" s="414" t="s">
        <v>5000</v>
      </c>
    </row>
    <row r="346" spans="1:33" ht="99.5">
      <c r="C346" s="414" t="str">
        <f>'F 14A Labor'!A6</f>
        <v>LAB_03_a</v>
      </c>
      <c r="D346" s="414" t="str">
        <f>'F 14A Labor'!B6</f>
        <v>Did anyone in the household do public works labor from August 2013-February 2014?</v>
      </c>
      <c r="E346" s="414" t="s">
        <v>4823</v>
      </c>
      <c r="F346" s="414" t="str">
        <f>'F 14A Labor'!C6</f>
        <v xml:space="preserve">Ese hari umuntu wo muri uru rugo wakoze mu bikorwa rusange uhereye muri Kanama 2013-Gashyantare 2014? </v>
      </c>
      <c r="G346" s="414" t="s">
        <v>610</v>
      </c>
      <c r="H346" s="414" t="str">
        <f t="shared" si="18"/>
        <v>LAB_03_a
Ese hari umuntu wo muri uru rugo wakoze mu bikorwa rusange uhereye muri Kanama 2013-Gashyantare 2014? 
Did anyone in the household do public works labor from August 2013-February 2014?</v>
      </c>
      <c r="J346" s="415" t="str">
        <f t="shared" si="17"/>
        <v>yes</v>
      </c>
    </row>
    <row r="347" spans="1:33" ht="62.2">
      <c r="C347" s="414" t="str">
        <f>'F 14A Labor'!A7</f>
        <v>LAB_04_a</v>
      </c>
      <c r="D347" s="414" t="str">
        <f>'F 14A Labor'!B7</f>
        <v>How much in total did the HH earn?</v>
      </c>
      <c r="E347" s="414" t="s">
        <v>4822</v>
      </c>
      <c r="F347" s="414" t="str">
        <f>'F 14A Labor'!C7</f>
        <v>Ni amafarnga angahe yakoreye yose hamwe?</v>
      </c>
      <c r="G347" s="414" t="s">
        <v>611</v>
      </c>
      <c r="H347" s="414" t="str">
        <f t="shared" si="18"/>
        <v>LAB_04_a
Ni amafarnga angahe yakoreye yose hamwe?
How much in total did the HH earn?</v>
      </c>
      <c r="I347" s="414" t="str">
        <f>"${"&amp;C346&amp;"}=1"</f>
        <v>${LAB_03_a}=1</v>
      </c>
      <c r="J347" s="415" t="str">
        <f t="shared" si="17"/>
        <v>yes</v>
      </c>
      <c r="L347" s="414" t="s">
        <v>5000</v>
      </c>
    </row>
    <row r="348" spans="1:33" ht="111.95">
      <c r="C348" s="414" t="str">
        <f>'F 14A Labor'!A8</f>
        <v>LAB_06_a</v>
      </c>
      <c r="D348" s="414" t="str">
        <f>'F 14A Labor'!B8</f>
        <v>Did anyone in the household do any other paid work from August 2013-February 2014?</v>
      </c>
      <c r="E348" s="414" t="s">
        <v>4824</v>
      </c>
      <c r="F348" s="414" t="str">
        <f>'F 14A Labor'!C8</f>
        <v>Ese haba hari umuntu wo muri uru rugo waba warakoze akandi kazi kishyurwa mu gihembwe cy'ihinga cya A 2014 (Kanama 2013-Gashyantare 2014)</v>
      </c>
      <c r="G348" s="414" t="s">
        <v>610</v>
      </c>
      <c r="H348" s="414" t="str">
        <f t="shared" si="18"/>
        <v>LAB_06_a
Ese haba hari umuntu wo muri uru rugo waba warakoze akandi kazi kishyurwa mu gihembwe cy'ihinga cya A 2014 (Kanama 2013-Gashyantare 2014)
Did anyone in the household do any other paid work from August 2013-February 2014?</v>
      </c>
      <c r="J348" s="415" t="s">
        <v>1678</v>
      </c>
    </row>
    <row r="349" spans="1:33" ht="62.2">
      <c r="C349" s="414" t="str">
        <f>'F 14A Labor'!A9</f>
        <v>LAB_07_a</v>
      </c>
      <c r="D349" s="414" t="str">
        <f>'F 14A Labor'!B9</f>
        <v>How much in total did the HH earn?</v>
      </c>
      <c r="E349" s="414" t="s">
        <v>4825</v>
      </c>
      <c r="F349" s="414" t="str">
        <f>'F 14A Labor'!C9</f>
        <v>Ni amafarnga angahe yakoreye yose hamwe?</v>
      </c>
      <c r="G349" s="414" t="s">
        <v>611</v>
      </c>
      <c r="H349" s="414" t="str">
        <f t="shared" si="18"/>
        <v>LAB_07_a
Ni amafarnga angahe yakoreye yose hamwe?
How much in total did the HH earn?</v>
      </c>
      <c r="I349" s="414" t="str">
        <f>"${"&amp;C348&amp;"}=1"</f>
        <v>${LAB_06_a}=1</v>
      </c>
      <c r="J349" s="415" t="s">
        <v>1678</v>
      </c>
      <c r="L349" s="414" t="s">
        <v>5000</v>
      </c>
    </row>
    <row r="350" spans="1:33" ht="111.95">
      <c r="C350" s="414" t="str">
        <f>'F 14A Labor'!A10</f>
        <v>LAB_05_a</v>
      </c>
      <c r="D350" s="414" t="str">
        <f>'F 14A Labor'!B10</f>
        <v xml:space="preserve">Did anyone in your HH migrate outside your village for any work from August 2014-February 2014?  </v>
      </c>
      <c r="E350" s="414" t="s">
        <v>4826</v>
      </c>
      <c r="F350" s="414" t="str">
        <f>'F 14A Labor'!C10</f>
        <v xml:space="preserve">Ese hari umuntu wo muri uru rugo wimutse akava mu mudugudu wanyu ajya gukora akazi ako ariko kose kuva muri Kanama 2013-Gashyantare 2014? </v>
      </c>
      <c r="G350" s="414" t="s">
        <v>610</v>
      </c>
      <c r="H350" s="414" t="str">
        <f t="shared" si="18"/>
        <v xml:space="preserve">LAB_05_a
Ese hari umuntu wo muri uru rugo wimutse akava mu mudugudu wanyu ajya gukora akazi ako ariko kose kuva muri Kanama 2013-Gashyantare 2014? 
Did anyone in your HH migrate outside your village for any work from August 2014-February 2014?  </v>
      </c>
      <c r="J350" s="415" t="str">
        <f t="shared" si="17"/>
        <v>yes</v>
      </c>
    </row>
    <row r="351" spans="1:33" ht="49.75">
      <c r="A351" s="415"/>
      <c r="B351" s="415"/>
      <c r="C351" s="415" t="s">
        <v>3350</v>
      </c>
      <c r="D351" s="415" t="s">
        <v>3351</v>
      </c>
      <c r="E351" s="415" t="s">
        <v>3351</v>
      </c>
      <c r="F351" s="415"/>
      <c r="G351" s="415" t="s">
        <v>3295</v>
      </c>
      <c r="H351" s="414" t="str">
        <f t="shared" si="18"/>
        <v>start_mod_d1_14b
Start Time of Module D1: 14B Crop</v>
      </c>
      <c r="I351" s="415" t="s">
        <v>3352</v>
      </c>
      <c r="J351" s="415" t="str">
        <f t="shared" si="17"/>
        <v>yes</v>
      </c>
      <c r="K351" s="415"/>
      <c r="L351" s="415"/>
      <c r="M351" s="415"/>
      <c r="N351" s="415" t="s">
        <v>3298</v>
      </c>
      <c r="O351" s="415"/>
      <c r="P351" s="415"/>
      <c r="Q351" s="415"/>
      <c r="R351" s="415"/>
      <c r="S351" s="415"/>
      <c r="T351" s="415"/>
      <c r="U351" s="415"/>
      <c r="V351" s="415"/>
      <c r="W351" s="415"/>
      <c r="X351" s="415"/>
      <c r="Y351" s="415"/>
      <c r="Z351" s="415"/>
      <c r="AA351" s="415"/>
      <c r="AB351" s="415"/>
      <c r="AC351" s="415"/>
      <c r="AD351" s="415"/>
      <c r="AE351" s="415"/>
      <c r="AF351" s="415"/>
      <c r="AG351" s="415"/>
    </row>
    <row r="352" spans="1:33" s="417" customFormat="1" ht="49.75">
      <c r="B352" s="417" t="s">
        <v>3077</v>
      </c>
      <c r="C352" s="417" t="s">
        <v>3094</v>
      </c>
      <c r="D352" s="417" t="s">
        <v>3078</v>
      </c>
      <c r="E352" s="417" t="s">
        <v>3078</v>
      </c>
      <c r="G352" s="417" t="s">
        <v>613</v>
      </c>
      <c r="H352" s="414" t="str">
        <f t="shared" si="18"/>
        <v>module_d1_14b
Module D1: 14B Crop Roster</v>
      </c>
      <c r="I352" s="416" t="s">
        <v>3093</v>
      </c>
      <c r="J352" s="415" t="str">
        <f t="shared" si="17"/>
        <v>no</v>
      </c>
    </row>
    <row r="353" spans="1:16" s="417" customFormat="1" ht="124.4">
      <c r="A353" s="416"/>
      <c r="B353" s="413"/>
      <c r="C353" s="413" t="s">
        <v>3091</v>
      </c>
      <c r="D353" s="413" t="s">
        <v>3079</v>
      </c>
      <c r="E353" s="413" t="s">
        <v>3079</v>
      </c>
      <c r="F353" s="413" t="s">
        <v>3080</v>
      </c>
      <c r="G353" s="413" t="s">
        <v>613</v>
      </c>
      <c r="H353" s="414" t="str">
        <f t="shared" si="18"/>
        <v>b14_note
Ubu tugiye kuganira kubijyanye n'ibihingwa bihingwa buri gihembwe byahinzwe mu mirima mu gihembwe cy'ihinga cya 14B (Niba imirima irenga 3,turahitamo 3 minini).
Now we are going to talk about the Seasonal Crop Production on the plots you cultivated in Season 14B.  (If more than 3 plots, we will choose the largest 3).</v>
      </c>
      <c r="I353" s="416" t="s">
        <v>3093</v>
      </c>
      <c r="J353" s="415" t="str">
        <f t="shared" si="17"/>
        <v>no</v>
      </c>
      <c r="K353" s="416"/>
      <c r="L353" s="416"/>
      <c r="M353" s="416"/>
      <c r="N353" s="416"/>
      <c r="O353" s="412"/>
      <c r="P353" s="416"/>
    </row>
    <row r="354" spans="1:16" s="417" customFormat="1" ht="49.75">
      <c r="A354" s="416"/>
      <c r="B354" s="413"/>
      <c r="C354" s="413" t="s">
        <v>3188</v>
      </c>
      <c r="D354" s="413"/>
      <c r="E354" s="413"/>
      <c r="F354" s="413"/>
      <c r="G354" s="413" t="s">
        <v>1735</v>
      </c>
      <c r="H354" s="414" t="str">
        <f t="shared" si="18"/>
        <v xml:space="preserve">bb
</v>
      </c>
      <c r="I354" s="416" t="s">
        <v>3093</v>
      </c>
      <c r="J354" s="415" t="str">
        <f t="shared" si="17"/>
        <v>yes</v>
      </c>
      <c r="K354" s="416"/>
      <c r="L354" s="416"/>
      <c r="M354" s="416"/>
      <c r="N354" s="416"/>
      <c r="O354" s="419"/>
      <c r="P354" s="416"/>
    </row>
    <row r="355" spans="1:16" s="417" customFormat="1" ht="49.75">
      <c r="A355" s="416"/>
      <c r="B355" s="413"/>
      <c r="C355" s="413" t="s">
        <v>3095</v>
      </c>
      <c r="D355" s="413"/>
      <c r="E355" s="413"/>
      <c r="F355" s="413"/>
      <c r="G355" s="413" t="s">
        <v>1721</v>
      </c>
      <c r="H355" s="414" t="str">
        <f t="shared" si="18"/>
        <v xml:space="preserve">m14b
</v>
      </c>
      <c r="I355" s="416"/>
      <c r="J355" s="415" t="str">
        <f t="shared" si="17"/>
        <v>yes</v>
      </c>
      <c r="L355" s="416"/>
      <c r="M355" s="416"/>
      <c r="N355" s="416"/>
      <c r="O355" s="416">
        <v>6</v>
      </c>
      <c r="P355" s="416"/>
    </row>
    <row r="356" spans="1:16" s="417" customFormat="1" ht="49.75">
      <c r="A356" s="416"/>
      <c r="B356" s="413"/>
      <c r="C356" s="413" t="s">
        <v>3096</v>
      </c>
      <c r="D356" s="413" t="s">
        <v>2079</v>
      </c>
      <c r="E356" s="413" t="s">
        <v>2079</v>
      </c>
      <c r="F356" s="413"/>
      <c r="G356" s="413" t="s">
        <v>1703</v>
      </c>
      <c r="H356" s="414" t="str">
        <f t="shared" si="18"/>
        <v>p_14b
plot position in Season A crop roster</v>
      </c>
      <c r="I356" s="416"/>
      <c r="J356" s="415" t="str">
        <f t="shared" si="17"/>
        <v>yes</v>
      </c>
      <c r="K356" s="416"/>
      <c r="L356" s="416"/>
      <c r="M356" s="416"/>
      <c r="N356" s="416" t="s">
        <v>1722</v>
      </c>
      <c r="O356" s="419"/>
      <c r="P356" s="416"/>
    </row>
    <row r="357" spans="1:16" s="417" customFormat="1" ht="74.650000000000006">
      <c r="A357" s="416"/>
      <c r="B357" s="413"/>
      <c r="C357" s="413" t="s">
        <v>3097</v>
      </c>
      <c r="D357" s="413" t="s">
        <v>2080</v>
      </c>
      <c r="E357" s="413" t="s">
        <v>2080</v>
      </c>
      <c r="F357" s="413"/>
      <c r="G357" s="413" t="s">
        <v>1703</v>
      </c>
      <c r="H357" s="414" t="str">
        <f t="shared" si="18"/>
        <v>p14b
this plot (position #) was cultivated in Season A</v>
      </c>
      <c r="I357" s="416"/>
      <c r="J357" s="415" t="str">
        <f t="shared" si="17"/>
        <v>yes</v>
      </c>
      <c r="K357" s="416"/>
      <c r="L357" s="416"/>
      <c r="M357" s="416"/>
      <c r="N357" s="416" t="s">
        <v>3098</v>
      </c>
      <c r="O357" s="419"/>
      <c r="P357" s="416"/>
    </row>
    <row r="358" spans="1:16" s="417" customFormat="1" ht="89.05" customHeight="1">
      <c r="A358" s="416"/>
      <c r="B358" s="413"/>
      <c r="C358" s="413" t="s">
        <v>3099</v>
      </c>
      <c r="D358" s="413" t="s">
        <v>2071</v>
      </c>
      <c r="E358" s="413" t="s">
        <v>2071</v>
      </c>
      <c r="F358" s="413"/>
      <c r="G358" s="413" t="s">
        <v>1703</v>
      </c>
      <c r="H358" s="414" t="str">
        <f t="shared" si="18"/>
        <v>plot_14b
description of plot to be talked about</v>
      </c>
      <c r="I358" s="416"/>
      <c r="J358" s="415" t="str">
        <f t="shared" si="17"/>
        <v>yes</v>
      </c>
      <c r="K358" s="416"/>
      <c r="L358" s="416"/>
      <c r="M358" s="416"/>
      <c r="N358" s="416" t="s">
        <v>3100</v>
      </c>
      <c r="O358" s="419"/>
      <c r="P358" s="416"/>
    </row>
    <row r="359" spans="1:16" s="417" customFormat="1" ht="111.95">
      <c r="A359" s="416"/>
      <c r="B359" s="413"/>
      <c r="C359" s="413" t="s">
        <v>3101</v>
      </c>
      <c r="D359" s="413" t="s">
        <v>2072</v>
      </c>
      <c r="E359" s="413" t="s">
        <v>2072</v>
      </c>
      <c r="F359" s="413"/>
      <c r="G359" s="413" t="s">
        <v>1703</v>
      </c>
      <c r="H359" s="414" t="str">
        <f t="shared" si="18"/>
        <v>plots14bdone
nbo plots already talked about</v>
      </c>
      <c r="I359" s="416"/>
      <c r="J359" s="415" t="str">
        <f t="shared" si="17"/>
        <v>yes</v>
      </c>
      <c r="K359" s="416"/>
      <c r="L359" s="416"/>
      <c r="M359" s="416"/>
      <c r="N359" s="416" t="s">
        <v>3102</v>
      </c>
      <c r="O359" s="419"/>
      <c r="P359" s="416"/>
    </row>
    <row r="360" spans="1:16" s="417" customFormat="1" ht="49.75">
      <c r="A360" s="416"/>
      <c r="B360" s="413"/>
      <c r="C360" s="413" t="s">
        <v>3103</v>
      </c>
      <c r="D360" s="413"/>
      <c r="E360" s="413"/>
      <c r="F360" s="413"/>
      <c r="G360" s="413" t="s">
        <v>1735</v>
      </c>
      <c r="H360" s="414" t="str">
        <f t="shared" si="18"/>
        <v xml:space="preserve">ap14b
</v>
      </c>
      <c r="I360" s="416" t="str">
        <f>"${"&amp;C359&amp;"}&lt;3 and ${"&amp;C357&amp;"}=1"</f>
        <v>${plots14bdone}&lt;3 and ${p14b}=1</v>
      </c>
      <c r="J360" s="415" t="str">
        <f t="shared" si="17"/>
        <v>yes</v>
      </c>
      <c r="K360" s="416"/>
      <c r="L360" s="416"/>
      <c r="M360" s="416"/>
      <c r="N360" s="416"/>
      <c r="O360" s="419"/>
      <c r="P360" s="416"/>
    </row>
    <row r="361" spans="1:16" s="417" customFormat="1" ht="149.25">
      <c r="A361" s="416"/>
      <c r="B361" s="413"/>
      <c r="C361" s="413" t="s">
        <v>3104</v>
      </c>
      <c r="D361" s="413"/>
      <c r="E361" s="413"/>
      <c r="F361" s="413"/>
      <c r="G361" s="413" t="s">
        <v>3295</v>
      </c>
      <c r="H361" s="414" t="str">
        <f t="shared" si="18"/>
        <v xml:space="preserve">nbo_c14b
</v>
      </c>
      <c r="I361" s="416"/>
      <c r="J361" s="415" t="str">
        <f t="shared" si="17"/>
        <v>yes</v>
      </c>
      <c r="K361" s="416"/>
      <c r="L361" s="416"/>
      <c r="M361" s="416"/>
      <c r="N361" s="416" t="s">
        <v>3630</v>
      </c>
      <c r="O361" s="419"/>
      <c r="P361" s="416"/>
    </row>
    <row r="362" spans="1:16" s="417" customFormat="1" ht="49.75">
      <c r="A362" s="416"/>
      <c r="B362" s="413"/>
      <c r="C362" s="413" t="s">
        <v>3092</v>
      </c>
      <c r="D362" s="413"/>
      <c r="E362" s="413"/>
      <c r="F362" s="413"/>
      <c r="G362" s="413" t="s">
        <v>1735</v>
      </c>
      <c r="H362" s="414" t="str">
        <f t="shared" si="18"/>
        <v xml:space="preserve">b14l
</v>
      </c>
      <c r="I362" s="416"/>
      <c r="J362" s="415" t="str">
        <f t="shared" si="17"/>
        <v>yes</v>
      </c>
      <c r="K362" s="416" t="s">
        <v>1745</v>
      </c>
      <c r="M362" s="416"/>
      <c r="N362" s="416"/>
      <c r="O362" s="419"/>
      <c r="P362" s="416"/>
    </row>
    <row r="363" spans="1:16" s="417" customFormat="1" ht="47" customHeight="1">
      <c r="A363" s="416"/>
      <c r="C363" s="413" t="s">
        <v>1272</v>
      </c>
      <c r="D363" s="413" t="s">
        <v>3402</v>
      </c>
      <c r="E363" s="413" t="s">
        <v>3402</v>
      </c>
      <c r="F363" s="413" t="s">
        <v>3403</v>
      </c>
      <c r="G363" s="413" t="s">
        <v>613</v>
      </c>
      <c r="H363" s="414" t="str">
        <f t="shared" si="18"/>
        <v>ag9_14b
 Ubu tugiye kuvuga ibyerekeranye n'umurima [${plot_14b}]: Mbwira ibihingwa byose wahinze kuri ubu butaka mu gihembwe cy'ihinga B 2014.
Now we are going to talk about the plot you described as: [${plot_14b}].  Please list all of the crops you cultivated on this plot during SEASON B 2014.</v>
      </c>
      <c r="I363" s="416"/>
      <c r="J363" s="415" t="str">
        <f t="shared" si="17"/>
        <v>no</v>
      </c>
      <c r="K363" s="416"/>
      <c r="L363" s="416"/>
      <c r="M363" s="416"/>
      <c r="N363" s="416"/>
      <c r="O363" s="419"/>
      <c r="P363" s="416"/>
    </row>
    <row r="364" spans="1:16" s="417" customFormat="1" ht="47" customHeight="1">
      <c r="A364" s="416"/>
      <c r="B364" s="413"/>
      <c r="C364" s="413" t="s">
        <v>3105</v>
      </c>
      <c r="D364" s="413" t="s">
        <v>543</v>
      </c>
      <c r="E364" s="413" t="s">
        <v>4827</v>
      </c>
      <c r="F364" s="413"/>
      <c r="G364" s="413" t="s">
        <v>2073</v>
      </c>
      <c r="H364" s="414" t="str">
        <f t="shared" si="18"/>
        <v>ag9_14bc1
Crop 1</v>
      </c>
      <c r="I364" s="416" t="s">
        <v>3106</v>
      </c>
      <c r="J364" s="415" t="str">
        <f t="shared" si="17"/>
        <v>yes</v>
      </c>
      <c r="K364" s="416" t="s">
        <v>2081</v>
      </c>
      <c r="M364" s="416"/>
      <c r="N364" s="416"/>
      <c r="O364" s="419"/>
      <c r="P364" s="416"/>
    </row>
    <row r="365" spans="1:16" s="417" customFormat="1" ht="47" customHeight="1">
      <c r="A365" s="416"/>
      <c r="B365" s="413"/>
      <c r="C365" s="413" t="s">
        <v>3107</v>
      </c>
      <c r="D365" s="413" t="s">
        <v>544</v>
      </c>
      <c r="E365" s="413" t="s">
        <v>4828</v>
      </c>
      <c r="F365" s="413"/>
      <c r="G365" s="413" t="s">
        <v>2073</v>
      </c>
      <c r="H365" s="414" t="str">
        <f t="shared" si="18"/>
        <v>ag9_14bc2
Crop 2</v>
      </c>
      <c r="I365" s="416" t="s">
        <v>3108</v>
      </c>
      <c r="J365" s="415" t="str">
        <f t="shared" si="17"/>
        <v>yes</v>
      </c>
      <c r="K365" s="416" t="s">
        <v>2081</v>
      </c>
      <c r="L365" s="417" t="s">
        <v>3648</v>
      </c>
      <c r="M365" s="416" t="s">
        <v>3646</v>
      </c>
      <c r="N365" s="416"/>
      <c r="O365" s="419"/>
      <c r="P365" s="416"/>
    </row>
    <row r="366" spans="1:16" s="417" customFormat="1" ht="49.75">
      <c r="A366" s="416"/>
      <c r="B366" s="413"/>
      <c r="C366" s="413" t="s">
        <v>3109</v>
      </c>
      <c r="D366" s="413" t="s">
        <v>545</v>
      </c>
      <c r="E366" s="413" t="s">
        <v>4829</v>
      </c>
      <c r="F366" s="413"/>
      <c r="G366" s="413" t="s">
        <v>2073</v>
      </c>
      <c r="H366" s="414" t="str">
        <f t="shared" si="18"/>
        <v>ag9_14bc3
Crop 3</v>
      </c>
      <c r="I366" s="416" t="s">
        <v>3110</v>
      </c>
      <c r="J366" s="415" t="str">
        <f t="shared" si="17"/>
        <v>yes</v>
      </c>
      <c r="K366" s="416" t="s">
        <v>2081</v>
      </c>
      <c r="L366" s="417" t="s">
        <v>3647</v>
      </c>
      <c r="M366" s="416" t="s">
        <v>3646</v>
      </c>
      <c r="N366" s="416"/>
      <c r="O366" s="419"/>
      <c r="P366" s="416"/>
    </row>
    <row r="367" spans="1:16" s="417" customFormat="1" ht="49.75">
      <c r="A367" s="416"/>
      <c r="B367" s="413"/>
      <c r="C367" s="413" t="s">
        <v>3092</v>
      </c>
      <c r="D367" s="413"/>
      <c r="E367" s="413"/>
      <c r="F367" s="413"/>
      <c r="G367" s="413" t="s">
        <v>1746</v>
      </c>
      <c r="H367" s="414" t="str">
        <f t="shared" si="18"/>
        <v xml:space="preserve">b14l
</v>
      </c>
      <c r="I367" s="416"/>
      <c r="J367" s="415" t="str">
        <f t="shared" si="17"/>
        <v>yes</v>
      </c>
      <c r="K367" s="416"/>
      <c r="L367" s="416"/>
      <c r="M367" s="416"/>
      <c r="N367" s="416"/>
      <c r="O367" s="419"/>
      <c r="P367" s="416"/>
    </row>
    <row r="368" spans="1:16" s="417" customFormat="1" ht="49.75">
      <c r="A368" s="416"/>
      <c r="B368" s="413"/>
      <c r="C368" s="413" t="s">
        <v>3111</v>
      </c>
      <c r="D368" s="413"/>
      <c r="E368" s="413"/>
      <c r="F368" s="413"/>
      <c r="G368" s="413" t="s">
        <v>1721</v>
      </c>
      <c r="H368" s="414" t="str">
        <f t="shared" si="18"/>
        <v xml:space="preserve">ac_14b
</v>
      </c>
      <c r="I368" s="416"/>
      <c r="J368" s="415" t="str">
        <f t="shared" si="17"/>
        <v>yes</v>
      </c>
      <c r="L368" s="416"/>
      <c r="M368" s="416"/>
      <c r="N368" s="416"/>
      <c r="O368" s="416">
        <v>3</v>
      </c>
      <c r="P368" s="416"/>
    </row>
    <row r="369" spans="1:16" s="417" customFormat="1" ht="49.75">
      <c r="A369" s="416"/>
      <c r="B369" s="413"/>
      <c r="C369" s="413" t="s">
        <v>3112</v>
      </c>
      <c r="D369" s="413" t="s">
        <v>3674</v>
      </c>
      <c r="E369" s="413" t="s">
        <v>3674</v>
      </c>
      <c r="F369" s="413"/>
      <c r="G369" s="413" t="s">
        <v>1703</v>
      </c>
      <c r="H369" s="414" t="str">
        <f t="shared" si="18"/>
        <v>c14b
crop position in Season b crop roster</v>
      </c>
      <c r="I369" s="416"/>
      <c r="J369" s="415" t="str">
        <f t="shared" si="17"/>
        <v>yes</v>
      </c>
      <c r="K369" s="416"/>
      <c r="L369" s="416"/>
      <c r="M369" s="416"/>
      <c r="N369" s="416" t="s">
        <v>1722</v>
      </c>
      <c r="O369" s="419"/>
      <c r="P369" s="416"/>
    </row>
    <row r="370" spans="1:16" s="417" customFormat="1" ht="49.75">
      <c r="A370" s="416"/>
      <c r="B370" s="413"/>
      <c r="C370" s="413" t="s">
        <v>3315</v>
      </c>
      <c r="D370" s="413"/>
      <c r="E370" s="413"/>
      <c r="F370" s="413"/>
      <c r="G370" s="413" t="s">
        <v>1735</v>
      </c>
      <c r="H370" s="414" t="str">
        <f t="shared" si="18"/>
        <v xml:space="preserve">cc14b
</v>
      </c>
      <c r="I370" s="416" t="s">
        <v>3318</v>
      </c>
      <c r="J370" s="415" t="str">
        <f t="shared" si="17"/>
        <v>yes</v>
      </c>
      <c r="K370" s="416"/>
      <c r="L370" s="416"/>
      <c r="M370" s="416"/>
      <c r="O370" s="419"/>
      <c r="P370" s="416"/>
    </row>
    <row r="371" spans="1:16" s="417" customFormat="1" ht="49.75">
      <c r="A371" s="416"/>
      <c r="B371" s="413"/>
      <c r="C371" s="413" t="s">
        <v>3113</v>
      </c>
      <c r="D371" s="413" t="s">
        <v>2074</v>
      </c>
      <c r="E371" s="413" t="s">
        <v>2074</v>
      </c>
      <c r="F371" s="413"/>
      <c r="G371" s="413" t="s">
        <v>1703</v>
      </c>
      <c r="H371" s="414" t="str">
        <f t="shared" si="18"/>
        <v>crop_14b
crop to be spoken about for this loop</v>
      </c>
      <c r="I371" s="416"/>
      <c r="J371" s="415" t="str">
        <f t="shared" si="17"/>
        <v>yes</v>
      </c>
      <c r="K371" s="416"/>
      <c r="L371" s="416"/>
      <c r="M371" s="416"/>
      <c r="N371" s="416" t="s">
        <v>3114</v>
      </c>
      <c r="O371" s="419"/>
      <c r="P371" s="416"/>
    </row>
    <row r="372" spans="1:16" s="417" customFormat="1" ht="99.5">
      <c r="A372" s="416"/>
      <c r="B372" s="413"/>
      <c r="C372" s="413" t="s">
        <v>3115</v>
      </c>
      <c r="D372" s="413" t="s">
        <v>3164</v>
      </c>
      <c r="E372" s="413" t="s">
        <v>3164</v>
      </c>
      <c r="F372" s="413" t="s">
        <v>3397</v>
      </c>
      <c r="G372" s="413" t="s">
        <v>613</v>
      </c>
      <c r="H372" s="414" t="str">
        <f t="shared" si="18"/>
        <v>ac_note14b
Ubu tugiye kuganira ku gihembwe kihinga 14B ku [${crop_14b}] ku butaka bwawe [${plot_14b}].
Now we are going to talk about your Season 14B production of [${crop_14b}] on the plot you described as [${plot_14b}].</v>
      </c>
      <c r="I372" s="416"/>
      <c r="J372" s="415" t="str">
        <f t="shared" si="17"/>
        <v>no</v>
      </c>
      <c r="K372" s="416"/>
      <c r="L372" s="416"/>
      <c r="M372" s="416"/>
      <c r="N372" s="416"/>
      <c r="O372" s="419"/>
      <c r="P372" s="416"/>
    </row>
    <row r="373" spans="1:16" ht="74.650000000000006">
      <c r="C373" s="414" t="str">
        <f>'D1 14B Crop'!A5</f>
        <v>CRP_02_14b</v>
      </c>
      <c r="D373" s="414" t="str">
        <f>'D1 14B Crop'!B5</f>
        <v>[${plot_14b}]: In which month did you plant this [${crop_14b}]?</v>
      </c>
      <c r="E373" s="414" t="s">
        <v>4547</v>
      </c>
      <c r="F373" s="414" t="str">
        <f>'D1 14B Crop'!C5</f>
        <v>[${plot_14b}]: Ni mu kuhe kwezi mwateye [${crop_14b}]?</v>
      </c>
      <c r="G373" s="414" t="s">
        <v>1739</v>
      </c>
      <c r="H373" s="414" t="str">
        <f t="shared" si="18"/>
        <v>CRP_02_14b
[${plot_14b}]: Ni mu kuhe kwezi mwateye [${crop_14b}]?
[${plot_14b}]: In which month did you plant this [${crop_14b}]?</v>
      </c>
      <c r="J373" s="415" t="str">
        <f t="shared" si="17"/>
        <v>yes</v>
      </c>
      <c r="L373" s="414" t="s">
        <v>3316</v>
      </c>
      <c r="M373" s="414" t="s">
        <v>3317</v>
      </c>
    </row>
    <row r="374" spans="1:16" ht="74.650000000000006">
      <c r="C374" s="414" t="str">
        <f>'D1 14B Crop'!A6</f>
        <v>CRP_03_Q_14b</v>
      </c>
      <c r="D374" s="414" t="str">
        <f>'D1 14B Crop'!B6</f>
        <v>[${plot_14b}]: On what proportion of plot did you grow this [${crop_14b}]?</v>
      </c>
      <c r="E374" s="414" t="s">
        <v>4548</v>
      </c>
      <c r="F374" s="414" t="str">
        <f>'D1 14B Crop'!C6</f>
        <v>[${plot_14b}]: Ni ku kihe kigereranyo cy'umurima mwateyeho ibi [${crop_14b}]?</v>
      </c>
      <c r="G374" s="414" t="s">
        <v>2014</v>
      </c>
      <c r="H374" s="414" t="str">
        <f t="shared" si="18"/>
        <v>CRP_03_Q_14b
[${plot_14b}]: Ni ku kihe kigereranyo cy'umurima mwateyeho ibi [${crop_14b}]?
[${plot_14b}]: On what proportion of plot did you grow this [${crop_14b}]?</v>
      </c>
      <c r="J374" s="415" t="str">
        <f t="shared" si="17"/>
        <v>yes</v>
      </c>
    </row>
    <row r="375" spans="1:16" ht="87.05">
      <c r="C375" s="414" t="str">
        <f>'D1 14B Crop'!A7</f>
        <v>CRP_04_Q_14b</v>
      </c>
      <c r="D375" s="414" t="str">
        <f>'D1 14B Crop'!B7</f>
        <v>[${plot_14b}]: How much [${crop_14b}] seed did you plant in this plot?</v>
      </c>
      <c r="E375" s="414" t="s">
        <v>4549</v>
      </c>
      <c r="F375" s="414" t="str">
        <f>'D1 14B Crop'!C7</f>
        <v>[${plot_14b}]: Mwateye imbuto za [${crop_14b}] zingana iki muri uyu murima?</v>
      </c>
      <c r="G375" s="414" t="s">
        <v>560</v>
      </c>
      <c r="H375" s="414" t="str">
        <f t="shared" si="18"/>
        <v>CRP_04_Q_14b
[${plot_14b}]: Mwateye imbuto za [${crop_14b}] zingana iki muri uyu murima?
[${plot_14b}]: How much [${crop_14b}] seed did you plant in this plot?</v>
      </c>
      <c r="J375" s="415" t="str">
        <f t="shared" si="17"/>
        <v>yes</v>
      </c>
      <c r="L375" s="414" t="s">
        <v>1720</v>
      </c>
    </row>
    <row r="376" spans="1:16" ht="49.75">
      <c r="C376" s="414" t="str">
        <f>'D1 14B Crop'!A8</f>
        <v>CRP_04_U_14b</v>
      </c>
      <c r="D376" s="414" t="str">
        <f>'D1 14B Crop'!B8</f>
        <v>units</v>
      </c>
      <c r="E376" s="414" t="s">
        <v>4550</v>
      </c>
      <c r="G376" s="414" t="s">
        <v>567</v>
      </c>
      <c r="H376" s="414" t="str">
        <f t="shared" si="18"/>
        <v>CRP_04_U_14b
units</v>
      </c>
      <c r="J376" s="415" t="str">
        <f t="shared" si="17"/>
        <v>yes</v>
      </c>
    </row>
    <row r="377" spans="1:16" ht="74.650000000000006">
      <c r="C377" s="414" t="str">
        <f>'D1 14B Crop'!A9</f>
        <v>CRP_05_A_14b</v>
      </c>
      <c r="D377" s="414" t="str">
        <f>'D1 14B Crop'!B9</f>
        <v>[${plot_14b}]: [${crop_14b}]: What was the source of the seed?</v>
      </c>
      <c r="E377" s="414" t="s">
        <v>4551</v>
      </c>
      <c r="F377" s="414" t="str">
        <f>'D1 14B Crop'!C9</f>
        <v>[${plot_14b}]: [${crop_14b}]: Nihe hantu mwakuye imbuto yo gutera?</v>
      </c>
      <c r="G377" s="414" t="s">
        <v>2232</v>
      </c>
      <c r="H377" s="414" t="str">
        <f t="shared" si="18"/>
        <v>CRP_05_A_14b
[${plot_14b}]: [${crop_14b}]: Nihe hantu mwakuye imbuto yo gutera?
[${plot_14b}]: [${crop_14b}]: What was the source of the seed?</v>
      </c>
      <c r="J377" s="415" t="str">
        <f t="shared" si="17"/>
        <v>yes</v>
      </c>
    </row>
    <row r="378" spans="1:16" ht="99.5">
      <c r="C378" s="414" t="str">
        <f>'D1 14B Crop'!A10</f>
        <v>CRP_06_14b</v>
      </c>
      <c r="D378" s="414" t="str">
        <f>'D1 14B Crop'!B10</f>
        <v>[${plot_14b}]: How much in total did you spend on the [${crop_14b}] seed you planted in this plot?</v>
      </c>
      <c r="E378" s="414" t="s">
        <v>4552</v>
      </c>
      <c r="F378" s="414" t="str">
        <f>'D1 14B Crop'!C10</f>
        <v>[${plot_14b}]: Wakoresheje amafaranga angana ate ku mbuto za [${crop_14b}] wateye muri uyu murima?</v>
      </c>
      <c r="G378" s="414" t="s">
        <v>611</v>
      </c>
      <c r="H378" s="414" t="str">
        <f t="shared" si="18"/>
        <v>CRP_06_14b
[${plot_14b}]: Wakoresheje amafaranga angana ate ku mbuto za [${crop_14b}] wateye muri uyu murima?
[${plot_14b}]: How much in total did you spend on the [${crop_14b}] seed you planted in this plot?</v>
      </c>
      <c r="J378" s="415" t="str">
        <f t="shared" si="17"/>
        <v>yes</v>
      </c>
      <c r="L378" s="414" t="s">
        <v>5000</v>
      </c>
    </row>
    <row r="379" spans="1:16" ht="74.650000000000006">
      <c r="C379" s="414" t="s">
        <v>3653</v>
      </c>
      <c r="D379" s="414" t="s">
        <v>3654</v>
      </c>
      <c r="E379" s="414" t="s">
        <v>4553</v>
      </c>
      <c r="G379" s="414" t="s">
        <v>610</v>
      </c>
      <c r="H379" s="414" t="str">
        <f t="shared" si="18"/>
        <v>crp_06o_14b
Alert!  The HH reported they spent [${CRP_06_14b}] RWF on seed.  This is very high.  Are you sure this is correct?</v>
      </c>
      <c r="I379" s="414" t="str">
        <f>"${"&amp;C378&amp;"}&gt;100000"</f>
        <v>${CRP_06_14b}&gt;100000</v>
      </c>
      <c r="J379" s="415" t="str">
        <f t="shared" si="17"/>
        <v>yes</v>
      </c>
      <c r="L379" s="414" t="s">
        <v>3311</v>
      </c>
      <c r="M379" s="414" t="s">
        <v>3652</v>
      </c>
    </row>
    <row r="380" spans="1:16" ht="99.5">
      <c r="C380" s="414" t="str">
        <f>'D1 14B Crop'!A11</f>
        <v>CRP_07_14b</v>
      </c>
      <c r="D380" s="414" t="str">
        <f>'D1 14B Crop'!B11</f>
        <v>[${plot_14b}]: Was [${crop_14b}] affected by any disease or pest infestation during the season?</v>
      </c>
      <c r="E380" s="414" t="s">
        <v>4554</v>
      </c>
      <c r="F380" s="414" t="str">
        <f>'D1 14B Crop'!C11</f>
        <v>[${plot_14b}]: Muri iki [${crop_14b}] hari icyangiritse kubera indwara cyangwa udusimba muri icyo gihembwe?</v>
      </c>
      <c r="G380" s="414" t="s">
        <v>610</v>
      </c>
      <c r="H380" s="414" t="str">
        <f t="shared" si="18"/>
        <v>CRP_07_14b
[${plot_14b}]: Muri iki [${crop_14b}] hari icyangiritse kubera indwara cyangwa udusimba muri icyo gihembwe?
[${plot_14b}]: Was [${crop_14b}] affected by any disease or pest infestation during the season?</v>
      </c>
      <c r="J380" s="415" t="str">
        <f t="shared" si="17"/>
        <v>yes</v>
      </c>
    </row>
    <row r="381" spans="1:16" ht="99.5">
      <c r="C381" s="414" t="str">
        <f>'D1 14B Crop'!A12</f>
        <v>CRP_08_Q_14b</v>
      </c>
      <c r="D381" s="414" t="str">
        <f>'D1 14B Crop'!B12</f>
        <v>[${plot_14b}]: How much [${crop_14b}] did you harvest from this plot in Season B 2014?</v>
      </c>
      <c r="E381" s="414" t="s">
        <v>4555</v>
      </c>
      <c r="F381" s="414" t="str">
        <f>'D1 14B Crop'!C12</f>
        <v>[${plot_14b}]: 14B: Waba umaze gusarura [${crop_14b}] bingana iki muri uwo murima?</v>
      </c>
      <c r="G381" s="414" t="s">
        <v>560</v>
      </c>
      <c r="H381" s="414" t="str">
        <f t="shared" si="18"/>
        <v>CRP_08_Q_14b
[${plot_14b}]: 14B: Waba umaze gusarura [${crop_14b}] bingana iki muri uwo murima?
[${plot_14b}]: How much [${crop_14b}] did you harvest from this plot in Season B 2014?</v>
      </c>
      <c r="J381" s="415" t="str">
        <f t="shared" si="17"/>
        <v>yes</v>
      </c>
      <c r="L381" s="414" t="s">
        <v>1733</v>
      </c>
    </row>
    <row r="382" spans="1:16" ht="49.75">
      <c r="C382" s="414" t="str">
        <f>'D1 14B Crop'!A13</f>
        <v>CRP_08_U_14b</v>
      </c>
      <c r="D382" s="414" t="str">
        <f>'D1 14B Crop'!B13</f>
        <v>units</v>
      </c>
      <c r="E382" s="414" t="s">
        <v>4556</v>
      </c>
      <c r="G382" s="414" t="s">
        <v>567</v>
      </c>
      <c r="H382" s="414" t="str">
        <f t="shared" si="18"/>
        <v>CRP_08_U_14b
units</v>
      </c>
      <c r="I382" s="414" t="s">
        <v>3116</v>
      </c>
      <c r="J382" s="415" t="str">
        <f t="shared" si="17"/>
        <v>yes</v>
      </c>
    </row>
    <row r="383" spans="1:16" ht="50.4">
      <c r="C383" s="414" t="str">
        <f>'D1 14B Crop'!A14</f>
        <v>CRP_08_GD_14b</v>
      </c>
      <c r="D383" s="414" t="str">
        <f>'D1 14B Crop'!B14</f>
        <v>[${plot_14b}]: Green or Dry Maize?</v>
      </c>
      <c r="E383" s="414" t="s">
        <v>4557</v>
      </c>
      <c r="F383" s="414" t="str">
        <f>'D1 14B Crop'!C14</f>
        <v>[${plot_14b}]: Ibigori bibisi cg byumye?</v>
      </c>
      <c r="G383" s="414" t="s">
        <v>2122</v>
      </c>
      <c r="H383" s="414" t="str">
        <f t="shared" si="18"/>
        <v>CRP_08_GD_14b
[${plot_14b}]: Ibigori bibisi cg byumye?
[${plot_14b}]: Green or Dry Maize?</v>
      </c>
      <c r="I383" s="427" t="s">
        <v>3117</v>
      </c>
      <c r="J383" s="415" t="str">
        <f t="shared" si="17"/>
        <v>yes</v>
      </c>
    </row>
    <row r="384" spans="1:16" ht="49.75">
      <c r="C384" s="414" t="s">
        <v>3118</v>
      </c>
      <c r="D384" s="426" t="s">
        <v>3119</v>
      </c>
      <c r="E384" s="426" t="s">
        <v>4558</v>
      </c>
      <c r="F384" s="426" t="s">
        <v>3120</v>
      </c>
      <c r="G384" s="426" t="s">
        <v>560</v>
      </c>
      <c r="H384" s="414" t="str">
        <f t="shared" si="18"/>
        <v>CRP_08_GQ_14b
[${plot_14b}]: ibigori bibisi:
[${plot_14b}]: Green Maize:</v>
      </c>
      <c r="I384" s="414" t="s">
        <v>3121</v>
      </c>
      <c r="J384" s="415" t="str">
        <f t="shared" si="17"/>
        <v>yes</v>
      </c>
      <c r="L384" s="414" t="s">
        <v>1720</v>
      </c>
    </row>
    <row r="385" spans="3:13" ht="49.75">
      <c r="C385" s="414" t="s">
        <v>3122</v>
      </c>
      <c r="D385" s="426" t="s">
        <v>3123</v>
      </c>
      <c r="E385" s="426" t="s">
        <v>4559</v>
      </c>
      <c r="F385" s="426"/>
      <c r="G385" s="426" t="s">
        <v>567</v>
      </c>
      <c r="H385" s="414" t="str">
        <f t="shared" si="18"/>
        <v>CRP_08_GU_14b
[${plot_14b}]: units</v>
      </c>
      <c r="I385" s="414" t="s">
        <v>3121</v>
      </c>
      <c r="J385" s="415" t="str">
        <f t="shared" si="17"/>
        <v>yes</v>
      </c>
    </row>
    <row r="386" spans="3:13" ht="49.75">
      <c r="C386" s="414" t="s">
        <v>3124</v>
      </c>
      <c r="D386" s="426" t="s">
        <v>3125</v>
      </c>
      <c r="E386" s="426" t="s">
        <v>4560</v>
      </c>
      <c r="F386" s="426" t="s">
        <v>3126</v>
      </c>
      <c r="G386" s="426" t="s">
        <v>560</v>
      </c>
      <c r="H386" s="414" t="str">
        <f t="shared" si="18"/>
        <v>CRP_08_DQ_14b
[${plot_14b}]: ibigori byumye:
[${plot_14b}]: Dry Maize:</v>
      </c>
      <c r="I386" s="414" t="s">
        <v>3121</v>
      </c>
      <c r="J386" s="415" t="str">
        <f t="shared" si="17"/>
        <v>yes</v>
      </c>
      <c r="L386" s="414" t="s">
        <v>1720</v>
      </c>
    </row>
    <row r="387" spans="3:13" ht="49.75">
      <c r="C387" s="414" t="s">
        <v>3127</v>
      </c>
      <c r="D387" s="426" t="s">
        <v>3123</v>
      </c>
      <c r="E387" s="426" t="s">
        <v>4561</v>
      </c>
      <c r="F387" s="426"/>
      <c r="G387" s="426" t="s">
        <v>567</v>
      </c>
      <c r="H387" s="414" t="str">
        <f t="shared" si="18"/>
        <v>CRP_08_DU_14b
[${plot_14b}]: units</v>
      </c>
      <c r="I387" s="414" t="s">
        <v>3121</v>
      </c>
      <c r="J387" s="415" t="str">
        <f t="shared" si="17"/>
        <v>yes</v>
      </c>
    </row>
    <row r="388" spans="3:13" ht="74.650000000000006">
      <c r="C388" s="414" t="s">
        <v>3659</v>
      </c>
      <c r="D388" s="414" t="s">
        <v>3660</v>
      </c>
      <c r="E388" s="414" t="s">
        <v>4735</v>
      </c>
      <c r="G388" s="414" t="s">
        <v>610</v>
      </c>
      <c r="H388" s="414" t="str">
        <f t="shared" si="18"/>
        <v>crp_08o_14b
Alert!  The HH reported they harvested [${CRP_08_Q_14b}] KG.  This is very high.  Are you sure this is correct?</v>
      </c>
      <c r="I388" s="414" t="s">
        <v>3788</v>
      </c>
      <c r="J388" s="415" t="str">
        <f t="shared" si="17"/>
        <v>yes</v>
      </c>
      <c r="L388" s="414" t="s">
        <v>3311</v>
      </c>
      <c r="M388" s="414" t="s">
        <v>3652</v>
      </c>
    </row>
    <row r="389" spans="3:13" ht="49.75">
      <c r="C389" s="414" t="str">
        <f>'D1 14B Crop'!A19</f>
        <v>CRP_08_0</v>
      </c>
      <c r="D389" s="414" t="str">
        <f>'D1 14B Crop'!B19</f>
        <v>Why was the harvested amount zero?</v>
      </c>
      <c r="E389" s="414" t="s">
        <v>1431</v>
      </c>
      <c r="F389" s="414" t="str">
        <f>'D1 14B Crop'!C19</f>
        <v>Kubera iki umusaruro ungana na zeru?</v>
      </c>
      <c r="G389" s="414" t="s">
        <v>2268</v>
      </c>
      <c r="H389" s="414" t="str">
        <f t="shared" si="18"/>
        <v>CRP_08_0
Kubera iki umusaruro ungana na zeru?
Why was the harvested amount zero?</v>
      </c>
      <c r="I389" s="414" t="s">
        <v>3128</v>
      </c>
      <c r="J389" s="415" t="str">
        <f t="shared" si="17"/>
        <v>yes</v>
      </c>
    </row>
    <row r="390" spans="3:13" ht="87.05">
      <c r="C390" s="414" t="str">
        <f>'D1 14B Crop'!A20</f>
        <v>CRP_09_Q_14b</v>
      </c>
      <c r="D390" s="414" t="str">
        <f>'D1 14B Crop'!B20</f>
        <v xml:space="preserve">[${plot_14b}]: How much [${crop_14b}] did you sell from the season B 2014 harvest? </v>
      </c>
      <c r="E390" s="414" t="s">
        <v>4736</v>
      </c>
      <c r="F390" s="414" t="str">
        <f>'D1 14B Crop'!C20</f>
        <v>[${plot_14b}]: Umaze kugurisha [${crop_14b}] bingana iki wavanye mu musaruro w'igihembwe cy'ihinga B 2014?</v>
      </c>
      <c r="G390" s="414" t="s">
        <v>560</v>
      </c>
      <c r="H390" s="414" t="str">
        <f t="shared" si="18"/>
        <v xml:space="preserve">CRP_09_Q_14b
[${plot_14b}]: Umaze kugurisha [${crop_14b}] bingana iki wavanye mu musaruro w'igihembwe cy'ihinga B 2014?
[${plot_14b}]: How much [${crop_14b}] did you sell from the season B 2014 harvest? </v>
      </c>
      <c r="I390" s="414" t="s">
        <v>3116</v>
      </c>
      <c r="J390" s="415" t="str">
        <f t="shared" si="17"/>
        <v>yes</v>
      </c>
    </row>
    <row r="391" spans="3:13" ht="49.75">
      <c r="C391" s="414" t="str">
        <f>'D1 14B Crop'!A21</f>
        <v>CRP_09_U_14b</v>
      </c>
      <c r="D391" s="414" t="str">
        <f>'D1 14B Crop'!B21</f>
        <v>units</v>
      </c>
      <c r="E391" s="414" t="s">
        <v>4737</v>
      </c>
      <c r="F391" s="414" t="str">
        <f>'D1 14B Crop'!C21</f>
        <v>Ingero</v>
      </c>
      <c r="G391" s="414" t="s">
        <v>567</v>
      </c>
      <c r="H391" s="414" t="str">
        <f t="shared" si="18"/>
        <v>CRP_09_U_14b
Ingero
units</v>
      </c>
      <c r="I391" s="414" t="s">
        <v>3129</v>
      </c>
      <c r="J391" s="415" t="str">
        <f t="shared" si="17"/>
        <v>yes</v>
      </c>
    </row>
    <row r="392" spans="3:13" ht="49.75">
      <c r="C392" s="414" t="str">
        <f>'D1 14B Crop'!A22</f>
        <v>CRP_09_GD_14b</v>
      </c>
      <c r="D392" s="414" t="str">
        <f>'D1 14B Crop'!B22</f>
        <v>[${plot_14b}]: Green or Dry Maize?</v>
      </c>
      <c r="E392" s="414" t="s">
        <v>4557</v>
      </c>
      <c r="F392" s="414" t="str">
        <f>'D1 14B Crop'!C22</f>
        <v>[${plot_14b}]: Ibigori bibisi cg byumye?</v>
      </c>
      <c r="G392" s="414" t="s">
        <v>2122</v>
      </c>
      <c r="H392" s="414" t="str">
        <f t="shared" si="18"/>
        <v>CRP_09_GD_14b
[${plot_14b}]: Ibigori bibisi cg byumye?
[${plot_14b}]: Green or Dry Maize?</v>
      </c>
      <c r="I392" s="414" t="s">
        <v>3130</v>
      </c>
      <c r="J392" s="415" t="str">
        <f t="shared" si="17"/>
        <v>yes</v>
      </c>
    </row>
    <row r="393" spans="3:13" ht="49.75">
      <c r="C393" s="414" t="s">
        <v>3131</v>
      </c>
      <c r="D393" s="426" t="s">
        <v>3119</v>
      </c>
      <c r="E393" s="426" t="s">
        <v>4738</v>
      </c>
      <c r="F393" s="426" t="s">
        <v>3120</v>
      </c>
      <c r="G393" s="426" t="s">
        <v>560</v>
      </c>
      <c r="H393" s="414" t="str">
        <f t="shared" si="18"/>
        <v>CRP_09_GQ_14b
[${plot_14b}]: ibigori bibisi:
[${plot_14b}]: Green Maize:</v>
      </c>
      <c r="I393" s="414" t="s">
        <v>3132</v>
      </c>
      <c r="J393" s="415" t="str">
        <f t="shared" ref="J393:J463" si="19">IF(G393="note", "no", "yes")</f>
        <v>yes</v>
      </c>
      <c r="L393" s="414" t="s">
        <v>1720</v>
      </c>
    </row>
    <row r="394" spans="3:13" ht="49.75">
      <c r="C394" s="414" t="s">
        <v>3133</v>
      </c>
      <c r="D394" s="426" t="s">
        <v>3123</v>
      </c>
      <c r="E394" s="426" t="s">
        <v>4739</v>
      </c>
      <c r="F394" s="426"/>
      <c r="G394" s="426" t="s">
        <v>567</v>
      </c>
      <c r="H394" s="414" t="str">
        <f t="shared" si="18"/>
        <v>CRP_09_GU_14b
[${plot_14b}]: units</v>
      </c>
      <c r="I394" s="414" t="s">
        <v>3132</v>
      </c>
      <c r="J394" s="415" t="str">
        <f t="shared" si="19"/>
        <v>yes</v>
      </c>
    </row>
    <row r="395" spans="3:13" ht="49.75">
      <c r="C395" s="414" t="s">
        <v>3134</v>
      </c>
      <c r="D395" s="426" t="s">
        <v>3125</v>
      </c>
      <c r="E395" s="426" t="s">
        <v>4740</v>
      </c>
      <c r="F395" s="426" t="s">
        <v>3126</v>
      </c>
      <c r="G395" s="426" t="s">
        <v>560</v>
      </c>
      <c r="H395" s="414" t="str">
        <f t="shared" si="18"/>
        <v>CRP_09_DQ_14b
[${plot_14b}]: ibigori byumye:
[${plot_14b}]: Dry Maize:</v>
      </c>
      <c r="I395" s="414" t="s">
        <v>3132</v>
      </c>
      <c r="J395" s="415" t="str">
        <f t="shared" si="19"/>
        <v>yes</v>
      </c>
      <c r="L395" s="414" t="s">
        <v>1720</v>
      </c>
    </row>
    <row r="396" spans="3:13" ht="49.75">
      <c r="C396" s="414" t="s">
        <v>3135</v>
      </c>
      <c r="D396" s="426" t="s">
        <v>3123</v>
      </c>
      <c r="E396" s="426" t="s">
        <v>4741</v>
      </c>
      <c r="F396" s="426"/>
      <c r="G396" s="426" t="s">
        <v>567</v>
      </c>
      <c r="H396" s="414" t="str">
        <f t="shared" ref="H396:H459" si="20">C396&amp;"
"&amp;F396&amp;"
"&amp;D396</f>
        <v>CRP_09_DU_14b
[${plot_14b}]: units</v>
      </c>
      <c r="I396" s="414" t="s">
        <v>3132</v>
      </c>
      <c r="J396" s="415" t="str">
        <f t="shared" si="19"/>
        <v>yes</v>
      </c>
    </row>
    <row r="397" spans="3:13" ht="87.05">
      <c r="C397" s="414" t="s">
        <v>3967</v>
      </c>
      <c r="D397" s="426" t="s">
        <v>3968</v>
      </c>
      <c r="E397" s="426" t="s">
        <v>3965</v>
      </c>
      <c r="F397" s="426"/>
      <c r="G397" s="426" t="s">
        <v>613</v>
      </c>
      <c r="H397" s="414" t="str">
        <f t="shared" si="20"/>
        <v>harv_sold_flag_14b
Alert!  The HH reported they harvested [${CRP_08_Q_14b}] KG but they sold [${CRP_09_Q_14b}] KG.  Please swipe back to correct.</v>
      </c>
      <c r="I397" s="414" t="s">
        <v>3976</v>
      </c>
      <c r="J397" s="415" t="s">
        <v>1678</v>
      </c>
    </row>
    <row r="398" spans="3:13" ht="99.5">
      <c r="C398" s="414" t="str">
        <f>'D1 14B Crop'!A27</f>
        <v>CRP_10_14b</v>
      </c>
      <c r="D398" s="414" t="str">
        <f>'D1 14B Crop'!B27</f>
        <v>[${plot_14b}]: How much did you earn in total from selling this [${crop_14b}] from your Season 14b harvest?</v>
      </c>
      <c r="E398" s="414" t="s">
        <v>4742</v>
      </c>
      <c r="F398" s="414" t="str">
        <f>'D1 14B Crop'!C27</f>
        <v>[${plot_14b}]: Winjije amafaranga angahe mu musaruro wa [${crop_14b}] mu gihembwe cy'ihinga 14b?</v>
      </c>
      <c r="G398" s="414" t="s">
        <v>611</v>
      </c>
      <c r="H398" s="414" t="str">
        <f t="shared" si="20"/>
        <v>CRP_10_14b
[${plot_14b}]: Winjije amafaranga angahe mu musaruro wa [${crop_14b}] mu gihembwe cy'ihinga 14b?
[${plot_14b}]: How much did you earn in total from selling this [${crop_14b}] from your Season 14b harvest?</v>
      </c>
      <c r="I398" s="414" t="s">
        <v>3129</v>
      </c>
      <c r="J398" s="415" t="str">
        <f t="shared" si="19"/>
        <v>yes</v>
      </c>
      <c r="L398" s="414" t="s">
        <v>5000</v>
      </c>
    </row>
    <row r="399" spans="3:13" ht="87.05">
      <c r="C399" s="414" t="s">
        <v>3666</v>
      </c>
      <c r="D399" s="414" t="s">
        <v>3667</v>
      </c>
      <c r="E399" s="414" t="s">
        <v>4743</v>
      </c>
      <c r="G399" s="414" t="s">
        <v>610</v>
      </c>
      <c r="H399" s="414" t="str">
        <f t="shared" si="20"/>
        <v>crp_10o_14b
Alert!  The HH reported they earned [${CRP_10_14b}] RWF from their harvest.  This is very high.  Are you sure this is correct?</v>
      </c>
      <c r="I399" s="414" t="str">
        <f>"${"&amp;C398&amp;"}&gt;100000"</f>
        <v>${CRP_10_14b}&gt;100000</v>
      </c>
      <c r="J399" s="415" t="str">
        <f t="shared" si="19"/>
        <v>yes</v>
      </c>
      <c r="L399" s="414" t="s">
        <v>3311</v>
      </c>
      <c r="M399" s="414" t="s">
        <v>3652</v>
      </c>
    </row>
    <row r="400" spans="3:13" ht="49.75">
      <c r="C400" s="414" t="s">
        <v>3136</v>
      </c>
      <c r="D400" s="414" t="s">
        <v>2110</v>
      </c>
      <c r="E400" s="414" t="s">
        <v>2110</v>
      </c>
      <c r="G400" s="414" t="s">
        <v>1735</v>
      </c>
      <c r="H400" s="414" t="str">
        <f t="shared" si="20"/>
        <v>d114b_oi
`</v>
      </c>
      <c r="I400" s="414" t="s">
        <v>5069</v>
      </c>
      <c r="J400" s="415" t="str">
        <f t="shared" si="19"/>
        <v>yes</v>
      </c>
    </row>
    <row r="401" spans="3:14" ht="74.650000000000006">
      <c r="C401" s="414" t="str">
        <f>'D1 14B Crop'!A29</f>
        <v>CRP_15_Q_14b</v>
      </c>
      <c r="D401" s="414" t="str">
        <f>'D1 14B Crop'!B29</f>
        <v>[${plot_14b}]: How much [${crop_14b}] was used for HH consumption?</v>
      </c>
      <c r="E401" s="414" t="s">
        <v>4744</v>
      </c>
      <c r="F401" s="414" t="str">
        <f>'D1 14B Crop'!C29</f>
        <v>[${plot_14b}]: Umusaruro [${crop_14b}] umaze kuribwa mu rugo ungana ute?</v>
      </c>
      <c r="G401" s="414" t="s">
        <v>560</v>
      </c>
      <c r="H401" s="414" t="str">
        <f t="shared" si="20"/>
        <v>CRP_15_Q_14b
[${plot_14b}]: Umusaruro [${crop_14b}] umaze kuribwa mu rugo ungana ute?
[${plot_14b}]: How much [${crop_14b}] was used for HH consumption?</v>
      </c>
      <c r="I401" s="414" t="s">
        <v>3116</v>
      </c>
      <c r="J401" s="415" t="str">
        <f t="shared" si="19"/>
        <v>yes</v>
      </c>
    </row>
    <row r="402" spans="3:14" ht="49.75">
      <c r="C402" s="414" t="str">
        <f>'D1 14B Crop'!A30</f>
        <v>CRP_15_U_14b</v>
      </c>
      <c r="D402" s="414" t="str">
        <f>'D1 14B Crop'!B30</f>
        <v>units</v>
      </c>
      <c r="E402" s="414" t="s">
        <v>4745</v>
      </c>
      <c r="F402" s="414" t="str">
        <f>'D1 14B Crop'!C30</f>
        <v>Ingero</v>
      </c>
      <c r="G402" s="414" t="s">
        <v>567</v>
      </c>
      <c r="H402" s="414" t="str">
        <f t="shared" si="20"/>
        <v>CRP_15_U_14b
Ingero
units</v>
      </c>
      <c r="I402" s="414" t="s">
        <v>3137</v>
      </c>
      <c r="J402" s="415" t="str">
        <f t="shared" si="19"/>
        <v>yes</v>
      </c>
    </row>
    <row r="403" spans="3:14" ht="49.75">
      <c r="C403" s="414" t="str">
        <f>'D1 14B Crop'!A31</f>
        <v>CRP_15_GD_14b</v>
      </c>
      <c r="D403" s="414" t="str">
        <f>'D1 14B Crop'!B31</f>
        <v>[${plot_14b}]: Green or Dry Maize?</v>
      </c>
      <c r="E403" s="414" t="s">
        <v>4557</v>
      </c>
      <c r="F403" s="414" t="str">
        <f>'D1 14B Crop'!C31</f>
        <v>[${plot_14b}]: Ibigori bibisi cg byumye?</v>
      </c>
      <c r="G403" s="414" t="s">
        <v>2122</v>
      </c>
      <c r="H403" s="414" t="str">
        <f t="shared" si="20"/>
        <v>CRP_15_GD_14b
[${plot_14b}]: Ibigori bibisi cg byumye?
[${plot_14b}]: Green or Dry Maize?</v>
      </c>
      <c r="I403" s="414" t="s">
        <v>3138</v>
      </c>
      <c r="J403" s="415" t="str">
        <f t="shared" si="19"/>
        <v>yes</v>
      </c>
    </row>
    <row r="404" spans="3:14" ht="49.75">
      <c r="C404" s="414" t="s">
        <v>3139</v>
      </c>
      <c r="D404" s="426" t="s">
        <v>3119</v>
      </c>
      <c r="E404" s="426" t="s">
        <v>4746</v>
      </c>
      <c r="F404" s="426" t="s">
        <v>3120</v>
      </c>
      <c r="G404" s="426" t="s">
        <v>560</v>
      </c>
      <c r="H404" s="414" t="str">
        <f t="shared" si="20"/>
        <v>CRP_15_GQ_14b
[${plot_14b}]: ibigori bibisi:
[${plot_14b}]: Green Maize:</v>
      </c>
      <c r="I404" s="414" t="s">
        <v>3140</v>
      </c>
      <c r="J404" s="415" t="str">
        <f t="shared" si="19"/>
        <v>yes</v>
      </c>
      <c r="L404" s="414" t="s">
        <v>1720</v>
      </c>
    </row>
    <row r="405" spans="3:14" ht="49.75">
      <c r="C405" s="414" t="s">
        <v>3141</v>
      </c>
      <c r="D405" s="426" t="s">
        <v>3123</v>
      </c>
      <c r="E405" s="426" t="s">
        <v>4747</v>
      </c>
      <c r="F405" s="426"/>
      <c r="G405" s="426" t="s">
        <v>567</v>
      </c>
      <c r="H405" s="414" t="str">
        <f t="shared" si="20"/>
        <v>CRP_15_GU_14b
[${plot_14b}]: units</v>
      </c>
      <c r="I405" s="414" t="s">
        <v>3140</v>
      </c>
      <c r="J405" s="415" t="str">
        <f t="shared" si="19"/>
        <v>yes</v>
      </c>
    </row>
    <row r="406" spans="3:14" ht="49.75">
      <c r="C406" s="414" t="s">
        <v>3142</v>
      </c>
      <c r="D406" s="426" t="s">
        <v>3125</v>
      </c>
      <c r="E406" s="426" t="s">
        <v>4748</v>
      </c>
      <c r="F406" s="426" t="s">
        <v>3126</v>
      </c>
      <c r="G406" s="426" t="s">
        <v>560</v>
      </c>
      <c r="H406" s="414" t="str">
        <f t="shared" si="20"/>
        <v>CRP_15_DQ_14b
[${plot_14b}]: ibigori byumye:
[${plot_14b}]: Dry Maize:</v>
      </c>
      <c r="I406" s="414" t="s">
        <v>3140</v>
      </c>
      <c r="J406" s="415" t="str">
        <f t="shared" si="19"/>
        <v>yes</v>
      </c>
      <c r="L406" s="414" t="s">
        <v>1720</v>
      </c>
    </row>
    <row r="407" spans="3:14" ht="49.75">
      <c r="C407" s="414" t="s">
        <v>3143</v>
      </c>
      <c r="D407" s="426" t="s">
        <v>3123</v>
      </c>
      <c r="E407" s="426" t="s">
        <v>4749</v>
      </c>
      <c r="F407" s="426"/>
      <c r="G407" s="426" t="s">
        <v>567</v>
      </c>
      <c r="H407" s="414" t="str">
        <f t="shared" si="20"/>
        <v>CRP_15_DU_14b
[${plot_14b}]: units</v>
      </c>
      <c r="I407" s="414" t="s">
        <v>3140</v>
      </c>
      <c r="J407" s="415" t="str">
        <f t="shared" si="19"/>
        <v>yes</v>
      </c>
    </row>
    <row r="408" spans="3:14" ht="47.95" customHeight="1">
      <c r="C408" s="414" t="str">
        <f>'D1 14B Crop'!A36</f>
        <v>CRP_25_Q_14b</v>
      </c>
      <c r="D408" s="414" t="str">
        <f>'D1 14B Crop'!B36</f>
        <v>[${plot_14b}]: How much [${crop_14b}] did you lose due to spoilage or post-harvest losses (during storage)?</v>
      </c>
      <c r="E408" s="414" t="s">
        <v>4750</v>
      </c>
      <c r="F408" s="414" t="str">
        <f>'D1 14B Crop'!C36</f>
        <v xml:space="preserve">[${plot_14b}]: Wahombye umusaruro [${crop_14b}] ungana ute nyuma yo kuwurobanura/kuwugosora ngo uwuhunike? </v>
      </c>
      <c r="G408" s="414" t="s">
        <v>560</v>
      </c>
      <c r="H408" s="414" t="str">
        <f t="shared" si="20"/>
        <v>CRP_25_Q_14b
[${plot_14b}]: Wahombye umusaruro [${crop_14b}] ungana ute nyuma yo kuwurobanura/kuwugosora ngo uwuhunike? 
[${plot_14b}]: How much [${crop_14b}] did you lose due to spoilage or post-harvest losses (during storage)?</v>
      </c>
      <c r="I408" s="414" t="s">
        <v>3116</v>
      </c>
      <c r="J408" s="415" t="str">
        <f t="shared" si="19"/>
        <v>yes</v>
      </c>
    </row>
    <row r="409" spans="3:14" ht="47.95" customHeight="1">
      <c r="C409" s="414" t="str">
        <f>'D1 14B Crop'!A37</f>
        <v>CRP_25_U_14b</v>
      </c>
      <c r="D409" s="414" t="str">
        <f>'D1 14B Crop'!B37</f>
        <v>units</v>
      </c>
      <c r="E409" s="414" t="s">
        <v>4751</v>
      </c>
      <c r="F409" s="414" t="str">
        <f>'D1 14B Crop'!C37</f>
        <v>Ingero</v>
      </c>
      <c r="G409" s="414" t="s">
        <v>567</v>
      </c>
      <c r="H409" s="414" t="str">
        <f t="shared" si="20"/>
        <v>CRP_25_U_14b
Ingero
units</v>
      </c>
      <c r="I409" s="414" t="s">
        <v>3144</v>
      </c>
      <c r="J409" s="415" t="str">
        <f t="shared" si="19"/>
        <v>yes</v>
      </c>
    </row>
    <row r="410" spans="3:14" ht="47.95" customHeight="1">
      <c r="C410" s="414" t="str">
        <f>'D1 14B Crop'!A38</f>
        <v>CRP_25_GD_14b</v>
      </c>
      <c r="D410" s="414" t="str">
        <f>'D1 14B Crop'!B38</f>
        <v>[${plot_14b}]: Green or Dry Maize?</v>
      </c>
      <c r="E410" s="414" t="s">
        <v>4557</v>
      </c>
      <c r="F410" s="414" t="str">
        <f>'D1 14B Crop'!C38</f>
        <v>[${plot_14b}]: Ibigori bibisi cg byumye?</v>
      </c>
      <c r="G410" s="414" t="s">
        <v>2122</v>
      </c>
      <c r="H410" s="414" t="str">
        <f t="shared" si="20"/>
        <v>CRP_25_GD_14b
[${plot_14b}]: Ibigori bibisi cg byumye?
[${plot_14b}]: Green or Dry Maize?</v>
      </c>
      <c r="I410" s="414" t="s">
        <v>3145</v>
      </c>
      <c r="J410" s="415" t="str">
        <f t="shared" si="19"/>
        <v>yes</v>
      </c>
    </row>
    <row r="411" spans="3:14" ht="49.75">
      <c r="C411" s="414" t="s">
        <v>3146</v>
      </c>
      <c r="D411" s="426" t="s">
        <v>3119</v>
      </c>
      <c r="E411" s="426" t="s">
        <v>4752</v>
      </c>
      <c r="F411" s="426" t="s">
        <v>3120</v>
      </c>
      <c r="G411" s="426" t="s">
        <v>560</v>
      </c>
      <c r="H411" s="414" t="str">
        <f t="shared" si="20"/>
        <v>CRP_25_GQ_14b
[${plot_14b}]: ibigori bibisi:
[${plot_14b}]: Green Maize:</v>
      </c>
      <c r="I411" s="414" t="s">
        <v>3147</v>
      </c>
      <c r="J411" s="415" t="str">
        <f t="shared" si="19"/>
        <v>yes</v>
      </c>
      <c r="L411" s="414" t="s">
        <v>1720</v>
      </c>
    </row>
    <row r="412" spans="3:14" ht="49.75">
      <c r="C412" s="414" t="s">
        <v>3148</v>
      </c>
      <c r="D412" s="426" t="s">
        <v>3123</v>
      </c>
      <c r="E412" s="426" t="s">
        <v>4753</v>
      </c>
      <c r="F412" s="426"/>
      <c r="G412" s="426" t="s">
        <v>567</v>
      </c>
      <c r="H412" s="414" t="str">
        <f t="shared" si="20"/>
        <v>CRP_25_GU_14b
[${plot_14b}]: units</v>
      </c>
      <c r="I412" s="414" t="s">
        <v>3147</v>
      </c>
      <c r="J412" s="415" t="str">
        <f t="shared" si="19"/>
        <v>yes</v>
      </c>
    </row>
    <row r="413" spans="3:14" ht="49.75">
      <c r="C413" s="414" t="s">
        <v>3149</v>
      </c>
      <c r="D413" s="426" t="s">
        <v>3125</v>
      </c>
      <c r="E413" s="426" t="s">
        <v>4754</v>
      </c>
      <c r="F413" s="426" t="s">
        <v>3126</v>
      </c>
      <c r="G413" s="426" t="s">
        <v>560</v>
      </c>
      <c r="H413" s="414" t="str">
        <f t="shared" si="20"/>
        <v>CRP_25_DQ_14b
[${plot_14b}]: ibigori byumye:
[${plot_14b}]: Dry Maize:</v>
      </c>
      <c r="I413" s="414" t="s">
        <v>3147</v>
      </c>
      <c r="J413" s="415" t="str">
        <f t="shared" si="19"/>
        <v>yes</v>
      </c>
      <c r="L413" s="414" t="s">
        <v>1720</v>
      </c>
    </row>
    <row r="414" spans="3:14" ht="49.75">
      <c r="C414" s="414" t="s">
        <v>3150</v>
      </c>
      <c r="D414" s="426" t="s">
        <v>3123</v>
      </c>
      <c r="E414" s="426" t="s">
        <v>4755</v>
      </c>
      <c r="F414" s="426"/>
      <c r="G414" s="426" t="s">
        <v>567</v>
      </c>
      <c r="H414" s="414" t="str">
        <f t="shared" si="20"/>
        <v>CRP_25_DU_14b
[${plot_14b}]: units</v>
      </c>
      <c r="I414" s="414" t="s">
        <v>3147</v>
      </c>
      <c r="J414" s="415" t="str">
        <f t="shared" si="19"/>
        <v>yes</v>
      </c>
    </row>
    <row r="415" spans="3:14" ht="49.75">
      <c r="C415" s="414" t="s">
        <v>3977</v>
      </c>
      <c r="D415" s="426"/>
      <c r="E415" s="426"/>
      <c r="F415" s="426"/>
      <c r="G415" s="426" t="s">
        <v>1703</v>
      </c>
      <c r="H415" s="414" t="str">
        <f t="shared" si="20"/>
        <v xml:space="preserve">crop_14b_sum
</v>
      </c>
      <c r="J415" s="415" t="str">
        <f t="shared" si="19"/>
        <v>yes</v>
      </c>
      <c r="N415" s="414" t="s">
        <v>3978</v>
      </c>
    </row>
    <row r="416" spans="3:14" ht="124.4">
      <c r="C416" s="414" t="s">
        <v>3979</v>
      </c>
      <c r="D416" s="426" t="s">
        <v>3980</v>
      </c>
      <c r="E416" s="426" t="s">
        <v>3972</v>
      </c>
      <c r="F416" s="426"/>
      <c r="G416" s="426" t="s">
        <v>613</v>
      </c>
      <c r="H416" s="414" t="str">
        <f t="shared" si="20"/>
        <v>harv_all_flag_14b
Alert!  The HH reported they harvested [${CRP_08_Q_14b}] KG but they SOLD [${CRP_09_Q_14b}] KG + CONSUMED  [${CRP_15_Q_14b}] KG + LOST  [${CRP_25_Q_14b}] KG = [${crop_14b_sum}].  Please swipe back to correct.</v>
      </c>
      <c r="I416" s="414" t="s">
        <v>3983</v>
      </c>
      <c r="J416" s="415" t="s">
        <v>1678</v>
      </c>
    </row>
    <row r="417" spans="1:33" ht="47.95" customHeight="1">
      <c r="C417" s="414" t="str">
        <f>'D1 14B Crop'!A43</f>
        <v>CRP_26_14b</v>
      </c>
      <c r="D417" s="414" t="str">
        <f>'D1 14B Crop'!B43</f>
        <v>[${plot_14b}]: Did you store this [${crop_14b}] in a post-harvest infra-structure?</v>
      </c>
      <c r="E417" s="414" t="s">
        <v>4756</v>
      </c>
      <c r="F417" s="414" t="str">
        <f>'D1 14B Crop'!C43</f>
        <v xml:space="preserve">[${plot_14b}]: Wahunitse umusaruro wa [${crop_14b}] mu bubiko ubwo ari bwo bwose? </v>
      </c>
      <c r="G417" s="414" t="s">
        <v>610</v>
      </c>
      <c r="H417" s="414" t="str">
        <f t="shared" si="20"/>
        <v>CRP_26_14b
[${plot_14b}]: Wahunitse umusaruro wa [${crop_14b}] mu bubiko ubwo ari bwo bwose? 
[${plot_14b}]: Did you store this [${crop_14b}] in a post-harvest infra-structure?</v>
      </c>
      <c r="I417" s="414" t="s">
        <v>3116</v>
      </c>
      <c r="J417" s="415" t="str">
        <f t="shared" si="19"/>
        <v>yes</v>
      </c>
    </row>
    <row r="418" spans="1:33" ht="47.95" customHeight="1">
      <c r="C418" s="414" t="str">
        <f>'D1 14B Crop'!A44</f>
        <v>CRP_27_14b</v>
      </c>
      <c r="D418" s="414" t="str">
        <f>'D1 14B Crop'!B44</f>
        <v xml:space="preserve">[${plot_14b}]: What type of post-harvest infra-structure was used to store this [${crop_14b}]?/ What type of storage facility was used for this [${crop_14b}]? </v>
      </c>
      <c r="E418" s="414" t="s">
        <v>4757</v>
      </c>
      <c r="F418" s="414" t="str">
        <f>'D1 14B Crop'!C44</f>
        <v>[${plot_14b}]: Ni ubuhe bwoko bw' ububiko wakoresheje ubikamo umusaruro wa [${crop_14b}]? / ni ubuhe bubiko wabitsemo umusaruro wa [${crop_14b}]?</v>
      </c>
      <c r="G418" s="414" t="s">
        <v>3454</v>
      </c>
      <c r="H418" s="414" t="str">
        <f t="shared" si="20"/>
        <v xml:space="preserve">CRP_27_14b
[${plot_14b}]: Ni ubuhe bwoko bw' ububiko wakoresheje ubikamo umusaruro wa [${crop_14b}]? / ni ubuhe bubiko wabitsemo umusaruro wa [${crop_14b}]?
[${plot_14b}]: What type of post-harvest infra-structure was used to store this [${crop_14b}]?/ What type of storage facility was used for this [${crop_14b}]? </v>
      </c>
      <c r="I418" s="414" t="s">
        <v>3151</v>
      </c>
      <c r="J418" s="415" t="str">
        <f t="shared" si="19"/>
        <v>yes</v>
      </c>
    </row>
    <row r="419" spans="1:33" ht="47.95" customHeight="1">
      <c r="C419" s="414" t="str">
        <f>'D1 14B Crop'!A45</f>
        <v>CRP_28_14b</v>
      </c>
      <c r="D419" s="414" t="str">
        <f>'D1 14B Crop'!B45</f>
        <v>[${plot_14b}]: How many minutes did it take you to reach the post-harvest infra-structure?</v>
      </c>
      <c r="E419" s="414" t="s">
        <v>4758</v>
      </c>
      <c r="F419" s="414" t="str">
        <f>'D1 14B Crop'!C45</f>
        <v>[${plot_14b}]: Byagutwaye iminota ingahe kugira ngo ugere kuri ubwo bubiko?</v>
      </c>
      <c r="G419" s="414" t="s">
        <v>611</v>
      </c>
      <c r="H419" s="414" t="str">
        <f t="shared" si="20"/>
        <v>CRP_28_14b
[${plot_14b}]: Byagutwaye iminota ingahe kugira ngo ugere kuri ubwo bubiko?
[${plot_14b}]: How many minutes did it take you to reach the post-harvest infra-structure?</v>
      </c>
      <c r="I419" s="414" t="s">
        <v>3151</v>
      </c>
      <c r="J419" s="415" t="str">
        <f t="shared" si="19"/>
        <v>yes</v>
      </c>
    </row>
    <row r="420" spans="1:33" ht="47.95" customHeight="1">
      <c r="C420" s="414" t="str">
        <f>'D1 14B Crop'!A46</f>
        <v>CRP_29_14b</v>
      </c>
      <c r="D420" s="414" t="str">
        <f>'D1 14B Crop'!B46</f>
        <v>[${plot_14b}]: How much did it cost you to reach the pots-harvest infrastructure, round trip?</v>
      </c>
      <c r="E420" s="414" t="s">
        <v>4759</v>
      </c>
      <c r="F420" s="414" t="str">
        <f>'D1 14B Crop'!C46</f>
        <v>[${plot_14b}]: Byagutwaye amafaranga angahe kugira ngo ugere kuri ubwo bubiko (kugenda no kugaruka)?</v>
      </c>
      <c r="G420" s="414" t="s">
        <v>611</v>
      </c>
      <c r="H420" s="414" t="str">
        <f t="shared" si="20"/>
        <v>CRP_29_14b
[${plot_14b}]: Byagutwaye amafaranga angahe kugira ngo ugere kuri ubwo bubiko (kugenda no kugaruka)?
[${plot_14b}]: How much did it cost you to reach the pots-harvest infrastructure, round trip?</v>
      </c>
      <c r="I420" s="414" t="s">
        <v>3151</v>
      </c>
      <c r="J420" s="415" t="str">
        <f t="shared" si="19"/>
        <v>yes</v>
      </c>
      <c r="L420" s="414" t="s">
        <v>5061</v>
      </c>
    </row>
    <row r="421" spans="1:33" ht="47.95" customHeight="1">
      <c r="C421" s="414" t="str">
        <f>'D1 14B Crop'!A47</f>
        <v>CRP_30_14b</v>
      </c>
      <c r="D421" s="414" t="str">
        <f>'D1 14B Crop'!B47</f>
        <v>[${plot_14b}]: What was the total storage cost incurred to store the [${crop_14b}] at the post-harvest infra-structure?</v>
      </c>
      <c r="E421" s="414" t="s">
        <v>4760</v>
      </c>
      <c r="F421" s="414" t="str">
        <f>'D1 14B Crop'!C47</f>
        <v>[${plot_14b}]: Ni amafaranga angahe yose hamwe yakoreshejwe mu guhunika umusaruro [${crop_14b}]?</v>
      </c>
      <c r="G421" s="414" t="s">
        <v>611</v>
      </c>
      <c r="H421" s="414" t="str">
        <f t="shared" si="20"/>
        <v>CRP_30_14b
[${plot_14b}]: Ni amafaranga angahe yose hamwe yakoreshejwe mu guhunika umusaruro [${crop_14b}]?
[${plot_14b}]: What was the total storage cost incurred to store the [${crop_14b}] at the post-harvest infra-structure?</v>
      </c>
      <c r="I421" s="414" t="s">
        <v>3151</v>
      </c>
      <c r="J421" s="415" t="str">
        <f t="shared" si="19"/>
        <v>yes</v>
      </c>
      <c r="L421" s="414" t="s">
        <v>5061</v>
      </c>
    </row>
    <row r="422" spans="1:33" ht="49.75">
      <c r="C422" s="414" t="s">
        <v>3136</v>
      </c>
      <c r="G422" s="414" t="s">
        <v>1746</v>
      </c>
      <c r="H422" s="414" t="str">
        <f t="shared" si="20"/>
        <v xml:space="preserve">d114b_oi
</v>
      </c>
      <c r="J422" s="415" t="str">
        <f t="shared" si="19"/>
        <v>yes</v>
      </c>
    </row>
    <row r="423" spans="1:33" ht="49.75">
      <c r="C423" s="413" t="s">
        <v>3315</v>
      </c>
      <c r="G423" s="414" t="s">
        <v>1746</v>
      </c>
      <c r="H423" s="414" t="str">
        <f t="shared" si="20"/>
        <v xml:space="preserve">cc14b
</v>
      </c>
      <c r="J423" s="415" t="str">
        <f t="shared" si="19"/>
        <v>yes</v>
      </c>
    </row>
    <row r="424" spans="1:33" s="423" customFormat="1" ht="49.75">
      <c r="C424" s="404" t="s">
        <v>3111</v>
      </c>
      <c r="G424" s="423" t="s">
        <v>1723</v>
      </c>
      <c r="H424" s="414" t="str">
        <f t="shared" si="20"/>
        <v xml:space="preserve">ac_14b
</v>
      </c>
      <c r="J424" s="415" t="str">
        <f t="shared" si="19"/>
        <v>yes</v>
      </c>
    </row>
    <row r="425" spans="1:33" s="417" customFormat="1" ht="49.75">
      <c r="B425" s="417" t="s">
        <v>3081</v>
      </c>
      <c r="C425" s="417" t="s">
        <v>3152</v>
      </c>
      <c r="D425" s="417" t="s">
        <v>3082</v>
      </c>
      <c r="E425" s="417" t="s">
        <v>3082</v>
      </c>
      <c r="G425" s="417" t="s">
        <v>3307</v>
      </c>
      <c r="H425" s="414" t="str">
        <f t="shared" si="20"/>
        <v>module_d2_14b
Module D2: 14B Irrigation</v>
      </c>
      <c r="I425" s="414" t="s">
        <v>5069</v>
      </c>
      <c r="J425" s="415" t="str">
        <f t="shared" si="19"/>
        <v>yes</v>
      </c>
    </row>
    <row r="426" spans="1:33" s="423" customFormat="1" ht="49.75">
      <c r="A426" s="415"/>
      <c r="B426" s="415"/>
      <c r="C426" s="415" t="s">
        <v>3353</v>
      </c>
      <c r="D426" s="415" t="s">
        <v>3354</v>
      </c>
      <c r="E426" s="415" t="s">
        <v>3354</v>
      </c>
      <c r="F426" s="415"/>
      <c r="G426" s="415" t="s">
        <v>3295</v>
      </c>
      <c r="H426" s="414" t="str">
        <f t="shared" si="20"/>
        <v>start_mod_d2_14b
Start Time of Module D2: 14B Irrigation</v>
      </c>
      <c r="I426" s="415" t="s">
        <v>3355</v>
      </c>
      <c r="J426" s="415" t="str">
        <f t="shared" si="19"/>
        <v>yes</v>
      </c>
      <c r="K426" s="415"/>
      <c r="L426" s="415"/>
      <c r="M426" s="415"/>
      <c r="N426" s="415" t="s">
        <v>3298</v>
      </c>
      <c r="O426" s="415"/>
      <c r="P426" s="415"/>
      <c r="Q426" s="415"/>
      <c r="R426" s="415"/>
      <c r="S426" s="415"/>
      <c r="T426" s="415"/>
      <c r="U426" s="415"/>
      <c r="V426" s="415"/>
      <c r="W426" s="415"/>
      <c r="X426" s="415"/>
      <c r="Y426" s="415"/>
      <c r="Z426" s="415"/>
      <c r="AA426" s="415"/>
      <c r="AB426" s="415"/>
      <c r="AC426" s="415"/>
      <c r="AD426" s="415"/>
      <c r="AE426" s="415"/>
      <c r="AF426" s="415"/>
      <c r="AG426" s="415"/>
    </row>
    <row r="427" spans="1:33" ht="74.650000000000006">
      <c r="C427" s="414" t="str">
        <f>'D2 14B Irrigation'!A3</f>
        <v>PL_16_14b</v>
      </c>
      <c r="D427" s="414" t="str">
        <f>'D2 14B Irrigation'!B3</f>
        <v>Was this plot [${plot_14b}] irrigated for Season B 2014?</v>
      </c>
      <c r="E427" s="414" t="s">
        <v>4782</v>
      </c>
      <c r="F427" s="414" t="str">
        <f>'D2 14B Irrigation'!C3</f>
        <v>Ese uyu murima [${plot_14b}] wigeze wuhirwa mu gihembwe cy’ihinga B 2014?</v>
      </c>
      <c r="G427" s="414" t="s">
        <v>610</v>
      </c>
      <c r="H427" s="414" t="str">
        <f t="shared" si="20"/>
        <v>PL_16_14b
Ese uyu murima [${plot_14b}] wigeze wuhirwa mu gihembwe cy’ihinga B 2014?
Was this plot [${plot_14b}] irrigated for Season B 2014?</v>
      </c>
      <c r="I427" s="414" t="s">
        <v>5069</v>
      </c>
      <c r="J427" s="415" t="str">
        <f t="shared" si="19"/>
        <v>yes</v>
      </c>
    </row>
    <row r="428" spans="1:33" ht="49.75">
      <c r="C428" s="414" t="s">
        <v>3153</v>
      </c>
      <c r="G428" s="414" t="s">
        <v>1735</v>
      </c>
      <c r="H428" s="414" t="str">
        <f t="shared" si="20"/>
        <v xml:space="preserve">ir14b
</v>
      </c>
      <c r="I428" s="414" t="s">
        <v>3154</v>
      </c>
      <c r="J428" s="415" t="str">
        <f t="shared" si="19"/>
        <v>yes</v>
      </c>
    </row>
    <row r="429" spans="1:33" ht="74.650000000000006">
      <c r="C429" s="414" t="str">
        <f>'D2 14B Irrigation'!A4</f>
        <v>PL_17_14b</v>
      </c>
      <c r="D429" s="414" t="str">
        <f>'D2 14B Irrigation'!B4</f>
        <v>[${plot_14b}]: What was the source of water?</v>
      </c>
      <c r="E429" s="414" t="s">
        <v>3505</v>
      </c>
      <c r="F429" s="414" t="str">
        <f>'D2 14B Irrigation'!C4</f>
        <v xml:space="preserve"> [${plot_14b}]: Amazi mwakoresheje yaturutse he? </v>
      </c>
      <c r="G429" s="408" t="s">
        <v>2296</v>
      </c>
      <c r="H429" s="414" t="str">
        <f t="shared" si="20"/>
        <v>PL_17_14b
 [${plot_14b}]: Amazi mwakoresheje yaturutse he? 
[${plot_14b}]: What was the source of water?</v>
      </c>
      <c r="J429" s="415" t="str">
        <f t="shared" si="19"/>
        <v>yes</v>
      </c>
    </row>
    <row r="430" spans="1:33" ht="87.05">
      <c r="C430" s="414" t="str">
        <f>'D2 14B Irrigation'!A5</f>
        <v>PL_18_14b</v>
      </c>
      <c r="D430" s="414" t="str">
        <f>'D2 14B Irrigation'!B5</f>
        <v xml:space="preserve"> [${plot_14b}]: How did you supply water from the source to the irrigation area?</v>
      </c>
      <c r="E430" s="414" t="s">
        <v>3507</v>
      </c>
      <c r="F430" s="414" t="str">
        <f>'D2 14B Irrigation'!C5</f>
        <v xml:space="preserve"> [${plot_14b}]: Ni iki mwakoresheje kugira ngo mukure amazi aho yari ari muyajyana mu murima kuhira?</v>
      </c>
      <c r="G430" s="408" t="s">
        <v>2297</v>
      </c>
      <c r="H430" s="414" t="str">
        <f t="shared" si="20"/>
        <v>PL_18_14b
 [${plot_14b}]: Ni iki mwakoresheje kugira ngo mukure amazi aho yari ari muyajyana mu murima kuhira?
 [${plot_14b}]: How did you supply water from the source to the irrigation area?</v>
      </c>
      <c r="J430" s="415" t="str">
        <f t="shared" si="19"/>
        <v>yes</v>
      </c>
    </row>
    <row r="431" spans="1:33" ht="99.5">
      <c r="C431" s="414" t="str">
        <f>'D2 14B Irrigation'!A6</f>
        <v>PL_19_14b</v>
      </c>
      <c r="D431" s="414" t="str">
        <f>'D2 14B Irrigation'!B6</f>
        <v xml:space="preserve"> [${plot_14b}]: Who is responsible for management of irrigation structure for this plot?</v>
      </c>
      <c r="E431" s="414" t="s">
        <v>4762</v>
      </c>
      <c r="F431" s="414" t="str">
        <f>'D2 14B Irrigation'!C6</f>
        <v xml:space="preserve"> [${plot_14b}]: Ni nde ushinzwe gucunga/gukurikirana gahunda y'ibikorwa by'isukira muri uyu murima?</v>
      </c>
      <c r="G431" s="408" t="s">
        <v>2298</v>
      </c>
      <c r="H431" s="414" t="str">
        <f t="shared" si="20"/>
        <v>PL_19_14b
 [${plot_14b}]: Ni nde ushinzwe gucunga/gukurikirana gahunda y'ibikorwa by'isukira muri uyu murima?
 [${plot_14b}]: Who is responsible for management of irrigation structure for this plot?</v>
      </c>
      <c r="J431" s="415" t="str">
        <f t="shared" si="19"/>
        <v>yes</v>
      </c>
    </row>
    <row r="432" spans="1:33" ht="111.95">
      <c r="C432" s="414" t="str">
        <f>'D2 14B Irrigation'!A7</f>
        <v>PL_20_14b</v>
      </c>
      <c r="D432" s="414" t="str">
        <f>'D2 14B Irrigation'!B7</f>
        <v xml:space="preserve"> [${plot_14b}]: How much did you pay in fees for managing irrigation for this plot in season B 2014?</v>
      </c>
      <c r="E432" s="414" t="s">
        <v>4800</v>
      </c>
      <c r="F432" s="414" t="str">
        <f>'D2 14B Irrigation'!C7</f>
        <v xml:space="preserve"> [${plot_14b}]: Mwishyuye amafaranga angahe mu bikorwa byo gucunga isukira  muri uyu murima mu gihembwe cy’ihinga cya B 2014?</v>
      </c>
      <c r="G432" s="408" t="s">
        <v>611</v>
      </c>
      <c r="H432" s="414" t="str">
        <f t="shared" si="20"/>
        <v>PL_20_14b
 [${plot_14b}]: Mwishyuye amafaranga angahe mu bikorwa byo gucunga isukira  muri uyu murima mu gihembwe cy’ihinga cya B 2014?
 [${plot_14b}]: How much did you pay in fees for managing irrigation for this plot in season B 2014?</v>
      </c>
      <c r="J432" s="415" t="str">
        <f t="shared" si="19"/>
        <v>yes</v>
      </c>
    </row>
    <row r="433" spans="1:33" ht="99.5">
      <c r="C433" s="414" t="str">
        <f>'D2 14B Irrigation'!A8</f>
        <v>PL_21_14b</v>
      </c>
      <c r="D433" s="414" t="str">
        <f>'D2 14B Irrigation'!B8</f>
        <v xml:space="preserve"> [${plot_14b}]: Who is responsible for maintaining the irrigation structure for this plot?</v>
      </c>
      <c r="E433" s="414" t="s">
        <v>4763</v>
      </c>
      <c r="F433" s="414" t="str">
        <f>'D2 14B Irrigation'!C8</f>
        <v xml:space="preserve"> [${plot_14b}]: Ni nde ushinzwe gukora/gukanika ibikoresho by'isukira muri uyu murima?</v>
      </c>
      <c r="G433" s="408" t="s">
        <v>2299</v>
      </c>
      <c r="H433" s="414" t="str">
        <f t="shared" si="20"/>
        <v>PL_21_14b
 [${plot_14b}]: Ni nde ushinzwe gukora/gukanika ibikoresho by'isukira muri uyu murima?
 [${plot_14b}]: Who is responsible for maintaining the irrigation structure for this plot?</v>
      </c>
      <c r="J433" s="415" t="str">
        <f t="shared" si="19"/>
        <v>yes</v>
      </c>
    </row>
    <row r="434" spans="1:33" ht="99.5">
      <c r="C434" s="414" t="str">
        <f>'D2 14B Irrigation'!A9</f>
        <v>PL_22_14b</v>
      </c>
      <c r="D434" s="414" t="str">
        <f>'D2 14B Irrigation'!B9</f>
        <v xml:space="preserve"> [${plot_14b}]: Did you pay any fee for maintenance of the irrigation structure for this plot?</v>
      </c>
      <c r="E434" s="414" t="s">
        <v>4764</v>
      </c>
      <c r="F434" s="414" t="str">
        <f>'D2 14B Irrigation'!C9</f>
        <v xml:space="preserve"> [${plot_14b}]: Hari amafaranga mwishyuye yo kwita /gusana ibikoresho by'isukira muri uyu murima?</v>
      </c>
      <c r="G434" s="408" t="s">
        <v>610</v>
      </c>
      <c r="H434" s="414" t="str">
        <f t="shared" si="20"/>
        <v>PL_22_14b
 [${plot_14b}]: Hari amafaranga mwishyuye yo kwita /gusana ibikoresho by'isukira muri uyu murima?
 [${plot_14b}]: Did you pay any fee for maintenance of the irrigation structure for this plot?</v>
      </c>
      <c r="J434" s="415" t="str">
        <f t="shared" si="19"/>
        <v>yes</v>
      </c>
    </row>
    <row r="435" spans="1:33" ht="111.95">
      <c r="C435" s="414" t="str">
        <f>'D2 14B Irrigation'!A10</f>
        <v>PL_23_14b</v>
      </c>
      <c r="D435" s="414" t="str">
        <f>'D2 14B Irrigation'!B10</f>
        <v xml:space="preserve"> [${plot_14b}]: How much did you pay in fees for maintenance of the irrigation structure for this plot in season B 2014?</v>
      </c>
      <c r="E435" s="414" t="s">
        <v>4783</v>
      </c>
      <c r="F435" s="414" t="str">
        <f>'D2 14B Irrigation'!C10</f>
        <v xml:space="preserve"> [${plot_14b}]: Mwishyuye amafaranga angahe yo kwita /gusana ibikoresho by'isukira muri uyu [murima] mu gihembwe cy'ihinga B 2014?</v>
      </c>
      <c r="G435" s="408" t="s">
        <v>611</v>
      </c>
      <c r="H435" s="414" t="str">
        <f t="shared" si="20"/>
        <v>PL_23_14b
 [${plot_14b}]: Mwishyuye amafaranga angahe yo kwita /gusana ibikoresho by'isukira muri uyu [murima] mu gihembwe cy'ihinga B 2014?
 [${plot_14b}]: How much did you pay in fees for maintenance of the irrigation structure for this plot in season B 2014?</v>
      </c>
      <c r="I435" s="414" t="s">
        <v>3155</v>
      </c>
      <c r="J435" s="415" t="str">
        <f t="shared" si="19"/>
        <v>yes</v>
      </c>
    </row>
    <row r="436" spans="1:33" s="142" customFormat="1" ht="51.05">
      <c r="A436" s="403"/>
      <c r="B436" s="404"/>
      <c r="C436" s="404" t="s">
        <v>3153</v>
      </c>
      <c r="D436" s="404"/>
      <c r="E436" s="404"/>
      <c r="F436" s="404"/>
      <c r="G436" s="404" t="s">
        <v>1746</v>
      </c>
      <c r="H436" s="414" t="str">
        <f t="shared" si="20"/>
        <v xml:space="preserve">ir14b
</v>
      </c>
      <c r="I436" s="405"/>
      <c r="J436" s="415" t="str">
        <f t="shared" si="19"/>
        <v>yes</v>
      </c>
      <c r="K436" s="406"/>
      <c r="L436" s="406"/>
      <c r="M436" s="406"/>
      <c r="N436" s="406"/>
      <c r="O436" s="395"/>
      <c r="P436" s="406"/>
    </row>
    <row r="437" spans="1:33" s="142" customFormat="1" ht="51.05">
      <c r="A437" s="403"/>
      <c r="B437" s="404"/>
      <c r="C437" s="404" t="s">
        <v>3103</v>
      </c>
      <c r="D437" s="404"/>
      <c r="E437" s="404"/>
      <c r="F437" s="404"/>
      <c r="G437" s="404" t="s">
        <v>1746</v>
      </c>
      <c r="H437" s="414" t="str">
        <f t="shared" si="20"/>
        <v xml:space="preserve">ap14b
</v>
      </c>
      <c r="I437" s="405"/>
      <c r="J437" s="415" t="str">
        <f t="shared" si="19"/>
        <v>yes</v>
      </c>
      <c r="K437" s="406"/>
      <c r="L437" s="406"/>
      <c r="M437" s="406"/>
      <c r="N437" s="406"/>
      <c r="O437" s="395"/>
      <c r="P437" s="406"/>
    </row>
    <row r="438" spans="1:33" s="142" customFormat="1" ht="51.05">
      <c r="A438" s="403"/>
      <c r="B438" s="404"/>
      <c r="C438" s="404" t="s">
        <v>3156</v>
      </c>
      <c r="D438" s="404"/>
      <c r="E438" s="404"/>
      <c r="F438" s="404"/>
      <c r="G438" s="404" t="s">
        <v>1723</v>
      </c>
      <c r="H438" s="414" t="str">
        <f t="shared" si="20"/>
        <v xml:space="preserve">ma_14b
</v>
      </c>
      <c r="I438" s="405"/>
      <c r="J438" s="415" t="str">
        <f t="shared" si="19"/>
        <v>yes</v>
      </c>
      <c r="K438" s="406"/>
      <c r="L438" s="406"/>
      <c r="M438" s="406"/>
      <c r="N438" s="406"/>
      <c r="O438" s="395"/>
      <c r="P438" s="406"/>
    </row>
    <row r="439" spans="1:33" s="417" customFormat="1" ht="49.75">
      <c r="B439" s="417" t="s">
        <v>3083</v>
      </c>
      <c r="C439" s="417" t="s">
        <v>3157</v>
      </c>
      <c r="D439" s="417" t="s">
        <v>3084</v>
      </c>
      <c r="E439" s="417" t="s">
        <v>3084</v>
      </c>
      <c r="G439" s="417" t="s">
        <v>3307</v>
      </c>
      <c r="H439" s="414" t="str">
        <f t="shared" si="20"/>
        <v>module_d3_14b
Module D3: 14B HH Farm Labor</v>
      </c>
      <c r="J439" s="415" t="str">
        <f t="shared" si="19"/>
        <v>yes</v>
      </c>
    </row>
    <row r="440" spans="1:33" s="423" customFormat="1" ht="49.75">
      <c r="A440" s="415"/>
      <c r="B440" s="415"/>
      <c r="C440" s="415" t="s">
        <v>3356</v>
      </c>
      <c r="D440" s="415"/>
      <c r="E440" s="415"/>
      <c r="F440" s="415"/>
      <c r="G440" s="415" t="s">
        <v>3295</v>
      </c>
      <c r="H440" s="414" t="str">
        <f t="shared" si="20"/>
        <v xml:space="preserve">start_mod_d3_14b
</v>
      </c>
      <c r="I440" s="415" t="s">
        <v>3357</v>
      </c>
      <c r="J440" s="415" t="str">
        <f t="shared" si="19"/>
        <v>yes</v>
      </c>
      <c r="K440" s="415"/>
      <c r="L440" s="415"/>
      <c r="M440" s="415"/>
      <c r="N440" s="415" t="s">
        <v>3298</v>
      </c>
      <c r="O440" s="415"/>
      <c r="P440" s="415"/>
      <c r="Q440" s="415"/>
      <c r="R440" s="415"/>
      <c r="S440" s="415"/>
      <c r="T440" s="415"/>
      <c r="U440" s="415"/>
      <c r="V440" s="415"/>
      <c r="W440" s="415"/>
      <c r="X440" s="415"/>
      <c r="Y440" s="415"/>
      <c r="Z440" s="415"/>
      <c r="AA440" s="415"/>
      <c r="AB440" s="415"/>
      <c r="AC440" s="415"/>
      <c r="AD440" s="415"/>
      <c r="AE440" s="415"/>
      <c r="AF440" s="415"/>
      <c r="AG440" s="415"/>
    </row>
    <row r="441" spans="1:33" ht="149.25">
      <c r="C441" s="414" t="str">
        <f>'D3 14B HH Farm Labor'!A4</f>
        <v>AG_16_X_14b</v>
      </c>
      <c r="D441" s="414" t="str">
        <f>'D3 14B HH Farm Labor'!B4</f>
        <v>How many total days did members of your household spend on [land preparation and planting] during Season B 2014?  This includes preparing fields for planting and planting.</v>
      </c>
      <c r="E441" s="414" t="s">
        <v>4765</v>
      </c>
      <c r="F441" s="414" t="str">
        <f>'D3 14B HH Farm Labor'!C4</f>
        <v xml:space="preserve">Abantu bo muri uru rugo bamaze iminsi ingahe [mu gutegura imirima yo guteramo no gutera] mu gihembwe cy'ihinga B 2014? Aha habariwemo gutegura imirima yo guteramo no gutera. </v>
      </c>
      <c r="G441" s="414" t="s">
        <v>560</v>
      </c>
      <c r="H441" s="414" t="str">
        <f t="shared" si="20"/>
        <v>AG_16_X_14b
Abantu bo muri uru rugo bamaze iminsi ingahe [mu gutegura imirima yo guteramo no gutera] mu gihembwe cy'ihinga B 2014? Aha habariwemo gutegura imirima yo guteramo no gutera. 
How many total days did members of your household spend on [land preparation and planting] during Season B 2014?  This includes preparing fields for planting and planting.</v>
      </c>
      <c r="J441" s="415" t="str">
        <f t="shared" si="19"/>
        <v>yes</v>
      </c>
    </row>
    <row r="442" spans="1:33" ht="124.4">
      <c r="C442" s="414" t="str">
        <f>'D3 14B HH Farm Labor'!A5</f>
        <v>AG_17_X_14b</v>
      </c>
      <c r="D442" s="414" t="str">
        <f>'D3 14B HH Farm Labor'!B5</f>
        <v>Did the HH hire any labor to assist with [land preparation and planting] during Season B 2014?</v>
      </c>
      <c r="E442" s="414" t="s">
        <v>4766</v>
      </c>
      <c r="F442" s="414" t="str">
        <f>'D3 14B HH Farm Labor'!C5</f>
        <v xml:space="preserve">Hari abakozi urugo rwakoresheje mu kurwunganira  [mu gutegura imirima yo guteramo no gutera] mu gihembwe cy'ihinga B 2014? Aha habariwemo gutegura imirima yo guteramo no gutera. </v>
      </c>
      <c r="G442" s="414" t="s">
        <v>610</v>
      </c>
      <c r="H442" s="414" t="str">
        <f t="shared" si="20"/>
        <v>AG_17_X_14b
Hari abakozi urugo rwakoresheje mu kurwunganira  [mu gutegura imirima yo guteramo no gutera] mu gihembwe cy'ihinga B 2014? Aha habariwemo gutegura imirima yo guteramo no gutera. 
Did the HH hire any labor to assist with [land preparation and planting] during Season B 2014?</v>
      </c>
      <c r="J442" s="415" t="str">
        <f t="shared" si="19"/>
        <v>yes</v>
      </c>
      <c r="L442" s="414" t="s">
        <v>3670</v>
      </c>
      <c r="M442" s="414" t="s">
        <v>3671</v>
      </c>
    </row>
    <row r="443" spans="1:33" ht="87.05">
      <c r="C443" s="414" t="str">
        <f>'D3 14B HH Farm Labor'!A6</f>
        <v>AG_18_X_14b</v>
      </c>
      <c r="D443" s="414" t="str">
        <f>'D3 14B HH Farm Labor'!B6</f>
        <v>How much in total was spent on hired labor for [land preparation and planting]?</v>
      </c>
      <c r="E443" s="414" t="s">
        <v>4767</v>
      </c>
      <c r="F443" s="414" t="str">
        <f>'D3 14B HH Farm Labor'!C6</f>
        <v>Abo bakozi bahembwe amafaranga angana iki [mu gutegura imirima yo guteramo no gutera]?</v>
      </c>
      <c r="G443" s="414" t="s">
        <v>611</v>
      </c>
      <c r="H443" s="414" t="str">
        <f t="shared" si="20"/>
        <v>AG_18_X_14b
Abo bakozi bahembwe amafaranga angana iki [mu gutegura imirima yo guteramo no gutera]?
How much in total was spent on hired labor for [land preparation and planting]?</v>
      </c>
      <c r="I443" s="414" t="s">
        <v>3158</v>
      </c>
      <c r="J443" s="415" t="str">
        <f t="shared" si="19"/>
        <v>yes</v>
      </c>
      <c r="L443" s="414" t="s">
        <v>5061</v>
      </c>
    </row>
    <row r="444" spans="1:33" ht="136.80000000000001">
      <c r="C444" s="414" t="str">
        <f>'D3 14B HH Farm Labor'!A7</f>
        <v>AG_16_Y_14b</v>
      </c>
      <c r="D444" s="414" t="str">
        <f>'D3 14B HH Farm Labor'!B7</f>
        <v>How many total days did members of your household spend on [growing] during Season B 2014?  This includes applying inputs, weeding and irrigating.</v>
      </c>
      <c r="E444" s="414" t="s">
        <v>4768</v>
      </c>
      <c r="F444" s="414" t="str">
        <f>'D3 14B HH Farm Labor'!C7</f>
        <v xml:space="preserve">Abantu bo muri uru rugo bamaze iminsi ingahe mu [bikorwa byo kwita ku bihingwa] mu gihe cy'igihembwe cy'ihinga B 2014? Aha habariwemo no gushyiramo ifumbire n'imiti, kubagara no kuhira. </v>
      </c>
      <c r="G444" s="414" t="s">
        <v>560</v>
      </c>
      <c r="H444" s="414" t="str">
        <f t="shared" si="20"/>
        <v>AG_16_Y_14b
Abantu bo muri uru rugo bamaze iminsi ingahe mu [bikorwa byo kwita ku bihingwa] mu gihe cy'igihembwe cy'ihinga B 2014? Aha habariwemo no gushyiramo ifumbire n'imiti, kubagara no kuhira. 
How many total days did members of your household spend on [growing] during Season B 2014?  This includes applying inputs, weeding and irrigating.</v>
      </c>
      <c r="J444" s="415" t="str">
        <f t="shared" si="19"/>
        <v>yes</v>
      </c>
    </row>
    <row r="445" spans="1:33" ht="87.05">
      <c r="C445" s="414" t="str">
        <f>'D3 14B HH Farm Labor'!A8</f>
        <v>AG_17_Y_14b</v>
      </c>
      <c r="D445" s="414" t="str">
        <f>'D3 14B HH Farm Labor'!B8</f>
        <v>Did the HH hire any labor to assist with [growing] during Season B 2014?</v>
      </c>
      <c r="E445" s="414" t="s">
        <v>4770</v>
      </c>
      <c r="F445" s="414" t="str">
        <f>'D3 14B HH Farm Labor'!C8</f>
        <v>Hari abakozi urugo rwakoresheje mu kurwunganira mu [bikorwa byo kwita ku bihingwa]] mu gihembwe cy'ihinga B 2014?</v>
      </c>
      <c r="G445" s="414" t="s">
        <v>610</v>
      </c>
      <c r="H445" s="414" t="str">
        <f t="shared" si="20"/>
        <v>AG_17_Y_14b
Hari abakozi urugo rwakoresheje mu kurwunganira mu [bikorwa byo kwita ku bihingwa]] mu gihembwe cy'ihinga B 2014?
Did the HH hire any labor to assist with [growing] during Season B 2014?</v>
      </c>
      <c r="J445" s="415" t="str">
        <f t="shared" si="19"/>
        <v>yes</v>
      </c>
    </row>
    <row r="446" spans="1:33" ht="87.05">
      <c r="C446" s="414" t="str">
        <f>'D3 14B HH Farm Labor'!A9</f>
        <v>AG_18_Y_14b</v>
      </c>
      <c r="D446" s="414" t="str">
        <f>'D3 14B HH Farm Labor'!B9</f>
        <v>How much in total was spent on hired labor for [growing]?</v>
      </c>
      <c r="E446" s="414" t="s">
        <v>4772</v>
      </c>
      <c r="F446" s="414" t="str">
        <f>'D3 14B HH Farm Labor'!C9</f>
        <v>Abo bakozi bahembwe amafaranga angana iki mu mu [bikorwa byo kwita ku bihingwa]?</v>
      </c>
      <c r="G446" s="414" t="s">
        <v>611</v>
      </c>
      <c r="H446" s="414" t="str">
        <f t="shared" si="20"/>
        <v>AG_18_Y_14b
Abo bakozi bahembwe amafaranga angana iki mu mu [bikorwa byo kwita ku bihingwa]?
How much in total was spent on hired labor for [growing]?</v>
      </c>
      <c r="I446" s="414" t="s">
        <v>3159</v>
      </c>
      <c r="J446" s="415" t="str">
        <f t="shared" si="19"/>
        <v>yes</v>
      </c>
      <c r="L446" s="414" t="s">
        <v>5061</v>
      </c>
    </row>
    <row r="447" spans="1:33" ht="124.4">
      <c r="C447" s="414" t="str">
        <f>'D3 14B HH Farm Labor'!A10</f>
        <v>AG_16_Z_14b</v>
      </c>
      <c r="D447" s="414" t="str">
        <f>'D3 14B HH Farm Labor'!B10</f>
        <v>How many total days did members of your household spend on [harvesting] during Season B 2014?  This includes harvesting and processing crops after harvest.</v>
      </c>
      <c r="E447" s="414" t="s">
        <v>4769</v>
      </c>
      <c r="F447" s="414" t="str">
        <f>'D3 14B HH Farm Labor'!C10</f>
        <v xml:space="preserve">Abantu bo muri uru rugo bamaze iminsi ingahe mu [gusarura] mu gihembwe cy'ihinga B 2014? Aha harimo gusarura no gutunganya imyaka nyuma yo gusarura. </v>
      </c>
      <c r="G447" s="414" t="s">
        <v>560</v>
      </c>
      <c r="H447" s="414" t="str">
        <f t="shared" si="20"/>
        <v>AG_16_Z_14b
Abantu bo muri uru rugo bamaze iminsi ingahe mu [gusarura] mu gihembwe cy'ihinga B 2014? Aha harimo gusarura no gutunganya imyaka nyuma yo gusarura. 
How many total days did members of your household spend on [harvesting] during Season B 2014?  This includes harvesting and processing crops after harvest.</v>
      </c>
      <c r="J447" s="415" t="str">
        <f t="shared" si="19"/>
        <v>yes</v>
      </c>
    </row>
    <row r="448" spans="1:33" ht="87.05">
      <c r="C448" s="414" t="str">
        <f>'D3 14B HH Farm Labor'!A11</f>
        <v>AG_17_Z_14b</v>
      </c>
      <c r="D448" s="414" t="str">
        <f>'D3 14B HH Farm Labor'!B11</f>
        <v>Did the HH hire any labor to assist with [harvesting] during Season B 2014?</v>
      </c>
      <c r="E448" s="414" t="s">
        <v>4771</v>
      </c>
      <c r="F448" s="414" t="str">
        <f>'D3 14B HH Farm Labor'!C11</f>
        <v>Hari abakozi urugo rwakoresheje mu kurwunganira mu [gusarura] mu gihembwe cy'ihinga B 2014?</v>
      </c>
      <c r="G448" s="414" t="s">
        <v>610</v>
      </c>
      <c r="H448" s="414" t="str">
        <f t="shared" si="20"/>
        <v>AG_17_Z_14b
Hari abakozi urugo rwakoresheje mu kurwunganira mu [gusarura] mu gihembwe cy'ihinga B 2014?
Did the HH hire any labor to assist with [harvesting] during Season B 2014?</v>
      </c>
      <c r="J448" s="415" t="str">
        <f t="shared" si="19"/>
        <v>yes</v>
      </c>
    </row>
    <row r="449" spans="1:33" ht="74.650000000000006">
      <c r="C449" s="414" t="str">
        <f>'D3 14B HH Farm Labor'!A12</f>
        <v>AG_18_Z_14b</v>
      </c>
      <c r="D449" s="414" t="str">
        <f>'D3 14B HH Farm Labor'!B12</f>
        <v>How much in total was spent on hired labor for [harvesting]?</v>
      </c>
      <c r="E449" s="414" t="s">
        <v>4773</v>
      </c>
      <c r="F449" s="414" t="str">
        <f>'D3 14B HH Farm Labor'!C12</f>
        <v>Abo bakozi batwaye amafaranga angana iki mu [gusarura]?</v>
      </c>
      <c r="G449" s="414" t="s">
        <v>611</v>
      </c>
      <c r="H449" s="414" t="str">
        <f t="shared" si="20"/>
        <v>AG_18_Z_14b
Abo bakozi batwaye amafaranga angana iki mu [gusarura]?
How much in total was spent on hired labor for [harvesting]?</v>
      </c>
      <c r="I449" s="414" t="s">
        <v>3160</v>
      </c>
      <c r="J449" s="415" t="str">
        <f t="shared" si="19"/>
        <v>yes</v>
      </c>
      <c r="L449" s="414" t="s">
        <v>5061</v>
      </c>
    </row>
    <row r="450" spans="1:33" s="417" customFormat="1" ht="49.75">
      <c r="B450" s="417" t="s">
        <v>3085</v>
      </c>
      <c r="C450" s="417" t="s">
        <v>3161</v>
      </c>
      <c r="D450" s="417" t="s">
        <v>3086</v>
      </c>
      <c r="E450" s="417" t="s">
        <v>3086</v>
      </c>
      <c r="G450" s="417" t="s">
        <v>3307</v>
      </c>
      <c r="H450" s="414" t="str">
        <f t="shared" si="20"/>
        <v>module_d4_14b
Module D4: 14B Inputs</v>
      </c>
      <c r="J450" s="415" t="str">
        <f t="shared" si="19"/>
        <v>yes</v>
      </c>
    </row>
    <row r="451" spans="1:33" s="417" customFormat="1" ht="49.75">
      <c r="A451" s="415"/>
      <c r="B451" s="415"/>
      <c r="C451" s="415" t="s">
        <v>3358</v>
      </c>
      <c r="D451" s="415"/>
      <c r="E451" s="415"/>
      <c r="F451" s="415"/>
      <c r="G451" s="415" t="s">
        <v>3295</v>
      </c>
      <c r="H451" s="414" t="str">
        <f t="shared" si="20"/>
        <v xml:space="preserve">start_mod_d4_14b
</v>
      </c>
      <c r="I451" s="415" t="s">
        <v>3359</v>
      </c>
      <c r="J451" s="415" t="str">
        <f t="shared" si="19"/>
        <v>yes</v>
      </c>
      <c r="K451" s="415"/>
      <c r="L451" s="415"/>
      <c r="M451" s="415"/>
      <c r="N451" s="415" t="s">
        <v>3298</v>
      </c>
      <c r="O451" s="415"/>
      <c r="P451" s="415"/>
      <c r="Q451" s="415"/>
      <c r="R451" s="415"/>
      <c r="S451" s="415"/>
      <c r="T451" s="415"/>
      <c r="U451" s="415"/>
      <c r="V451" s="415"/>
      <c r="W451" s="415"/>
      <c r="X451" s="415"/>
      <c r="Y451" s="415"/>
      <c r="Z451" s="415"/>
      <c r="AA451" s="415"/>
      <c r="AB451" s="415"/>
      <c r="AC451" s="415"/>
      <c r="AD451" s="415"/>
      <c r="AE451" s="415"/>
      <c r="AF451" s="415"/>
      <c r="AG451" s="415"/>
    </row>
    <row r="452" spans="1:33" s="417" customFormat="1" ht="49.75">
      <c r="C452" s="417" t="s">
        <v>3183</v>
      </c>
      <c r="G452" s="417" t="s">
        <v>1721</v>
      </c>
      <c r="H452" s="414" t="str">
        <f t="shared" si="20"/>
        <v xml:space="preserve">db
</v>
      </c>
      <c r="J452" s="415" t="str">
        <f t="shared" si="19"/>
        <v>yes</v>
      </c>
      <c r="O452" s="417">
        <v>7</v>
      </c>
    </row>
    <row r="453" spans="1:33" s="417" customFormat="1" ht="49.75">
      <c r="C453" s="417" t="s">
        <v>3184</v>
      </c>
      <c r="G453" s="417" t="s">
        <v>1703</v>
      </c>
      <c r="H453" s="414" t="str">
        <f t="shared" si="20"/>
        <v xml:space="preserve">inp_pb
</v>
      </c>
      <c r="J453" s="415" t="str">
        <f t="shared" si="19"/>
        <v>yes</v>
      </c>
      <c r="N453" s="417" t="s">
        <v>1722</v>
      </c>
    </row>
    <row r="454" spans="1:33" s="417" customFormat="1" ht="49.75">
      <c r="C454" s="417" t="s">
        <v>3165</v>
      </c>
      <c r="G454" s="417" t="s">
        <v>1703</v>
      </c>
      <c r="H454" s="414" t="str">
        <f t="shared" si="20"/>
        <v xml:space="preserve">input_b
</v>
      </c>
      <c r="J454" s="415" t="str">
        <f t="shared" si="19"/>
        <v>yes</v>
      </c>
      <c r="N454" s="435" t="s">
        <v>3185</v>
      </c>
    </row>
    <row r="455" spans="1:33" ht="87.05">
      <c r="C455" s="414" t="str">
        <f>'D4 14B Inputs'!A7</f>
        <v>AG_08_B</v>
      </c>
      <c r="D455" s="414" t="str">
        <f>'D4 14B Inputs'!B7</f>
        <v xml:space="preserve">Did the HH apply any [${input_b}] for use in Season B 2014? </v>
      </c>
      <c r="E455" s="414" t="s">
        <v>4834</v>
      </c>
      <c r="F455" s="414" t="str">
        <f>'D4 14B Inputs'!C7</f>
        <v>Hari [${input_b}] yakoreshejwe n'uru rugo  rwanyu muri iki gihembwe cy'ihinga B 2014?</v>
      </c>
      <c r="G455" s="414" t="s">
        <v>610</v>
      </c>
      <c r="H455" s="414" t="str">
        <f t="shared" si="20"/>
        <v xml:space="preserve">AG_08_B
Hari [${input_b}] yakoreshejwe n'uru rugo  rwanyu muri iki gihembwe cy'ihinga B 2014?
Did the HH apply any [${input_b}] for use in Season B 2014? </v>
      </c>
      <c r="J455" s="415" t="str">
        <f t="shared" si="19"/>
        <v>yes</v>
      </c>
    </row>
    <row r="456" spans="1:33" ht="87.05">
      <c r="C456" s="414" t="str">
        <f>'D4 14B Inputs'!A8</f>
        <v>AG_11q_b</v>
      </c>
      <c r="D456" s="414" t="str">
        <f>'D4 14B Inputs'!B8</f>
        <v xml:space="preserve">How much [${input_b}]  did the HH use in Season B 2014? </v>
      </c>
      <c r="E456" s="414" t="s">
        <v>4835</v>
      </c>
      <c r="F456" s="414" t="str">
        <f>'D4 14B Inputs'!C8</f>
        <v xml:space="preserve">[${input_b}] urugo rwanyu rwakoresheje mu gihembwe cy'ihinga cya B 2014 yanganaga ite? </v>
      </c>
      <c r="G456" s="414" t="s">
        <v>560</v>
      </c>
      <c r="H456" s="414" t="str">
        <f t="shared" si="20"/>
        <v xml:space="preserve">AG_11q_b
[${input_b}] urugo rwanyu rwakoresheje mu gihembwe cy'ihinga cya B 2014 yanganaga ite? 
How much [${input_b}]  did the HH use in Season B 2014? </v>
      </c>
      <c r="I456" s="414" t="s">
        <v>3313</v>
      </c>
      <c r="J456" s="415" t="s">
        <v>1678</v>
      </c>
      <c r="L456" s="414" t="s">
        <v>1720</v>
      </c>
    </row>
    <row r="457" spans="1:33" ht="49.75">
      <c r="C457" s="414" t="str">
        <f>'D4 14B Inputs'!A9</f>
        <v>AG_11u_b</v>
      </c>
      <c r="D457" s="414" t="str">
        <f>'D4 14B Inputs'!B9</f>
        <v>units</v>
      </c>
      <c r="E457" s="414" t="s">
        <v>4836</v>
      </c>
      <c r="G457" s="414" t="s">
        <v>4622</v>
      </c>
      <c r="H457" s="414" t="str">
        <f t="shared" si="20"/>
        <v>AG_11u_b
units</v>
      </c>
      <c r="I457" s="414" t="s">
        <v>3313</v>
      </c>
      <c r="J457" s="415" t="s">
        <v>1678</v>
      </c>
      <c r="L457" s="414" t="s">
        <v>4623</v>
      </c>
      <c r="M457" s="414" t="s">
        <v>4624</v>
      </c>
    </row>
    <row r="458" spans="1:33" ht="87.05">
      <c r="C458" s="414" t="str">
        <f>'D4 14B Inputs'!A10</f>
        <v>AG_12_B</v>
      </c>
      <c r="D458" s="414" t="str">
        <f>'D4 14B Inputs'!B10</f>
        <v>How much in total did the HH spend on ${input_b}? (RWF)</v>
      </c>
      <c r="E458" s="414" t="s">
        <v>4775</v>
      </c>
      <c r="F458" s="414" t="str">
        <f>'D4 14B Inputs'!C10</f>
        <v>uru  rugo rwakoresheje amafaranga angahe yose hamwe ku [${input_b}]? (RWF)</v>
      </c>
      <c r="G458" s="414" t="s">
        <v>611</v>
      </c>
      <c r="H458" s="414" t="str">
        <f t="shared" si="20"/>
        <v>AG_12_B
uru  rugo rwakoresheje amafaranga angahe yose hamwe ku [${input_b}]? (RWF)
How much in total did the HH spend on ${input_b}? (RWF)</v>
      </c>
      <c r="I458" s="414" t="s">
        <v>3313</v>
      </c>
      <c r="J458" s="415" t="str">
        <f t="shared" si="19"/>
        <v>yes</v>
      </c>
      <c r="L458" s="414" t="s">
        <v>5061</v>
      </c>
    </row>
    <row r="459" spans="1:33" ht="49.75">
      <c r="C459" s="414" t="str">
        <f>'D4 14B Inputs'!A11</f>
        <v>AG_10_B</v>
      </c>
      <c r="D459" s="414" t="str">
        <f>'D4 14B Inputs'!B11</f>
        <v>What was the source of [${input_b}]?</v>
      </c>
      <c r="E459" s="414" t="s">
        <v>5159</v>
      </c>
      <c r="F459" s="414" t="str">
        <f>'D4 14B Inputs'!C11</f>
        <v>Iyo [${input_b}] yaturutse he?</v>
      </c>
      <c r="G459" s="414" t="s">
        <v>5083</v>
      </c>
      <c r="H459" s="414" t="str">
        <f t="shared" si="20"/>
        <v>AG_10_B
Iyo [${input_b}] yaturutse he?
What was the source of [${input_b}]?</v>
      </c>
      <c r="I459" s="414" t="s">
        <v>5070</v>
      </c>
      <c r="J459" s="415" t="s">
        <v>1678</v>
      </c>
    </row>
    <row r="460" spans="1:33" ht="74.650000000000006">
      <c r="C460" s="414" t="str">
        <f>'D4 14B Inputs'!A12</f>
        <v>AG_18Q_B</v>
      </c>
      <c r="D460" s="414" t="str">
        <f>'D4 14B Inputs'!B12</f>
        <v>How much [${input_b}] did the HH receive for free?</v>
      </c>
      <c r="E460" s="414" t="s">
        <v>4832</v>
      </c>
      <c r="F460" s="414" t="str">
        <f>'D4 14B Inputs'!C12</f>
        <v>Niyihe ngano y'inyongeramusaruro urugo rwawe rwafashe ku buntu?</v>
      </c>
      <c r="G460" s="414" t="s">
        <v>560</v>
      </c>
      <c r="H460" s="414" t="str">
        <f t="shared" ref="H460:H523" si="21">C460&amp;"
"&amp;F460&amp;"
"&amp;D460</f>
        <v>AG_18Q_B
Niyihe ngano y'inyongeramusaruro urugo rwawe rwafashe ku buntu?
How much [${input_b}] did the HH receive for free?</v>
      </c>
      <c r="I460" s="414" t="s">
        <v>3313</v>
      </c>
      <c r="J460" s="415" t="str">
        <f t="shared" si="19"/>
        <v>yes</v>
      </c>
    </row>
    <row r="461" spans="1:33" ht="49.75">
      <c r="C461" s="414" t="str">
        <f>'D4 14B Inputs'!A13</f>
        <v>AG_18U_B</v>
      </c>
      <c r="D461" s="414" t="str">
        <f>'D4 14B Inputs'!B13</f>
        <v>Unit</v>
      </c>
      <c r="E461" s="414" t="s">
        <v>4833</v>
      </c>
      <c r="F461" s="414" t="str">
        <f>'D4 14B Inputs'!C13</f>
        <v>Ingero</v>
      </c>
      <c r="G461" s="414" t="s">
        <v>4622</v>
      </c>
      <c r="H461" s="414" t="str">
        <f t="shared" si="21"/>
        <v>AG_18U_B
Ingero
Unit</v>
      </c>
      <c r="I461" s="414" t="s">
        <v>3401</v>
      </c>
      <c r="J461" s="415" t="str">
        <f t="shared" si="19"/>
        <v>yes</v>
      </c>
      <c r="L461" s="414" t="s">
        <v>4623</v>
      </c>
      <c r="M461" s="414" t="s">
        <v>4624</v>
      </c>
    </row>
    <row r="462" spans="1:33" ht="87.05">
      <c r="C462" s="414" t="str">
        <f>'D4 14B Inputs'!A14</f>
        <v>AG_14_B</v>
      </c>
      <c r="D462" s="414" t="str">
        <f>'D4 14B Inputs'!B14</f>
        <v>Did the HH apply more / less / the same amount of [${input_b}] as planned?</v>
      </c>
      <c r="E462" s="414" t="s">
        <v>4776</v>
      </c>
      <c r="F462" s="414" t="str">
        <f>'D4 14B Inputs'!C14</f>
        <v>uru rugo rwakoresheje [${input_b}] nyinshi/nkeya cyangwa ihwanye n'iyari iteganyijwe?</v>
      </c>
      <c r="G462" s="414" t="s">
        <v>2401</v>
      </c>
      <c r="H462" s="414" t="str">
        <f t="shared" si="21"/>
        <v>AG_14_B
uru rugo rwakoresheje [${input_b}] nyinshi/nkeya cyangwa ihwanye n'iyari iteganyijwe?
Did the HH apply more / less / the same amount of [${input_b}] as planned?</v>
      </c>
      <c r="I462" s="414" t="s">
        <v>5070</v>
      </c>
      <c r="J462" s="415" t="str">
        <f t="shared" si="19"/>
        <v>yes</v>
      </c>
    </row>
    <row r="463" spans="1:33" ht="62.2">
      <c r="A463" s="414" t="s">
        <v>2403</v>
      </c>
      <c r="C463" s="414" t="str">
        <f>'D4 14B Inputs'!A15</f>
        <v>AG_15_B</v>
      </c>
      <c r="D463" s="414" t="str">
        <f>'D4 14B Inputs'!B15</f>
        <v>Why was less applied than planned?</v>
      </c>
      <c r="E463" s="414" t="s">
        <v>2371</v>
      </c>
      <c r="F463" s="414" t="str">
        <f>'D4 14B Inputs'!C15</f>
        <v>Kuki hakoreshejwe bike ku byari biteganyijwe?</v>
      </c>
      <c r="G463" s="414" t="s">
        <v>2402</v>
      </c>
      <c r="H463" s="414" t="str">
        <f t="shared" si="21"/>
        <v>AG_15_B
Kuki hakoreshejwe bike ku byari biteganyijwe?
Why was less applied than planned?</v>
      </c>
      <c r="I463" s="414" t="s">
        <v>3321</v>
      </c>
      <c r="J463" s="415" t="str">
        <f t="shared" si="19"/>
        <v>yes</v>
      </c>
    </row>
    <row r="464" spans="1:33" ht="49.75">
      <c r="C464" s="414" t="s">
        <v>3183</v>
      </c>
      <c r="G464" s="414" t="s">
        <v>1723</v>
      </c>
      <c r="H464" s="414" t="str">
        <f t="shared" si="21"/>
        <v xml:space="preserve">db
</v>
      </c>
      <c r="J464" s="415" t="str">
        <f t="shared" ref="J464:J530" si="22">IF(G464="note", "no", "yes")</f>
        <v>yes</v>
      </c>
    </row>
    <row r="465" spans="1:33" ht="49.75">
      <c r="C465" s="414" t="s">
        <v>3188</v>
      </c>
      <c r="G465" s="414" t="s">
        <v>1746</v>
      </c>
      <c r="H465" s="414" t="str">
        <f t="shared" si="21"/>
        <v xml:space="preserve">bb
</v>
      </c>
      <c r="J465" s="415" t="str">
        <f t="shared" si="22"/>
        <v>yes</v>
      </c>
    </row>
    <row r="466" spans="1:33" ht="49.75">
      <c r="C466" s="414" t="s">
        <v>3186</v>
      </c>
      <c r="G466" s="414" t="s">
        <v>1735</v>
      </c>
      <c r="H466" s="414" t="str">
        <f t="shared" si="21"/>
        <v xml:space="preserve">e_oib
</v>
      </c>
      <c r="I466" s="414" t="s">
        <v>5069</v>
      </c>
      <c r="J466" s="415" t="str">
        <f t="shared" si="22"/>
        <v>yes</v>
      </c>
    </row>
    <row r="467" spans="1:33" s="417" customFormat="1" ht="51.05">
      <c r="B467" s="417" t="s">
        <v>3087</v>
      </c>
      <c r="C467" s="417" t="s">
        <v>3162</v>
      </c>
      <c r="D467" s="417" t="s">
        <v>3088</v>
      </c>
      <c r="E467" s="417" t="s">
        <v>3088</v>
      </c>
      <c r="F467"/>
      <c r="G467" s="417" t="s">
        <v>3307</v>
      </c>
      <c r="H467" s="414" t="str">
        <f t="shared" si="21"/>
        <v>module_e_14b
Module E: 14B Extension</v>
      </c>
      <c r="J467" s="415" t="str">
        <f t="shared" si="22"/>
        <v>yes</v>
      </c>
    </row>
    <row r="468" spans="1:33" s="417" customFormat="1" ht="49.75">
      <c r="A468" s="415"/>
      <c r="B468" s="415"/>
      <c r="C468" s="415" t="s">
        <v>3360</v>
      </c>
      <c r="D468" s="415"/>
      <c r="E468" s="415"/>
      <c r="F468" s="415"/>
      <c r="G468" s="415" t="s">
        <v>3295</v>
      </c>
      <c r="H468" s="414" t="str">
        <f t="shared" si="21"/>
        <v xml:space="preserve">start_mod_e_14b
</v>
      </c>
      <c r="I468" s="415" t="s">
        <v>3361</v>
      </c>
      <c r="J468" s="415" t="str">
        <f t="shared" si="22"/>
        <v>yes</v>
      </c>
      <c r="K468" s="415"/>
      <c r="L468" s="415"/>
      <c r="M468" s="415"/>
      <c r="N468" s="415" t="s">
        <v>3298</v>
      </c>
      <c r="O468" s="415"/>
      <c r="P468" s="415"/>
      <c r="Q468" s="415"/>
      <c r="R468" s="415"/>
      <c r="S468" s="415"/>
      <c r="T468" s="415"/>
      <c r="U468" s="415"/>
      <c r="V468" s="415"/>
      <c r="W468" s="415"/>
      <c r="X468" s="415"/>
      <c r="Y468" s="415"/>
      <c r="Z468" s="415"/>
      <c r="AA468" s="415"/>
      <c r="AB468" s="415"/>
      <c r="AC468" s="415"/>
      <c r="AD468" s="415"/>
      <c r="AE468" s="415"/>
      <c r="AF468" s="415"/>
      <c r="AG468" s="415"/>
    </row>
    <row r="469" spans="1:33" ht="49.75">
      <c r="C469" s="414" t="s">
        <v>3187</v>
      </c>
      <c r="G469" s="414" t="s">
        <v>1721</v>
      </c>
      <c r="H469" s="414" t="str">
        <f t="shared" si="21"/>
        <v xml:space="preserve">eb
</v>
      </c>
      <c r="J469" s="415" t="str">
        <f t="shared" si="22"/>
        <v>yes</v>
      </c>
      <c r="O469" s="414">
        <v>5</v>
      </c>
    </row>
    <row r="470" spans="1:33" ht="49.75">
      <c r="C470" s="414" t="s">
        <v>3180</v>
      </c>
      <c r="G470" s="414" t="s">
        <v>1703</v>
      </c>
      <c r="H470" s="414" t="str">
        <f t="shared" si="21"/>
        <v xml:space="preserve">ex_pos_b
</v>
      </c>
      <c r="J470" s="415" t="str">
        <f t="shared" si="22"/>
        <v>yes</v>
      </c>
      <c r="N470" s="414" t="s">
        <v>1722</v>
      </c>
    </row>
    <row r="471" spans="1:33" ht="49.75">
      <c r="C471" s="414" t="s">
        <v>3299</v>
      </c>
      <c r="G471" s="414" t="s">
        <v>1703</v>
      </c>
      <c r="H471" s="414" t="str">
        <f t="shared" si="21"/>
        <v xml:space="preserve">ex_prov_14b
</v>
      </c>
      <c r="J471" s="415" t="str">
        <f t="shared" si="22"/>
        <v>yes</v>
      </c>
      <c r="N471" s="432" t="s">
        <v>3632</v>
      </c>
    </row>
    <row r="472" spans="1:33" ht="111.95">
      <c r="C472" s="414" t="str">
        <f>'E 14B Extension'!A4</f>
        <v>EX_01_b</v>
      </c>
      <c r="D472" s="414" t="str">
        <f>'E 14B Extension'!B4</f>
        <v>Think back to Season 14B.  Did you know who the [${ex_prov_14b}] was for your area?</v>
      </c>
      <c r="E472" s="414" t="s">
        <v>4777</v>
      </c>
      <c r="F472" s="414" t="str">
        <f>'E 14B Extension'!C4</f>
        <v>Subiza amaso inyuma utekereze ku gihembwe cy'ihinga B 2014 wigeze umenya [${ex_prov_14b}] uwo ariwe muri aka gace kanyu?</v>
      </c>
      <c r="G472" s="414" t="s">
        <v>610</v>
      </c>
      <c r="H472" s="414" t="str">
        <f t="shared" si="21"/>
        <v>EX_01_b
Subiza amaso inyuma utekereze ku gihembwe cy'ihinga B 2014 wigeze umenya [${ex_prov_14b}] uwo ariwe muri aka gace kanyu?
Think back to Season 14B.  Did you know who the [${ex_prov_14b}] was for your area?</v>
      </c>
      <c r="J472" s="415" t="str">
        <f t="shared" si="22"/>
        <v>yes</v>
      </c>
    </row>
    <row r="473" spans="1:33" ht="111.95">
      <c r="C473" s="414" t="str">
        <f>'E 14B Extension'!A5</f>
        <v>EX_02_b</v>
      </c>
      <c r="D473" s="414" t="str">
        <f>'E 14B Extension'!B5</f>
        <v xml:space="preserve">Has the [${ex_prov_14b}] visited your HH farm during Season 14b to provide advice about farming? </v>
      </c>
      <c r="E473" s="414" t="s">
        <v>4837</v>
      </c>
      <c r="F473" s="414" t="str">
        <f>'E 14B Extension'!C5</f>
        <v xml:space="preserve">[${ex_prov_14b}] yaba yarasuye imirima  y'urugo rwanyu mu gihemwe cy'ihinga cya B 2014? kugirango abahe inama ku buhinzi? </v>
      </c>
      <c r="G473" s="414" t="s">
        <v>610</v>
      </c>
      <c r="H473" s="414" t="str">
        <f t="shared" si="21"/>
        <v xml:space="preserve">EX_02_b
[${ex_prov_14b}] yaba yarasuye imirima  y'urugo rwanyu mu gihemwe cy'ihinga cya B 2014? kugirango abahe inama ku buhinzi? 
Has the [${ex_prov_14b}] visited your HH farm during Season 14b to provide advice about farming? </v>
      </c>
      <c r="I473" s="414" t="s">
        <v>3181</v>
      </c>
      <c r="J473" s="415" t="str">
        <f t="shared" si="22"/>
        <v>yes</v>
      </c>
    </row>
    <row r="474" spans="1:33" ht="87.05">
      <c r="C474" s="414" t="str">
        <f>'E 14B Extension'!A6</f>
        <v>EX_03_b</v>
      </c>
      <c r="D474" s="414" t="str">
        <f>'E 14B Extension'!B6</f>
        <v xml:space="preserve">How many times did [${ex_prov_14b}] visit your HH farm during Season 14b? </v>
      </c>
      <c r="E474" s="414" t="s">
        <v>4838</v>
      </c>
      <c r="F474" s="414" t="str">
        <f>'E 14B Extension'!C6</f>
        <v>Ni inshuro zingahe [${ex_prov_14b}] yasuye imirima yanyu mu gihembwe cy'ihinga B 2014?</v>
      </c>
      <c r="G474" s="414" t="s">
        <v>611</v>
      </c>
      <c r="H474" s="414" t="str">
        <f t="shared" si="21"/>
        <v xml:space="preserve">EX_03_b
Ni inshuro zingahe [${ex_prov_14b}] yasuye imirima yanyu mu gihembwe cy'ihinga B 2014?
How many times did [${ex_prov_14b}] visit your HH farm during Season 14b? </v>
      </c>
      <c r="I474" s="414" t="s">
        <v>3182</v>
      </c>
      <c r="J474" s="415" t="str">
        <f t="shared" si="22"/>
        <v>yes</v>
      </c>
      <c r="L474" s="414" t="s">
        <v>1720</v>
      </c>
    </row>
    <row r="475" spans="1:33" ht="62.2">
      <c r="C475" s="414" t="str">
        <f>'E 14B Extension'!A7</f>
        <v>EX_04_b</v>
      </c>
      <c r="D475" s="414" t="str">
        <f>'E 14B Extension'!B7</f>
        <v>Who met with this [${ex_prov_14b}]?</v>
      </c>
      <c r="E475" s="414" t="s">
        <v>4780</v>
      </c>
      <c r="F475" s="414" t="str">
        <f>'E 14B Extension'!C7</f>
        <v>Ni nde wavuganye n'uwo [${ex_prov_14b}]?</v>
      </c>
      <c r="G475" s="414" t="s">
        <v>1859</v>
      </c>
      <c r="H475" s="414" t="str">
        <f t="shared" si="21"/>
        <v>EX_04_b
Ni nde wavuganye n'uwo [${ex_prov_14b}]?
Who met with this [${ex_prov_14b}]?</v>
      </c>
      <c r="I475" s="414" t="s">
        <v>3182</v>
      </c>
      <c r="J475" s="415" t="str">
        <f t="shared" si="22"/>
        <v>yes</v>
      </c>
      <c r="U475" s="414" t="s">
        <v>3053</v>
      </c>
    </row>
    <row r="476" spans="1:33" ht="87.05">
      <c r="C476" s="414" t="str">
        <f>'E 14B Extension'!A8</f>
        <v>EX_08_b</v>
      </c>
      <c r="D476" s="414" t="str">
        <f>'E 14B Extension'!B8</f>
        <v>Did you attend any trainings run by the [${ex_prov_14b}] during Season 14b?</v>
      </c>
      <c r="E476" s="414" t="s">
        <v>4839</v>
      </c>
      <c r="F476" s="414" t="str">
        <f>'E 14B Extension'!C8</f>
        <v>waba warigeze witabira amahugurwa yatanzwe [${ex_prov_14b}] mu gihembwe cy'ihinga cya B 2014?</v>
      </c>
      <c r="G476" s="414" t="s">
        <v>610</v>
      </c>
      <c r="H476" s="414" t="str">
        <f t="shared" si="21"/>
        <v>EX_08_b
waba warigeze witabira amahugurwa yatanzwe [${ex_prov_14b}] mu gihembwe cy'ihinga cya B 2014?
Did you attend any trainings run by the [${ex_prov_14b}] during Season 14b?</v>
      </c>
      <c r="I476" s="414" t="s">
        <v>3181</v>
      </c>
      <c r="J476" s="415" t="str">
        <f t="shared" si="22"/>
        <v>yes</v>
      </c>
    </row>
    <row r="477" spans="1:33" ht="49.75">
      <c r="C477" s="414" t="s">
        <v>3187</v>
      </c>
      <c r="G477" s="414" t="s">
        <v>1723</v>
      </c>
      <c r="H477" s="414" t="str">
        <f t="shared" si="21"/>
        <v xml:space="preserve">eb
</v>
      </c>
      <c r="J477" s="415" t="str">
        <f t="shared" si="22"/>
        <v>yes</v>
      </c>
    </row>
    <row r="478" spans="1:33" ht="49.75">
      <c r="C478" s="414" t="s">
        <v>3186</v>
      </c>
      <c r="G478" s="414" t="s">
        <v>1746</v>
      </c>
      <c r="H478" s="414" t="str">
        <f t="shared" si="21"/>
        <v xml:space="preserve">e_oib
</v>
      </c>
      <c r="J478" s="415" t="str">
        <f t="shared" si="22"/>
        <v>yes</v>
      </c>
    </row>
    <row r="479" spans="1:33" s="417" customFormat="1" ht="49.75">
      <c r="B479" s="417" t="s">
        <v>3089</v>
      </c>
      <c r="C479" s="417" t="s">
        <v>3163</v>
      </c>
      <c r="D479" s="417" t="s">
        <v>3090</v>
      </c>
      <c r="E479" s="417" t="s">
        <v>3090</v>
      </c>
      <c r="G479" s="417" t="s">
        <v>3307</v>
      </c>
      <c r="H479" s="414" t="str">
        <f t="shared" si="21"/>
        <v>module_f_14b
Module F: 14B Labor</v>
      </c>
      <c r="J479" s="415" t="str">
        <f t="shared" si="22"/>
        <v>yes</v>
      </c>
    </row>
    <row r="480" spans="1:33" s="417" customFormat="1" ht="49.75">
      <c r="A480" s="415"/>
      <c r="B480" s="415"/>
      <c r="C480" s="415" t="s">
        <v>3362</v>
      </c>
      <c r="D480" s="415"/>
      <c r="E480" s="415"/>
      <c r="F480" s="415"/>
      <c r="G480" s="415" t="s">
        <v>3295</v>
      </c>
      <c r="H480" s="414" t="str">
        <f t="shared" si="21"/>
        <v xml:space="preserve">start_mod_f_14b
</v>
      </c>
      <c r="I480" s="415" t="s">
        <v>3363</v>
      </c>
      <c r="J480" s="415" t="str">
        <f t="shared" si="22"/>
        <v>yes</v>
      </c>
      <c r="K480" s="415"/>
      <c r="L480" s="415"/>
      <c r="M480" s="415"/>
      <c r="N480" s="415" t="s">
        <v>3298</v>
      </c>
      <c r="O480" s="415"/>
      <c r="P480" s="415"/>
      <c r="Q480" s="415"/>
      <c r="R480" s="415"/>
      <c r="S480" s="415"/>
      <c r="T480" s="415"/>
      <c r="U480" s="415"/>
      <c r="V480" s="415"/>
      <c r="W480" s="415"/>
      <c r="X480" s="415"/>
      <c r="Y480" s="415"/>
      <c r="Z480" s="415"/>
      <c r="AA480" s="415"/>
      <c r="AB480" s="415"/>
      <c r="AC480" s="415"/>
      <c r="AD480" s="415"/>
      <c r="AE480" s="415"/>
      <c r="AF480" s="415"/>
      <c r="AG480" s="415"/>
    </row>
    <row r="481" spans="1:33" ht="136.80000000000001">
      <c r="C481" s="414" t="str">
        <f>'F 14B Labor'!A4</f>
        <v>LAB_01_b</v>
      </c>
      <c r="D481" s="414" t="str">
        <f>'F 14B Labor'!B4</f>
        <v>Did anyone in the household do agricultural labor outside of the HH farm for Season B 2014, from February 2014 through September 30 2014?</v>
      </c>
      <c r="E481" s="414" t="s">
        <v>4840</v>
      </c>
      <c r="F481" s="414" t="str">
        <f>'F 14B Labor'!C4</f>
        <v>Haba hari umunyamuryango w'uru rugo wakoze mu bikorwa by'ubuhinzi ahandi hantu hatari mu mirima y'uru rugo mu gihembwe cy'ihinga cya 2014B (Gashyantare kugeza tariki ya 30 Nzeri?)</v>
      </c>
      <c r="G481" s="414" t="s">
        <v>610</v>
      </c>
      <c r="H481" s="414" t="str">
        <f t="shared" si="21"/>
        <v>LAB_01_b
Haba hari umunyamuryango w'uru rugo wakoze mu bikorwa by'ubuhinzi ahandi hantu hatari mu mirima y'uru rugo mu gihembwe cy'ihinga cya 2014B (Gashyantare kugeza tariki ya 30 Nzeri?)
Did anyone in the household do agricultural labor outside of the HH farm for Season B 2014, from February 2014 through September 30 2014?</v>
      </c>
      <c r="J481" s="415" t="str">
        <f t="shared" si="22"/>
        <v>yes</v>
      </c>
    </row>
    <row r="482" spans="1:33" ht="49.75">
      <c r="C482" s="414" t="str">
        <f>'F 14B Labor'!A5</f>
        <v>LAB_02_b</v>
      </c>
      <c r="D482" s="414" t="str">
        <f>'F 14B Labor'!B5</f>
        <v>How much in total did the HH earn?</v>
      </c>
      <c r="E482" s="414" t="s">
        <v>4841</v>
      </c>
      <c r="F482" s="414" t="str">
        <f>'F 14B Labor'!C5</f>
        <v>Ni amafarnga angahe yakoreye?</v>
      </c>
      <c r="G482" s="414" t="s">
        <v>611</v>
      </c>
      <c r="H482" s="414" t="str">
        <f t="shared" si="21"/>
        <v>LAB_02_b
Ni amafarnga angahe yakoreye?
How much in total did the HH earn?</v>
      </c>
      <c r="I482" s="414" t="str">
        <f>"${"&amp;C481&amp;"}=1"</f>
        <v>${LAB_01_b}=1</v>
      </c>
      <c r="J482" s="415" t="str">
        <f t="shared" si="22"/>
        <v>yes</v>
      </c>
      <c r="L482" s="414" t="s">
        <v>5000</v>
      </c>
    </row>
    <row r="483" spans="1:33" ht="111.95">
      <c r="C483" s="414" t="str">
        <f>'F 14B Labor'!A6</f>
        <v>LAB_03_b</v>
      </c>
      <c r="D483" s="414" t="str">
        <f>'F 14B Labor'!B6</f>
        <v>Did anyone in the household do public works labor from February 2014 through September 30 2014?</v>
      </c>
      <c r="E483" s="414" t="s">
        <v>4842</v>
      </c>
      <c r="F483" s="414" t="str">
        <f>'F 14B Labor'!C6</f>
        <v>Ese hari umunyamuryango w'uru rugo wakoze mu bikorwa rusange mu gihembwe cy'ihinga cya 2014B (Gashyantare kugeza tariki ya 30 Nzeri?)</v>
      </c>
      <c r="G483" s="414" t="s">
        <v>610</v>
      </c>
      <c r="H483" s="414" t="str">
        <f t="shared" si="21"/>
        <v>LAB_03_b
Ese hari umunyamuryango w'uru rugo wakoze mu bikorwa rusange mu gihembwe cy'ihinga cya 2014B (Gashyantare kugeza tariki ya 30 Nzeri?)
Did anyone in the household do public works labor from February 2014 through September 30 2014?</v>
      </c>
      <c r="J483" s="415" t="str">
        <f t="shared" si="22"/>
        <v>yes</v>
      </c>
    </row>
    <row r="484" spans="1:33" ht="49.75">
      <c r="C484" s="414" t="str">
        <f>'F 14B Labor'!A7</f>
        <v>LAB_04_b</v>
      </c>
      <c r="D484" s="414" t="str">
        <f>'F 14B Labor'!B7</f>
        <v>How much in total did the HH earn?</v>
      </c>
      <c r="E484" s="414" t="s">
        <v>4843</v>
      </c>
      <c r="F484" s="414" t="str">
        <f>'F 14B Labor'!C7</f>
        <v>Ni amafarnga angahe yakoreye?</v>
      </c>
      <c r="G484" s="414" t="s">
        <v>611</v>
      </c>
      <c r="H484" s="414" t="str">
        <f t="shared" si="21"/>
        <v>LAB_04_b
Ni amafarnga angahe yakoreye?
How much in total did the HH earn?</v>
      </c>
      <c r="I484" s="414" t="str">
        <f>"${"&amp;C483&amp;"}=1"</f>
        <v>${LAB_03_b}=1</v>
      </c>
      <c r="J484" s="415" t="str">
        <f t="shared" si="22"/>
        <v>yes</v>
      </c>
      <c r="L484" s="414" t="s">
        <v>5000</v>
      </c>
    </row>
    <row r="485" spans="1:33" ht="111.95">
      <c r="C485" s="414" t="str">
        <f>'F 14B Labor'!A8</f>
        <v>LAB_06_b</v>
      </c>
      <c r="D485" s="414" t="str">
        <f>'F 14B Labor'!B8</f>
        <v>Did anyone in the household do any other paid work during February 2014 through September 30 2014?</v>
      </c>
      <c r="E485" s="414" t="s">
        <v>4844</v>
      </c>
      <c r="F485" s="414" t="str">
        <f>'F 14B Labor'!C8</f>
        <v>Ese haba hari umuntu wo muri uru rugo waba warakoze akandi kazi kishyurwa mu gihembwe cy'ihinga cya 2014B (Gashyantare kugeza tariki ya 30 Nzeri?)</v>
      </c>
      <c r="G485" s="414" t="s">
        <v>610</v>
      </c>
      <c r="H485" s="414" t="str">
        <f t="shared" si="21"/>
        <v>LAB_06_b
Ese haba hari umuntu wo muri uru rugo waba warakoze akandi kazi kishyurwa mu gihembwe cy'ihinga cya 2014B (Gashyantare kugeza tariki ya 30 Nzeri?)
Did anyone in the household do any other paid work during February 2014 through September 30 2014?</v>
      </c>
      <c r="J485" s="415" t="s">
        <v>1678</v>
      </c>
    </row>
    <row r="486" spans="1:33" ht="62.2">
      <c r="C486" s="414" t="str">
        <f>'F 14B Labor'!A9</f>
        <v>LAB_07_b</v>
      </c>
      <c r="D486" s="414" t="str">
        <f>'F 14B Labor'!B9</f>
        <v>How much in total did the HH earn?</v>
      </c>
      <c r="E486" s="414" t="s">
        <v>4825</v>
      </c>
      <c r="F486" s="414" t="str">
        <f>'F 14B Labor'!C9</f>
        <v>Ni amafarnga angahe yakoreye yose hamwe?</v>
      </c>
      <c r="G486" s="414" t="s">
        <v>611</v>
      </c>
      <c r="H486" s="414" t="str">
        <f t="shared" si="21"/>
        <v>LAB_07_b
Ni amafarnga angahe yakoreye yose hamwe?
How much in total did the HH earn?</v>
      </c>
      <c r="I486" s="414" t="str">
        <f>"${"&amp;C485&amp;"}=1"</f>
        <v>${LAB_06_b}=1</v>
      </c>
      <c r="J486" s="415" t="s">
        <v>1678</v>
      </c>
      <c r="L486" s="414" t="s">
        <v>5000</v>
      </c>
    </row>
    <row r="487" spans="1:33" ht="124.4">
      <c r="C487" s="414" t="str">
        <f>'F 14B Labor'!A10</f>
        <v>LAB_05_b</v>
      </c>
      <c r="D487" s="414" t="str">
        <f>'F 14B Labor'!B10</f>
        <v xml:space="preserve">Did anyone in your HH migrate outside your village for work from February 2014 through September 30 2014? </v>
      </c>
      <c r="E487" s="414" t="s">
        <v>4845</v>
      </c>
      <c r="F487" s="414" t="str">
        <f>'F 14B Labor'!C10</f>
        <v xml:space="preserve">Ese hari umunyamuryango w'uru rugo wimutse akava mu mudugudu wanyu ajya gukora aka kazi mu gihembwe cy'ihinga cya 2014B (Gashyantare kugeza tariki ya 30 Nzeri?) </v>
      </c>
      <c r="G487" s="414" t="s">
        <v>610</v>
      </c>
      <c r="H487" s="414" t="str">
        <f t="shared" si="21"/>
        <v xml:space="preserve">LAB_05_b
Ese hari umunyamuryango w'uru rugo wimutse akava mu mudugudu wanyu ajya gukora aka kazi mu gihembwe cy'ihinga cya 2014B (Gashyantare kugeza tariki ya 30 Nzeri?) 
Did anyone in your HH migrate outside your village for work from February 2014 through September 30 2014? </v>
      </c>
      <c r="J487" s="415" t="str">
        <f t="shared" si="22"/>
        <v>yes</v>
      </c>
    </row>
    <row r="488" spans="1:33" s="417" customFormat="1" ht="49.75">
      <c r="B488" s="417" t="s">
        <v>3529</v>
      </c>
      <c r="C488" s="417" t="s">
        <v>3530</v>
      </c>
      <c r="D488" s="417" t="s">
        <v>3531</v>
      </c>
      <c r="E488" s="417" t="s">
        <v>3531</v>
      </c>
      <c r="G488" s="417" t="s">
        <v>3307</v>
      </c>
      <c r="H488" s="414" t="str">
        <f t="shared" si="21"/>
        <v>module_d1_14c
Module D1: 14C Crop Roster</v>
      </c>
      <c r="I488" s="416" t="s">
        <v>3535</v>
      </c>
      <c r="J488" s="415" t="str">
        <f t="shared" si="22"/>
        <v>yes</v>
      </c>
    </row>
    <row r="489" spans="1:33" ht="20.95" customHeight="1">
      <c r="A489" s="415"/>
      <c r="B489" s="415"/>
      <c r="C489" s="415" t="s">
        <v>3532</v>
      </c>
      <c r="D489" s="415" t="s">
        <v>3533</v>
      </c>
      <c r="E489" s="415" t="s">
        <v>3533</v>
      </c>
      <c r="F489" s="415"/>
      <c r="G489" s="415" t="s">
        <v>3295</v>
      </c>
      <c r="H489" s="414" t="str">
        <f t="shared" si="21"/>
        <v>start_mod_d1_14c
Start Time of Module D1: 14C Crop Roster</v>
      </c>
      <c r="I489" s="415" t="s">
        <v>3534</v>
      </c>
      <c r="J489" s="415" t="str">
        <f t="shared" si="22"/>
        <v>yes</v>
      </c>
      <c r="K489" s="415"/>
      <c r="L489" s="415"/>
      <c r="M489" s="415"/>
      <c r="N489" s="415" t="s">
        <v>3298</v>
      </c>
      <c r="O489" s="415"/>
      <c r="P489" s="415"/>
      <c r="Q489" s="415"/>
      <c r="R489" s="415"/>
      <c r="S489" s="415"/>
      <c r="T489" s="415"/>
      <c r="U489" s="415"/>
      <c r="V489" s="415"/>
      <c r="W489" s="415"/>
      <c r="X489" s="415"/>
      <c r="Y489" s="415"/>
      <c r="Z489" s="415"/>
      <c r="AA489" s="415"/>
      <c r="AB489" s="415"/>
      <c r="AC489" s="415"/>
      <c r="AD489" s="415"/>
      <c r="AE489" s="415"/>
      <c r="AF489" s="415"/>
      <c r="AG489" s="415"/>
    </row>
    <row r="490" spans="1:33" s="417" customFormat="1" ht="124.4">
      <c r="A490" s="416"/>
      <c r="B490" s="413"/>
      <c r="C490" s="413" t="s">
        <v>3573</v>
      </c>
      <c r="D490" s="413" t="s">
        <v>3574</v>
      </c>
      <c r="E490" s="413" t="s">
        <v>3574</v>
      </c>
      <c r="F490" s="413" t="s">
        <v>3575</v>
      </c>
      <c r="G490" s="413" t="s">
        <v>613</v>
      </c>
      <c r="H490" s="414" t="str">
        <f t="shared" si="21"/>
        <v>c14_note
Ubu tugiye kuganira kubijyanye n'ibihingwa bihingwa buri gihembwe byahinzwe mu mirima mu gihembwe cy'ihinga cya 14C (Niba imirima irenga 3,turahitamo 3 minini).
Now we are going to talk about the Seasonal Crop Production on the plots you cultivated in Season 14C.  (If more than 3 plots, we will choose the largest 3).</v>
      </c>
      <c r="I490" s="416" t="s">
        <v>3535</v>
      </c>
      <c r="J490" s="415" t="str">
        <f t="shared" si="22"/>
        <v>no</v>
      </c>
      <c r="K490" s="416"/>
      <c r="L490" s="416"/>
      <c r="M490" s="416"/>
      <c r="N490" s="416"/>
      <c r="O490" s="412"/>
      <c r="P490" s="416"/>
    </row>
    <row r="491" spans="1:33" s="417" customFormat="1" ht="49.75">
      <c r="A491" s="416"/>
      <c r="B491" s="413"/>
      <c r="C491" s="413" t="s">
        <v>1747</v>
      </c>
      <c r="D491" s="413"/>
      <c r="E491" s="413"/>
      <c r="F491" s="413"/>
      <c r="G491" s="413" t="s">
        <v>1735</v>
      </c>
      <c r="H491" s="414" t="str">
        <f t="shared" si="21"/>
        <v xml:space="preserve">c
</v>
      </c>
      <c r="I491" s="416" t="s">
        <v>3535</v>
      </c>
      <c r="J491" s="415" t="str">
        <f t="shared" si="22"/>
        <v>yes</v>
      </c>
      <c r="K491" s="416"/>
      <c r="L491" s="416"/>
      <c r="M491" s="416"/>
      <c r="N491" s="416"/>
      <c r="O491" s="419"/>
      <c r="P491" s="416"/>
    </row>
    <row r="492" spans="1:33" s="417" customFormat="1" ht="49.75">
      <c r="A492" s="416"/>
      <c r="B492" s="413"/>
      <c r="C492" s="413" t="s">
        <v>3576</v>
      </c>
      <c r="D492" s="413"/>
      <c r="E492" s="413"/>
      <c r="F492" s="413"/>
      <c r="G492" s="413" t="s">
        <v>1721</v>
      </c>
      <c r="H492" s="414" t="str">
        <f t="shared" si="21"/>
        <v xml:space="preserve">m14c
</v>
      </c>
      <c r="I492" s="416"/>
      <c r="J492" s="415" t="str">
        <f t="shared" si="22"/>
        <v>yes</v>
      </c>
      <c r="L492" s="416"/>
      <c r="M492" s="416"/>
      <c r="N492" s="416"/>
      <c r="O492" s="416">
        <v>6</v>
      </c>
      <c r="P492" s="416"/>
    </row>
    <row r="493" spans="1:33" s="417" customFormat="1" ht="49.75">
      <c r="A493" s="416"/>
      <c r="B493" s="413"/>
      <c r="C493" s="413" t="s">
        <v>3536</v>
      </c>
      <c r="D493" s="413" t="s">
        <v>3577</v>
      </c>
      <c r="E493" s="413" t="s">
        <v>3577</v>
      </c>
      <c r="F493" s="413"/>
      <c r="G493" s="413" t="s">
        <v>1703</v>
      </c>
      <c r="H493" s="414" t="str">
        <f t="shared" si="21"/>
        <v>p_14c
plot position in Season C crop roster</v>
      </c>
      <c r="I493" s="416"/>
      <c r="J493" s="415" t="str">
        <f t="shared" si="22"/>
        <v>yes</v>
      </c>
      <c r="K493" s="416"/>
      <c r="L493" s="416"/>
      <c r="M493" s="416"/>
      <c r="N493" s="416" t="s">
        <v>1722</v>
      </c>
      <c r="O493" s="419"/>
      <c r="P493" s="416"/>
    </row>
    <row r="494" spans="1:33" s="417" customFormat="1" ht="74.650000000000006">
      <c r="A494" s="416"/>
      <c r="B494" s="413"/>
      <c r="C494" s="413" t="s">
        <v>3579</v>
      </c>
      <c r="D494" s="413" t="s">
        <v>3578</v>
      </c>
      <c r="E494" s="413" t="s">
        <v>3578</v>
      </c>
      <c r="F494" s="413"/>
      <c r="G494" s="413" t="s">
        <v>1703</v>
      </c>
      <c r="H494" s="414" t="str">
        <f t="shared" si="21"/>
        <v>p14c
this plot (position #) was cultivated in Season C</v>
      </c>
      <c r="I494" s="416"/>
      <c r="J494" s="415" t="str">
        <f t="shared" si="22"/>
        <v>yes</v>
      </c>
      <c r="K494" s="416"/>
      <c r="L494" s="416"/>
      <c r="M494" s="416"/>
      <c r="N494" s="416" t="s">
        <v>3537</v>
      </c>
      <c r="O494" s="419"/>
      <c r="P494" s="416"/>
    </row>
    <row r="495" spans="1:33" s="417" customFormat="1" ht="89.05" customHeight="1">
      <c r="A495" s="416"/>
      <c r="B495" s="413"/>
      <c r="C495" s="413" t="s">
        <v>3538</v>
      </c>
      <c r="D495" s="413" t="s">
        <v>2071</v>
      </c>
      <c r="E495" s="413" t="s">
        <v>2071</v>
      </c>
      <c r="F495" s="413"/>
      <c r="G495" s="413" t="s">
        <v>1703</v>
      </c>
      <c r="H495" s="414" t="str">
        <f t="shared" si="21"/>
        <v>plot_14c
description of plot to be talked about</v>
      </c>
      <c r="I495" s="416"/>
      <c r="J495" s="415" t="str">
        <f t="shared" si="22"/>
        <v>yes</v>
      </c>
      <c r="K495" s="416"/>
      <c r="L495" s="416"/>
      <c r="M495" s="416"/>
      <c r="N495" s="416" t="s">
        <v>3539</v>
      </c>
      <c r="O495" s="419"/>
      <c r="P495" s="416"/>
    </row>
    <row r="496" spans="1:33" s="417" customFormat="1" ht="111.95">
      <c r="A496" s="416"/>
      <c r="B496" s="413"/>
      <c r="C496" s="413" t="s">
        <v>3580</v>
      </c>
      <c r="D496" s="413" t="s">
        <v>2072</v>
      </c>
      <c r="E496" s="413" t="s">
        <v>2072</v>
      </c>
      <c r="F496" s="413"/>
      <c r="G496" s="413" t="s">
        <v>1703</v>
      </c>
      <c r="H496" s="414" t="str">
        <f t="shared" si="21"/>
        <v>plots14cdone
nbo plots already talked about</v>
      </c>
      <c r="I496" s="416"/>
      <c r="J496" s="415" t="str">
        <f t="shared" si="22"/>
        <v>yes</v>
      </c>
      <c r="K496" s="416"/>
      <c r="L496" s="416"/>
      <c r="M496" s="416"/>
      <c r="N496" s="416" t="s">
        <v>3540</v>
      </c>
      <c r="O496" s="419"/>
      <c r="P496" s="416"/>
    </row>
    <row r="497" spans="1:16" s="417" customFormat="1" ht="49.75">
      <c r="A497" s="416"/>
      <c r="B497" s="413"/>
      <c r="C497" s="413" t="s">
        <v>3581</v>
      </c>
      <c r="D497" s="413"/>
      <c r="E497" s="413"/>
      <c r="F497" s="413"/>
      <c r="G497" s="413" t="s">
        <v>1735</v>
      </c>
      <c r="H497" s="414" t="str">
        <f t="shared" si="21"/>
        <v xml:space="preserve">ap14c
</v>
      </c>
      <c r="I497" s="416" t="str">
        <f>"${"&amp;C496&amp;"}&lt;3 and ${"&amp;C494&amp;"}=1"</f>
        <v>${plots14cdone}&lt;3 and ${p14c}=1</v>
      </c>
      <c r="J497" s="415" t="str">
        <f t="shared" si="22"/>
        <v>yes</v>
      </c>
      <c r="K497" s="416"/>
      <c r="L497" s="416"/>
      <c r="M497" s="416"/>
      <c r="N497" s="416"/>
      <c r="O497" s="419"/>
      <c r="P497" s="416"/>
    </row>
    <row r="498" spans="1:16" s="417" customFormat="1" ht="149.25">
      <c r="A498" s="416"/>
      <c r="B498" s="413"/>
      <c r="C498" s="413" t="s">
        <v>3582</v>
      </c>
      <c r="D498" s="413"/>
      <c r="E498" s="413"/>
      <c r="F498" s="413"/>
      <c r="G498" s="413" t="s">
        <v>3295</v>
      </c>
      <c r="H498" s="414" t="str">
        <f t="shared" si="21"/>
        <v xml:space="preserve">nbo_c14c
</v>
      </c>
      <c r="I498" s="416"/>
      <c r="J498" s="415" t="str">
        <f t="shared" si="22"/>
        <v>yes</v>
      </c>
      <c r="K498" s="416"/>
      <c r="L498" s="416"/>
      <c r="M498" s="416"/>
      <c r="N498" s="416" t="s">
        <v>3631</v>
      </c>
      <c r="O498" s="419"/>
      <c r="P498" s="416"/>
    </row>
    <row r="499" spans="1:16" s="417" customFormat="1" ht="49.75">
      <c r="A499" s="416"/>
      <c r="B499" s="413"/>
      <c r="C499" s="413" t="s">
        <v>3606</v>
      </c>
      <c r="D499" s="413"/>
      <c r="E499" s="413"/>
      <c r="F499" s="413"/>
      <c r="G499" s="413" t="s">
        <v>1735</v>
      </c>
      <c r="H499" s="414" t="str">
        <f t="shared" si="21"/>
        <v xml:space="preserve">c14l
</v>
      </c>
      <c r="I499" s="416"/>
      <c r="J499" s="415" t="str">
        <f t="shared" si="22"/>
        <v>yes</v>
      </c>
      <c r="K499" s="416" t="s">
        <v>1745</v>
      </c>
      <c r="M499" s="416"/>
      <c r="N499" s="416"/>
      <c r="O499" s="419"/>
      <c r="P499" s="416"/>
    </row>
    <row r="500" spans="1:16" s="417" customFormat="1" ht="47" customHeight="1">
      <c r="A500" s="416"/>
      <c r="C500" s="413" t="s">
        <v>3541</v>
      </c>
      <c r="D500" s="413" t="s">
        <v>3583</v>
      </c>
      <c r="E500" s="413" t="s">
        <v>3583</v>
      </c>
      <c r="F500" s="413" t="s">
        <v>3584</v>
      </c>
      <c r="G500" s="413" t="s">
        <v>613</v>
      </c>
      <c r="H500" s="414" t="str">
        <f t="shared" si="21"/>
        <v>ag9_14c
 Ubu tugiye kuvuga ibyerekeranye n'umurima [${plot_14c}]: Mbwira ibihingwa byose wahinze kuri ubu butaka mu gihembwe cy'ihinga C 2014.
Now we are going to talk about the plot you described as: [${plot_14c}].  Please list all of the crops you cultivated on this plot during SEASON C 2014.</v>
      </c>
      <c r="I500" s="416"/>
      <c r="J500" s="415" t="str">
        <f t="shared" si="22"/>
        <v>no</v>
      </c>
      <c r="K500" s="416"/>
      <c r="L500" s="416"/>
      <c r="M500" s="416"/>
      <c r="N500" s="416"/>
      <c r="O500" s="419"/>
      <c r="P500" s="416"/>
    </row>
    <row r="501" spans="1:16" s="417" customFormat="1" ht="47" customHeight="1">
      <c r="A501" s="416"/>
      <c r="B501" s="413"/>
      <c r="C501" s="413" t="s">
        <v>3542</v>
      </c>
      <c r="D501" s="413" t="s">
        <v>543</v>
      </c>
      <c r="E501" s="413" t="s">
        <v>4846</v>
      </c>
      <c r="F501" s="413"/>
      <c r="G501" s="413" t="s">
        <v>2073</v>
      </c>
      <c r="H501" s="414" t="str">
        <f t="shared" si="21"/>
        <v>ag9_14cc1
Crop 1</v>
      </c>
      <c r="I501" s="416" t="s">
        <v>3585</v>
      </c>
      <c r="J501" s="415" t="str">
        <f t="shared" si="22"/>
        <v>yes</v>
      </c>
      <c r="K501" s="416" t="s">
        <v>2081</v>
      </c>
      <c r="M501" s="416"/>
      <c r="N501" s="416"/>
      <c r="O501" s="419"/>
      <c r="P501" s="416"/>
    </row>
    <row r="502" spans="1:16" s="417" customFormat="1" ht="47" customHeight="1">
      <c r="A502" s="416"/>
      <c r="B502" s="413"/>
      <c r="C502" s="413" t="s">
        <v>3543</v>
      </c>
      <c r="D502" s="413" t="s">
        <v>544</v>
      </c>
      <c r="E502" s="413" t="s">
        <v>4847</v>
      </c>
      <c r="F502" s="413"/>
      <c r="G502" s="413" t="s">
        <v>2073</v>
      </c>
      <c r="H502" s="414" t="str">
        <f t="shared" si="21"/>
        <v>ag9_14cc2
Crop 2</v>
      </c>
      <c r="I502" s="416" t="s">
        <v>3586</v>
      </c>
      <c r="J502" s="415" t="str">
        <f t="shared" si="22"/>
        <v>yes</v>
      </c>
      <c r="K502" s="416" t="s">
        <v>2081</v>
      </c>
      <c r="L502" s="417" t="s">
        <v>3649</v>
      </c>
      <c r="M502" s="416" t="s">
        <v>3646</v>
      </c>
      <c r="N502" s="416"/>
      <c r="O502" s="419"/>
      <c r="P502" s="416"/>
    </row>
    <row r="503" spans="1:16" s="417" customFormat="1" ht="49.75">
      <c r="A503" s="416"/>
      <c r="B503" s="413"/>
      <c r="C503" s="413" t="s">
        <v>3544</v>
      </c>
      <c r="D503" s="413" t="s">
        <v>545</v>
      </c>
      <c r="E503" s="413" t="s">
        <v>4848</v>
      </c>
      <c r="F503" s="413"/>
      <c r="G503" s="413" t="s">
        <v>2073</v>
      </c>
      <c r="H503" s="414" t="str">
        <f t="shared" si="21"/>
        <v>ag9_14cc3
Crop 3</v>
      </c>
      <c r="I503" s="416" t="s">
        <v>3587</v>
      </c>
      <c r="J503" s="415" t="str">
        <f t="shared" si="22"/>
        <v>yes</v>
      </c>
      <c r="K503" s="416" t="s">
        <v>2081</v>
      </c>
      <c r="L503" s="417" t="s">
        <v>3650</v>
      </c>
      <c r="M503" s="416" t="s">
        <v>3646</v>
      </c>
      <c r="N503" s="416"/>
      <c r="O503" s="419"/>
      <c r="P503" s="416"/>
    </row>
    <row r="504" spans="1:16" s="417" customFormat="1" ht="49.75">
      <c r="A504" s="416"/>
      <c r="B504" s="413"/>
      <c r="C504" s="413" t="s">
        <v>3606</v>
      </c>
      <c r="D504" s="413"/>
      <c r="E504" s="413"/>
      <c r="F504" s="413"/>
      <c r="G504" s="413" t="s">
        <v>1746</v>
      </c>
      <c r="H504" s="414" t="str">
        <f t="shared" si="21"/>
        <v xml:space="preserve">c14l
</v>
      </c>
      <c r="I504" s="416"/>
      <c r="J504" s="415" t="str">
        <f t="shared" si="22"/>
        <v>yes</v>
      </c>
      <c r="K504" s="416"/>
      <c r="L504" s="416"/>
      <c r="M504" s="416"/>
      <c r="N504" s="416"/>
      <c r="O504" s="419"/>
      <c r="P504" s="416"/>
    </row>
    <row r="505" spans="1:16" s="417" customFormat="1" ht="49.75">
      <c r="A505" s="416"/>
      <c r="B505" s="413"/>
      <c r="C505" s="413" t="s">
        <v>3545</v>
      </c>
      <c r="D505" s="413"/>
      <c r="E505" s="413"/>
      <c r="F505" s="413"/>
      <c r="G505" s="413" t="s">
        <v>1721</v>
      </c>
      <c r="H505" s="414" t="str">
        <f t="shared" si="21"/>
        <v xml:space="preserve">ac_14c
</v>
      </c>
      <c r="I505" s="416"/>
      <c r="J505" s="415" t="str">
        <f t="shared" si="22"/>
        <v>yes</v>
      </c>
      <c r="L505" s="416"/>
      <c r="M505" s="416"/>
      <c r="N505" s="416"/>
      <c r="O505" s="416">
        <v>3</v>
      </c>
      <c r="P505" s="416"/>
    </row>
    <row r="506" spans="1:16" s="417" customFormat="1" ht="49.75">
      <c r="A506" s="416"/>
      <c r="B506" s="413"/>
      <c r="C506" s="413" t="s">
        <v>3588</v>
      </c>
      <c r="D506" s="413" t="s">
        <v>3590</v>
      </c>
      <c r="E506" s="413" t="s">
        <v>3590</v>
      </c>
      <c r="F506" s="413"/>
      <c r="G506" s="413" t="s">
        <v>1703</v>
      </c>
      <c r="H506" s="414" t="str">
        <f t="shared" si="21"/>
        <v>c14c
crop position in Season C crop roster</v>
      </c>
      <c r="I506" s="416"/>
      <c r="J506" s="415" t="str">
        <f t="shared" si="22"/>
        <v>yes</v>
      </c>
      <c r="K506" s="416"/>
      <c r="L506" s="416"/>
      <c r="M506" s="416"/>
      <c r="N506" s="416" t="s">
        <v>1722</v>
      </c>
      <c r="O506" s="419"/>
      <c r="P506" s="416"/>
    </row>
    <row r="507" spans="1:16" s="417" customFormat="1" ht="49.75">
      <c r="A507" s="416"/>
      <c r="B507" s="413"/>
      <c r="C507" s="413" t="s">
        <v>3589</v>
      </c>
      <c r="D507" s="413"/>
      <c r="E507" s="413"/>
      <c r="F507" s="413"/>
      <c r="G507" s="413" t="s">
        <v>1735</v>
      </c>
      <c r="H507" s="414" t="str">
        <f t="shared" si="21"/>
        <v xml:space="preserve">cc14c
</v>
      </c>
      <c r="I507" s="416" t="s">
        <v>3591</v>
      </c>
      <c r="J507" s="415" t="str">
        <f t="shared" si="22"/>
        <v>yes</v>
      </c>
      <c r="K507" s="416"/>
      <c r="L507" s="416"/>
      <c r="M507" s="416"/>
      <c r="O507" s="419"/>
      <c r="P507" s="416"/>
    </row>
    <row r="508" spans="1:16" s="417" customFormat="1" ht="49.75">
      <c r="A508" s="416"/>
      <c r="B508" s="413"/>
      <c r="C508" s="413" t="s">
        <v>3546</v>
      </c>
      <c r="D508" s="413" t="s">
        <v>2074</v>
      </c>
      <c r="E508" s="413" t="s">
        <v>2074</v>
      </c>
      <c r="F508" s="413"/>
      <c r="G508" s="413" t="s">
        <v>1703</v>
      </c>
      <c r="H508" s="414" t="str">
        <f t="shared" si="21"/>
        <v>crop_14c
crop to be spoken about for this loop</v>
      </c>
      <c r="I508" s="416"/>
      <c r="J508" s="415" t="str">
        <f t="shared" si="22"/>
        <v>yes</v>
      </c>
      <c r="K508" s="416"/>
      <c r="L508" s="416"/>
      <c r="M508" s="416"/>
      <c r="N508" s="416" t="s">
        <v>3592</v>
      </c>
      <c r="O508" s="419"/>
      <c r="P508" s="416"/>
    </row>
    <row r="509" spans="1:16" s="417" customFormat="1" ht="99.5">
      <c r="A509" s="416"/>
      <c r="B509" s="413"/>
      <c r="C509" s="413" t="s">
        <v>3593</v>
      </c>
      <c r="D509" s="413" t="s">
        <v>3594</v>
      </c>
      <c r="E509" s="413" t="s">
        <v>3594</v>
      </c>
      <c r="F509" s="413" t="s">
        <v>3595</v>
      </c>
      <c r="G509" s="413" t="s">
        <v>613</v>
      </c>
      <c r="H509" s="414" t="str">
        <f t="shared" si="21"/>
        <v>ac_note14c
Ubu tugiye kuganira ku gihembwe kihinga 14C ku [${crop_14c}] ku butaka bwawe [${plot_14c}].
Now we are going to talk about your Season 14C production of [${crop_14c}] on the plot you described as [${plot_14c}].</v>
      </c>
      <c r="I509" s="416"/>
      <c r="J509" s="415" t="str">
        <f t="shared" si="22"/>
        <v>no</v>
      </c>
      <c r="K509" s="416"/>
      <c r="L509" s="416"/>
      <c r="M509" s="416"/>
      <c r="N509" s="416"/>
      <c r="O509" s="419"/>
      <c r="P509" s="416"/>
    </row>
    <row r="510" spans="1:16" ht="74.650000000000006">
      <c r="C510" s="414" t="str">
        <f>'D1 14C Crop'!A5</f>
        <v>CRP_08_Q_14c</v>
      </c>
      <c r="D510" s="414" t="str">
        <f>'D1 14C Crop'!B5</f>
        <v>In total, how much [${crop_14c}] did you harvest from Season C 2014?</v>
      </c>
      <c r="E510" s="414" t="s">
        <v>4555</v>
      </c>
      <c r="F510" s="414" t="str">
        <f>'D1 14C Crop'!C5</f>
        <v>muri rusange [${crop_14c}] wasaruye ibihingwa binganiki mugihembwe C 2014 ?</v>
      </c>
      <c r="G510" s="414" t="s">
        <v>560</v>
      </c>
      <c r="H510" s="414" t="str">
        <f t="shared" si="21"/>
        <v>CRP_08_Q_14c
muri rusange [${crop_14c}] wasaruye ibihingwa binganiki mugihembwe C 2014 ?
In total, how much [${crop_14c}] did you harvest from Season C 2014?</v>
      </c>
      <c r="J510" s="415" t="str">
        <f t="shared" si="22"/>
        <v>yes</v>
      </c>
      <c r="L510" s="414" t="s">
        <v>1733</v>
      </c>
    </row>
    <row r="511" spans="1:16" ht="49.75">
      <c r="C511" s="414" t="str">
        <f>'D1 14C Crop'!A6</f>
        <v>CRP_08_U_14c</v>
      </c>
      <c r="D511" s="414" t="str">
        <f>'D1 14C Crop'!B6</f>
        <v>units</v>
      </c>
      <c r="E511" s="414" t="s">
        <v>4556</v>
      </c>
      <c r="G511" s="414" t="s">
        <v>567</v>
      </c>
      <c r="H511" s="414" t="str">
        <f t="shared" si="21"/>
        <v>CRP_08_U_14c
units</v>
      </c>
      <c r="I511" s="414" t="s">
        <v>3547</v>
      </c>
      <c r="J511" s="415" t="str">
        <f t="shared" si="22"/>
        <v>yes</v>
      </c>
    </row>
    <row r="512" spans="1:16" ht="50.4">
      <c r="C512" s="414" t="str">
        <f>'D1 14C Crop'!A7</f>
        <v>CRP_08_GD_14c</v>
      </c>
      <c r="D512" s="414" t="str">
        <f>'D1 14C Crop'!B7</f>
        <v>Green or dry maize?</v>
      </c>
      <c r="E512" s="414" t="s">
        <v>4557</v>
      </c>
      <c r="F512" s="414" t="str">
        <f>'D1 14C Crop'!C7</f>
        <v>Ibigori bibisi cg byumye?</v>
      </c>
      <c r="G512" s="414" t="s">
        <v>2122</v>
      </c>
      <c r="H512" s="414" t="str">
        <f t="shared" si="21"/>
        <v>CRP_08_GD_14c
Ibigori bibisi cg byumye?
Green or dry maize?</v>
      </c>
      <c r="I512" s="427" t="s">
        <v>3548</v>
      </c>
      <c r="J512" s="415" t="str">
        <f t="shared" si="22"/>
        <v>yes</v>
      </c>
    </row>
    <row r="513" spans="3:13" ht="49.75">
      <c r="C513" s="414" t="s">
        <v>3549</v>
      </c>
      <c r="D513" s="426" t="s">
        <v>3550</v>
      </c>
      <c r="E513" s="426" t="s">
        <v>4558</v>
      </c>
      <c r="F513" s="426" t="s">
        <v>3551</v>
      </c>
      <c r="G513" s="426" t="s">
        <v>560</v>
      </c>
      <c r="H513" s="414" t="str">
        <f t="shared" si="21"/>
        <v>CRP_08_GQ_14c
[${plot_14c}]: ibigori bibisi:
[${plot_14c}]: Green Maize:</v>
      </c>
      <c r="I513" s="414" t="s">
        <v>3552</v>
      </c>
      <c r="J513" s="415" t="str">
        <f t="shared" si="22"/>
        <v>yes</v>
      </c>
      <c r="L513" s="414" t="s">
        <v>1720</v>
      </c>
    </row>
    <row r="514" spans="3:13" ht="49.75">
      <c r="C514" s="414" t="s">
        <v>3553</v>
      </c>
      <c r="D514" s="426" t="s">
        <v>3554</v>
      </c>
      <c r="E514" s="426" t="s">
        <v>4559</v>
      </c>
      <c r="F514" s="426"/>
      <c r="G514" s="426" t="s">
        <v>567</v>
      </c>
      <c r="H514" s="414" t="str">
        <f t="shared" si="21"/>
        <v>CRP_08_GU_14c
[${plot_14c}]: units</v>
      </c>
      <c r="I514" s="414" t="s">
        <v>3552</v>
      </c>
      <c r="J514" s="415" t="str">
        <f t="shared" si="22"/>
        <v>yes</v>
      </c>
    </row>
    <row r="515" spans="3:13" ht="49.75">
      <c r="C515" s="414" t="s">
        <v>3555</v>
      </c>
      <c r="D515" s="426" t="s">
        <v>3556</v>
      </c>
      <c r="E515" s="426" t="s">
        <v>4560</v>
      </c>
      <c r="F515" s="426" t="s">
        <v>3557</v>
      </c>
      <c r="G515" s="426" t="s">
        <v>560</v>
      </c>
      <c r="H515" s="414" t="str">
        <f t="shared" si="21"/>
        <v>CRP_08_DQ_14c
[${plot_14c}]: ibigori byumye:
[${plot_14c}]: Dry Maize:</v>
      </c>
      <c r="I515" s="414" t="s">
        <v>3552</v>
      </c>
      <c r="J515" s="415" t="str">
        <f t="shared" si="22"/>
        <v>yes</v>
      </c>
      <c r="L515" s="414" t="s">
        <v>1720</v>
      </c>
    </row>
    <row r="516" spans="3:13" ht="49.75">
      <c r="C516" s="414" t="s">
        <v>3558</v>
      </c>
      <c r="D516" s="426" t="s">
        <v>3554</v>
      </c>
      <c r="E516" s="426" t="s">
        <v>4561</v>
      </c>
      <c r="F516" s="426"/>
      <c r="G516" s="426" t="s">
        <v>567</v>
      </c>
      <c r="H516" s="414" t="str">
        <f t="shared" si="21"/>
        <v>CRP_08_DU_14c
[${plot_14c}]: units</v>
      </c>
      <c r="I516" s="414" t="s">
        <v>3552</v>
      </c>
      <c r="J516" s="415" t="str">
        <f t="shared" si="22"/>
        <v>yes</v>
      </c>
    </row>
    <row r="517" spans="3:13" ht="74.650000000000006">
      <c r="C517" s="414" t="s">
        <v>3661</v>
      </c>
      <c r="D517" s="414" t="s">
        <v>3662</v>
      </c>
      <c r="E517" s="414" t="s">
        <v>4735</v>
      </c>
      <c r="G517" s="414" t="s">
        <v>610</v>
      </c>
      <c r="H517" s="414" t="str">
        <f t="shared" si="21"/>
        <v>crp_08o_14c
Alert!  The HH reported they harvested [${CRP_08_Q_14c}] KG.  This is very high.  Are you sure this is correct?</v>
      </c>
      <c r="I517" s="414" t="s">
        <v>3789</v>
      </c>
      <c r="J517" s="415" t="str">
        <f t="shared" si="22"/>
        <v>yes</v>
      </c>
      <c r="L517" s="414" t="s">
        <v>3311</v>
      </c>
      <c r="M517" s="414" t="s">
        <v>3652</v>
      </c>
    </row>
    <row r="518" spans="3:13" ht="49.75">
      <c r="C518" s="414" t="str">
        <f>'D1 14C Crop'!A8</f>
        <v>CRP_08_0</v>
      </c>
      <c r="D518" s="414" t="str">
        <f>'D1 14C Crop'!B8</f>
        <v>Why was the harvested amount zero?</v>
      </c>
      <c r="E518" s="414" t="s">
        <v>1431</v>
      </c>
      <c r="F518" s="414" t="str">
        <f>'D1 14C Crop'!C8</f>
        <v>Kubera iki umusaruro wabonetse ari zeru?</v>
      </c>
      <c r="G518" s="414" t="s">
        <v>2268</v>
      </c>
      <c r="H518" s="414" t="str">
        <f t="shared" si="21"/>
        <v>CRP_08_0
Kubera iki umusaruro wabonetse ari zeru?
Why was the harvested amount zero?</v>
      </c>
      <c r="I518" s="414" t="s">
        <v>3559</v>
      </c>
      <c r="J518" s="415" t="str">
        <f t="shared" si="22"/>
        <v>yes</v>
      </c>
    </row>
    <row r="519" spans="3:13" ht="74.650000000000006">
      <c r="C519" s="414" t="str">
        <f>'D1 14C Crop'!A9</f>
        <v>CRP_09_Q_14c</v>
      </c>
      <c r="D519" s="414" t="str">
        <f>'D1 14C Crop'!B9</f>
        <v xml:space="preserve">How much [${crop_14c}] have you sold?
</v>
      </c>
      <c r="E519" s="414" t="s">
        <v>4736</v>
      </c>
      <c r="F519" s="414" t="str">
        <f>'D1 14C Crop'!C9</f>
        <v>muri rusange [${crop_14c}] wacuruje ibihingwa binganiki?</v>
      </c>
      <c r="G519" s="414" t="s">
        <v>560</v>
      </c>
      <c r="H519" s="414" t="str">
        <f t="shared" si="21"/>
        <v xml:space="preserve">CRP_09_Q_14c
muri rusange [${crop_14c}] wacuruje ibihingwa binganiki?
How much [${crop_14c}] have you sold?
</v>
      </c>
      <c r="I519" s="414" t="s">
        <v>3547</v>
      </c>
      <c r="J519" s="415" t="str">
        <f t="shared" si="22"/>
        <v>yes</v>
      </c>
    </row>
    <row r="520" spans="3:13" ht="49.75">
      <c r="C520" s="414" t="str">
        <f>'D1 14C Crop'!A10</f>
        <v>CRP_09_U_14c</v>
      </c>
      <c r="D520" s="414" t="str">
        <f>'D1 14C Crop'!B10</f>
        <v>units</v>
      </c>
      <c r="E520" s="414" t="s">
        <v>4737</v>
      </c>
      <c r="F520" s="414">
        <f>'D1 14C Crop'!C10</f>
        <v>0</v>
      </c>
      <c r="G520" s="414" t="s">
        <v>567</v>
      </c>
      <c r="H520" s="414" t="str">
        <f t="shared" si="21"/>
        <v>CRP_09_U_14c
0
units</v>
      </c>
      <c r="I520" s="414" t="s">
        <v>3560</v>
      </c>
      <c r="J520" s="415" t="str">
        <f t="shared" si="22"/>
        <v>yes</v>
      </c>
    </row>
    <row r="521" spans="3:13" ht="49.75">
      <c r="C521" s="414" t="str">
        <f>'D1 14C Crop'!A11</f>
        <v>CRP_09_GD_14c</v>
      </c>
      <c r="D521" s="414" t="str">
        <f>'D1 14C Crop'!B11</f>
        <v>Green or dry maize?</v>
      </c>
      <c r="E521" s="414" t="s">
        <v>4557</v>
      </c>
      <c r="F521" s="414" t="str">
        <f>'D1 14C Crop'!C11</f>
        <v>Ibigori bibisi cg byumye?</v>
      </c>
      <c r="G521" s="414" t="s">
        <v>2122</v>
      </c>
      <c r="H521" s="414" t="str">
        <f t="shared" si="21"/>
        <v>CRP_09_GD_14c
Ibigori bibisi cg byumye?
Green or dry maize?</v>
      </c>
      <c r="I521" s="414" t="s">
        <v>3561</v>
      </c>
      <c r="J521" s="415" t="str">
        <f t="shared" si="22"/>
        <v>yes</v>
      </c>
    </row>
    <row r="522" spans="3:13" ht="49.75">
      <c r="C522" s="414" t="s">
        <v>3562</v>
      </c>
      <c r="D522" s="426" t="s">
        <v>3550</v>
      </c>
      <c r="E522" s="426" t="s">
        <v>4738</v>
      </c>
      <c r="F522" s="426" t="s">
        <v>3551</v>
      </c>
      <c r="G522" s="426" t="s">
        <v>560</v>
      </c>
      <c r="H522" s="414" t="str">
        <f t="shared" si="21"/>
        <v>CRP_09_GQ_14c
[${plot_14c}]: ibigori bibisi:
[${plot_14c}]: Green Maize:</v>
      </c>
      <c r="I522" s="414" t="s">
        <v>3563</v>
      </c>
      <c r="J522" s="415" t="str">
        <f t="shared" si="22"/>
        <v>yes</v>
      </c>
      <c r="L522" s="414" t="s">
        <v>1720</v>
      </c>
    </row>
    <row r="523" spans="3:13" ht="49.75">
      <c r="C523" s="414" t="s">
        <v>3564</v>
      </c>
      <c r="D523" s="426" t="s">
        <v>3554</v>
      </c>
      <c r="E523" s="426" t="s">
        <v>4739</v>
      </c>
      <c r="F523" s="426"/>
      <c r="G523" s="426" t="s">
        <v>567</v>
      </c>
      <c r="H523" s="414" t="str">
        <f t="shared" si="21"/>
        <v>CRP_09_GU_14c
[${plot_14c}]: units</v>
      </c>
      <c r="I523" s="414" t="s">
        <v>3563</v>
      </c>
      <c r="J523" s="415" t="str">
        <f t="shared" si="22"/>
        <v>yes</v>
      </c>
    </row>
    <row r="524" spans="3:13" ht="49.75">
      <c r="C524" s="414" t="s">
        <v>3565</v>
      </c>
      <c r="D524" s="426" t="s">
        <v>3556</v>
      </c>
      <c r="E524" s="426" t="s">
        <v>4740</v>
      </c>
      <c r="F524" s="426" t="s">
        <v>3557</v>
      </c>
      <c r="G524" s="426" t="s">
        <v>560</v>
      </c>
      <c r="H524" s="414" t="str">
        <f t="shared" ref="H524:H587" si="23">C524&amp;"
"&amp;F524&amp;"
"&amp;D524</f>
        <v>CRP_09_DQ_14c
[${plot_14c}]: ibigori byumye:
[${plot_14c}]: Dry Maize:</v>
      </c>
      <c r="I524" s="414" t="s">
        <v>3563</v>
      </c>
      <c r="J524" s="415" t="str">
        <f t="shared" si="22"/>
        <v>yes</v>
      </c>
      <c r="L524" s="414" t="s">
        <v>1720</v>
      </c>
    </row>
    <row r="525" spans="3:13" ht="49.75">
      <c r="C525" s="414" t="s">
        <v>3566</v>
      </c>
      <c r="D525" s="426" t="s">
        <v>3554</v>
      </c>
      <c r="E525" s="426" t="s">
        <v>4741</v>
      </c>
      <c r="F525" s="426"/>
      <c r="G525" s="426" t="s">
        <v>567</v>
      </c>
      <c r="H525" s="414" t="str">
        <f t="shared" si="23"/>
        <v>CRP_09_DU_14c
[${plot_14c}]: units</v>
      </c>
      <c r="I525" s="414" t="s">
        <v>3563</v>
      </c>
      <c r="J525" s="415" t="str">
        <f t="shared" si="22"/>
        <v>yes</v>
      </c>
    </row>
    <row r="526" spans="3:13" ht="87.05">
      <c r="C526" s="414" t="s">
        <v>3969</v>
      </c>
      <c r="D526" s="588" t="s">
        <v>3970</v>
      </c>
      <c r="E526" s="426"/>
      <c r="F526" s="588"/>
      <c r="G526" s="588" t="s">
        <v>613</v>
      </c>
      <c r="H526" s="414" t="str">
        <f t="shared" si="23"/>
        <v>harv_sold_flag_14c
Alert!  The HH reported they harvested [${CRP_08_Q_14c}] KG but they sold [${CRP_09_Q_14c}] KG.  Please swipe back to correct.</v>
      </c>
      <c r="I526" s="414" t="s">
        <v>3981</v>
      </c>
      <c r="J526" s="415" t="s">
        <v>1678</v>
      </c>
    </row>
    <row r="527" spans="3:13" ht="74.650000000000006">
      <c r="C527" s="414" t="str">
        <f>'D1 14C Crop'!A12</f>
        <v>CRP_10_14c</v>
      </c>
      <c r="D527" s="414" t="str">
        <f>'D1 14C Crop'!B12</f>
        <v>How much did you earn in total from selling this [${crop_14c}]?</v>
      </c>
      <c r="E527" s="414" t="s">
        <v>4742</v>
      </c>
      <c r="F527" s="414" t="str">
        <f>'D1 14C Crop'!C12</f>
        <v>muri rusange wakuyemwo amafaranga angahe mu kugurisha ibyo bihingwa?</v>
      </c>
      <c r="G527" s="414" t="s">
        <v>611</v>
      </c>
      <c r="H527" s="414" t="str">
        <f t="shared" si="23"/>
        <v>CRP_10_14c
muri rusange wakuyemwo amafaranga angahe mu kugurisha ibyo bihingwa?
How much did you earn in total from selling this [${crop_14c}]?</v>
      </c>
      <c r="I527" s="414" t="s">
        <v>3560</v>
      </c>
      <c r="J527" s="415" t="str">
        <f t="shared" si="22"/>
        <v>yes</v>
      </c>
      <c r="L527" s="414" t="s">
        <v>5061</v>
      </c>
    </row>
    <row r="528" spans="3:13" ht="87.05">
      <c r="C528" s="414" t="s">
        <v>3668</v>
      </c>
      <c r="D528" s="414" t="s">
        <v>3669</v>
      </c>
      <c r="E528" s="414" t="s">
        <v>4743</v>
      </c>
      <c r="G528" s="414" t="s">
        <v>610</v>
      </c>
      <c r="H528" s="414" t="str">
        <f t="shared" si="23"/>
        <v>crp_10o_14c
Alert!  The HH reported they earned [${CRP_10_14c}] RWF from their harvest.  This is very high.  Are you sure this is correct?</v>
      </c>
      <c r="I528" s="414" t="str">
        <f>"${"&amp;C527&amp;"}&gt;100000"</f>
        <v>${CRP_10_14c}&gt;100000</v>
      </c>
      <c r="J528" s="415" t="str">
        <f t="shared" si="22"/>
        <v>yes</v>
      </c>
      <c r="L528" s="414" t="s">
        <v>3311</v>
      </c>
      <c r="M528" s="414" t="s">
        <v>3652</v>
      </c>
    </row>
    <row r="529" spans="1:33" s="423" customFormat="1" ht="49.75">
      <c r="C529" s="413" t="s">
        <v>3589</v>
      </c>
      <c r="G529" s="423" t="s">
        <v>1746</v>
      </c>
      <c r="H529" s="414" t="str">
        <f t="shared" si="23"/>
        <v xml:space="preserve">cc14c
</v>
      </c>
      <c r="J529" s="415" t="str">
        <f t="shared" si="22"/>
        <v>yes</v>
      </c>
    </row>
    <row r="530" spans="1:33" s="423" customFormat="1" ht="49.75">
      <c r="C530" s="404" t="s">
        <v>3545</v>
      </c>
      <c r="G530" s="423" t="s">
        <v>1723</v>
      </c>
      <c r="H530" s="414" t="str">
        <f t="shared" si="23"/>
        <v xml:space="preserve">ac_14c
</v>
      </c>
      <c r="J530" s="415" t="str">
        <f t="shared" si="22"/>
        <v>yes</v>
      </c>
    </row>
    <row r="531" spans="1:33" s="417" customFormat="1" ht="49.75">
      <c r="B531" s="417" t="s">
        <v>3572</v>
      </c>
      <c r="C531" s="417" t="s">
        <v>3567</v>
      </c>
      <c r="D531" s="417" t="s">
        <v>3607</v>
      </c>
      <c r="E531" s="417" t="s">
        <v>3607</v>
      </c>
      <c r="G531" s="417" t="s">
        <v>3307</v>
      </c>
      <c r="H531" s="414" t="str">
        <f t="shared" si="23"/>
        <v>module_d2_14c
Module D2: 14C Irrigation</v>
      </c>
      <c r="I531" s="414" t="s">
        <v>5069</v>
      </c>
      <c r="J531" s="415" t="str">
        <f t="shared" ref="J531:J594" si="24">IF(G531="note", "no", "yes")</f>
        <v>yes</v>
      </c>
    </row>
    <row r="532" spans="1:33" ht="20.95" customHeight="1">
      <c r="A532" s="415"/>
      <c r="B532" s="415"/>
      <c r="C532" s="415" t="s">
        <v>3609</v>
      </c>
      <c r="D532" s="415" t="s">
        <v>3608</v>
      </c>
      <c r="E532" s="415" t="s">
        <v>3608</v>
      </c>
      <c r="F532" s="415"/>
      <c r="G532" s="415" t="s">
        <v>3295</v>
      </c>
      <c r="H532" s="414" t="str">
        <f t="shared" si="23"/>
        <v>start_mod_d2_14c
Start Time of Module D2: 14C Irrigation</v>
      </c>
      <c r="I532" s="415" t="s">
        <v>3568</v>
      </c>
      <c r="J532" s="415" t="str">
        <f t="shared" si="24"/>
        <v>yes</v>
      </c>
      <c r="K532" s="415"/>
      <c r="L532" s="415"/>
      <c r="M532" s="415"/>
      <c r="N532" s="415" t="s">
        <v>3298</v>
      </c>
      <c r="O532" s="415"/>
      <c r="P532" s="415"/>
      <c r="Q532" s="415"/>
      <c r="R532" s="415"/>
      <c r="S532" s="415"/>
      <c r="T532" s="415"/>
      <c r="U532" s="415"/>
      <c r="V532" s="415"/>
      <c r="W532" s="415"/>
      <c r="X532" s="415"/>
      <c r="Y532" s="415"/>
      <c r="Z532" s="415"/>
      <c r="AA532" s="415"/>
      <c r="AB532" s="415"/>
      <c r="AC532" s="415"/>
      <c r="AD532" s="415"/>
      <c r="AE532" s="415"/>
      <c r="AF532" s="415"/>
      <c r="AG532" s="415"/>
    </row>
    <row r="533" spans="1:33" ht="74.650000000000006">
      <c r="C533" s="414" t="str">
        <f>'D2 14C Irrigation'!A3</f>
        <v>PL_16_14c</v>
      </c>
      <c r="D533" s="414" t="str">
        <f>'D2 14C Irrigation'!B3</f>
        <v>Was [${plot_14c}] irrigated for Season C 2014?</v>
      </c>
      <c r="E533" s="414" t="s">
        <v>4761</v>
      </c>
      <c r="F533" s="414" t="str">
        <f>'D2 14C Irrigation'!C3</f>
        <v>Ese mwuhiye uyu murima [${plot_14c}]  mu gihembwe cy’ihinga C 2014?</v>
      </c>
      <c r="G533" s="414" t="s">
        <v>610</v>
      </c>
      <c r="H533" s="414" t="str">
        <f t="shared" si="23"/>
        <v>PL_16_14c
Ese mwuhiye uyu murima [${plot_14c}]  mu gihembwe cy’ihinga C 2014?
Was [${plot_14c}] irrigated for Season C 2014?</v>
      </c>
      <c r="I533" s="414" t="s">
        <v>5069</v>
      </c>
      <c r="J533" s="415" t="str">
        <f t="shared" si="24"/>
        <v>yes</v>
      </c>
    </row>
    <row r="534" spans="1:33" ht="49.75">
      <c r="C534" s="414" t="s">
        <v>3610</v>
      </c>
      <c r="G534" s="414" t="s">
        <v>1735</v>
      </c>
      <c r="H534" s="414" t="str">
        <f t="shared" si="23"/>
        <v xml:space="preserve">ir14c
</v>
      </c>
      <c r="I534" s="414" t="s">
        <v>3569</v>
      </c>
      <c r="J534" s="415" t="str">
        <f t="shared" si="24"/>
        <v>yes</v>
      </c>
    </row>
    <row r="535" spans="1:33" ht="49.75">
      <c r="C535" s="414" t="str">
        <f>'D2 14C Irrigation'!A4</f>
        <v>PL_17_14c</v>
      </c>
      <c r="D535" s="414" t="str">
        <f>'D2 14C Irrigation'!B4</f>
        <v>What was the source of water?</v>
      </c>
      <c r="E535" s="414" t="s">
        <v>3505</v>
      </c>
      <c r="F535" s="414" t="str">
        <f>'D2 14C Irrigation'!C4</f>
        <v xml:space="preserve">Amazi mwakoresheje yaturutse he? </v>
      </c>
      <c r="G535" s="408" t="s">
        <v>2296</v>
      </c>
      <c r="H535" s="414" t="str">
        <f t="shared" si="23"/>
        <v>PL_17_14c
Amazi mwakoresheje yaturutse he? 
What was the source of water?</v>
      </c>
      <c r="J535" s="415" t="str">
        <f t="shared" si="24"/>
        <v>yes</v>
      </c>
    </row>
    <row r="536" spans="1:33" ht="87.05">
      <c r="C536" s="414" t="str">
        <f>'D2 14C Irrigation'!A5</f>
        <v>PL_18_14c</v>
      </c>
      <c r="D536" s="414" t="str">
        <f>'D2 14C Irrigation'!B5</f>
        <v>How did you supply water from the source to the irrigation area?</v>
      </c>
      <c r="E536" s="414" t="s">
        <v>3507</v>
      </c>
      <c r="F536" s="414" t="str">
        <f>'D2 14C Irrigation'!C5</f>
        <v>Ni iki mwakoresheje kugira ngo mukure amazi aho yari ari muyajyana mu murima kuhira?</v>
      </c>
      <c r="G536" s="408" t="s">
        <v>2297</v>
      </c>
      <c r="H536" s="414" t="str">
        <f t="shared" si="23"/>
        <v>PL_18_14c
Ni iki mwakoresheje kugira ngo mukure amazi aho yari ari muyajyana mu murima kuhira?
How did you supply water from the source to the irrigation area?</v>
      </c>
      <c r="J536" s="415" t="str">
        <f t="shared" si="24"/>
        <v>yes</v>
      </c>
    </row>
    <row r="537" spans="1:33" ht="87.05">
      <c r="C537" s="414" t="str">
        <f>'D2 14C Irrigation'!A6</f>
        <v>PL_19_14c</v>
      </c>
      <c r="D537" s="414" t="str">
        <f>'D2 14C Irrigation'!B6</f>
        <v>Who is responsible for management of irrigation structure for this [${plot_14c}]?</v>
      </c>
      <c r="E537" s="414" t="s">
        <v>4762</v>
      </c>
      <c r="F537" s="414" t="str">
        <f>'D2 14C Irrigation'!C6</f>
        <v>Ni nde ushinzwe gucunga/gukurikirana gahunda y'ibikorwa byo kuhira muri uyu murima [${plot_14c}]?</v>
      </c>
      <c r="G537" s="408" t="s">
        <v>2298</v>
      </c>
      <c r="H537" s="414" t="str">
        <f t="shared" si="23"/>
        <v>PL_19_14c
Ni nde ushinzwe gucunga/gukurikirana gahunda y'ibikorwa byo kuhira muri uyu murima [${plot_14c}]?
Who is responsible for management of irrigation structure for this [${plot_14c}]?</v>
      </c>
      <c r="J537" s="415" t="str">
        <f t="shared" si="24"/>
        <v>yes</v>
      </c>
    </row>
    <row r="538" spans="1:33" ht="111.95">
      <c r="C538" s="414" t="str">
        <f>'D2 14C Irrigation'!A7</f>
        <v>PL_20_14c</v>
      </c>
      <c r="D538" s="414" t="str">
        <f>'D2 14C Irrigation'!B7</f>
        <v>How much did you pay in fees for managing irrigation for this [${plot_14c}] in Season C 2014?</v>
      </c>
      <c r="E538" s="414" t="s">
        <v>4800</v>
      </c>
      <c r="F538" s="414" t="str">
        <f>'D2 14C Irrigation'!C7</f>
        <v>Mwishyuye amafaranga angahe mu bikorwa byo kugenzura kuhira muri uyu murima [${plot_14c}] mu gihembwe cy’ihinga cya C 2014?</v>
      </c>
      <c r="G538" s="408" t="s">
        <v>611</v>
      </c>
      <c r="H538" s="414" t="str">
        <f t="shared" si="23"/>
        <v>PL_20_14c
Mwishyuye amafaranga angahe mu bikorwa byo kugenzura kuhira muri uyu murima [${plot_14c}] mu gihembwe cy’ihinga cya C 2014?
How much did you pay in fees for managing irrigation for this [${plot_14c}] in Season C 2014?</v>
      </c>
      <c r="J538" s="415" t="str">
        <f t="shared" si="24"/>
        <v>yes</v>
      </c>
    </row>
    <row r="539" spans="1:33" ht="87.05">
      <c r="C539" s="414" t="str">
        <f>'D2 14C Irrigation'!A8</f>
        <v>PL_21_14c</v>
      </c>
      <c r="D539" s="414" t="str">
        <f>'D2 14C Irrigation'!B8</f>
        <v>Who is responsible for maintaining the irrigation structure for this [${plot_14c}]?</v>
      </c>
      <c r="E539" s="414" t="s">
        <v>4763</v>
      </c>
      <c r="F539" s="414" t="str">
        <f>'D2 14C Irrigation'!C8</f>
        <v>Ni nde ushinzwe gukora/gukanika ibikoresho byo kuhira muri uyu murima [${plot_14c}]?</v>
      </c>
      <c r="G539" s="408" t="s">
        <v>2299</v>
      </c>
      <c r="H539" s="414" t="str">
        <f t="shared" si="23"/>
        <v>PL_21_14c
Ni nde ushinzwe gukora/gukanika ibikoresho byo kuhira muri uyu murima [${plot_14c}]?
Who is responsible for maintaining the irrigation structure for this [${plot_14c}]?</v>
      </c>
      <c r="J539" s="415" t="str">
        <f t="shared" si="24"/>
        <v>yes</v>
      </c>
    </row>
    <row r="540" spans="1:33" ht="87.05">
      <c r="C540" s="414" t="str">
        <f>'D2 14C Irrigation'!A9</f>
        <v>PL_22_14c</v>
      </c>
      <c r="D540" s="414" t="str">
        <f>'D2 14C Irrigation'!B9</f>
        <v>Did you pay any fee for maintenance of the irrigation structure for this [${plot_14c}]?</v>
      </c>
      <c r="E540" s="414" t="s">
        <v>4797</v>
      </c>
      <c r="F540" s="414" t="str">
        <f>'D2 14C Irrigation'!C9</f>
        <v>Hari amafaranga mwishyuye yo kwita /gusana ibikoresho byo kuhira muri uyu murima [${plot_14c}]?</v>
      </c>
      <c r="G540" s="408" t="s">
        <v>610</v>
      </c>
      <c r="H540" s="414" t="str">
        <f t="shared" si="23"/>
        <v>PL_22_14c
Hari amafaranga mwishyuye yo kwita /gusana ibikoresho byo kuhira muri uyu murima [${plot_14c}]?
Did you pay any fee for maintenance of the irrigation structure for this [${plot_14c}]?</v>
      </c>
      <c r="J540" s="415" t="str">
        <f t="shared" si="24"/>
        <v>yes</v>
      </c>
    </row>
    <row r="541" spans="1:33" ht="111.95">
      <c r="C541" s="414" t="str">
        <f>'D2 14C Irrigation'!A10</f>
        <v>PL_23_14c</v>
      </c>
      <c r="D541" s="414" t="str">
        <f>'D2 14C Irrigation'!B10</f>
        <v>How much did you pay in fees for maintenance of the irrigation structure for this [${plot_14c}] in Season C 2014?</v>
      </c>
      <c r="E541" s="414" t="s">
        <v>4849</v>
      </c>
      <c r="F541" s="414" t="str">
        <f>'D2 14C Irrigation'!C10</f>
        <v>Mwishyuye amafaranga angahe yo kwita /gusana ibikoresho byo kuhira muri uyu [${plot_14c}] mu gihembwe cy'ihinga C 2014?</v>
      </c>
      <c r="G541" s="408" t="s">
        <v>611</v>
      </c>
      <c r="H541" s="414" t="str">
        <f t="shared" si="23"/>
        <v>PL_23_14c
Mwishyuye amafaranga angahe yo kwita /gusana ibikoresho byo kuhira muri uyu [${plot_14c}] mu gihembwe cy'ihinga C 2014?
How much did you pay in fees for maintenance of the irrigation structure for this [${plot_14c}] in Season C 2014?</v>
      </c>
      <c r="I541" s="414" t="s">
        <v>3570</v>
      </c>
      <c r="J541" s="415" t="str">
        <f t="shared" si="24"/>
        <v>yes</v>
      </c>
    </row>
    <row r="542" spans="1:33" s="142" customFormat="1" ht="51.05">
      <c r="A542" s="403"/>
      <c r="B542" s="404"/>
      <c r="C542" s="404" t="s">
        <v>3610</v>
      </c>
      <c r="D542" s="404"/>
      <c r="E542" s="404"/>
      <c r="F542" s="404"/>
      <c r="G542" s="404" t="s">
        <v>1746</v>
      </c>
      <c r="H542" s="414" t="str">
        <f t="shared" si="23"/>
        <v xml:space="preserve">ir14c
</v>
      </c>
      <c r="I542" s="405"/>
      <c r="J542" s="415" t="str">
        <f t="shared" si="24"/>
        <v>yes</v>
      </c>
      <c r="K542" s="406"/>
      <c r="L542" s="406"/>
      <c r="M542" s="406"/>
      <c r="N542" s="406"/>
      <c r="O542" s="395"/>
      <c r="P542" s="406"/>
    </row>
    <row r="543" spans="1:33" s="142" customFormat="1" ht="51.05">
      <c r="A543" s="403"/>
      <c r="B543" s="404"/>
      <c r="C543" s="404" t="s">
        <v>3581</v>
      </c>
      <c r="D543" s="404"/>
      <c r="E543" s="404"/>
      <c r="F543" s="404"/>
      <c r="G543" s="404" t="s">
        <v>1746</v>
      </c>
      <c r="H543" s="414" t="str">
        <f t="shared" si="23"/>
        <v xml:space="preserve">ap14c
</v>
      </c>
      <c r="I543" s="405"/>
      <c r="J543" s="415" t="str">
        <f t="shared" si="24"/>
        <v>yes</v>
      </c>
      <c r="K543" s="406"/>
      <c r="L543" s="406"/>
      <c r="M543" s="406"/>
      <c r="N543" s="406"/>
      <c r="O543" s="395"/>
      <c r="P543" s="406"/>
    </row>
    <row r="544" spans="1:33" s="142" customFormat="1" ht="51.05">
      <c r="A544" s="403"/>
      <c r="B544" s="404"/>
      <c r="C544" s="404" t="s">
        <v>3571</v>
      </c>
      <c r="D544" s="404"/>
      <c r="E544" s="404"/>
      <c r="F544" s="404"/>
      <c r="G544" s="404" t="s">
        <v>1723</v>
      </c>
      <c r="H544" s="414" t="str">
        <f t="shared" si="23"/>
        <v xml:space="preserve">ma_14c
</v>
      </c>
      <c r="I544" s="405"/>
      <c r="J544" s="415" t="str">
        <f t="shared" si="24"/>
        <v>yes</v>
      </c>
      <c r="K544" s="406"/>
      <c r="L544" s="406"/>
      <c r="M544" s="406"/>
      <c r="N544" s="406"/>
      <c r="O544" s="395"/>
      <c r="P544" s="406"/>
    </row>
    <row r="545" spans="1:33" s="142" customFormat="1" ht="51.05">
      <c r="A545" s="403"/>
      <c r="B545" s="404"/>
      <c r="C545" s="404" t="s">
        <v>1747</v>
      </c>
      <c r="D545" s="404"/>
      <c r="E545" s="404"/>
      <c r="F545" s="404"/>
      <c r="G545" s="404" t="s">
        <v>1746</v>
      </c>
      <c r="H545" s="414" t="str">
        <f t="shared" si="23"/>
        <v xml:space="preserve">c
</v>
      </c>
      <c r="I545" s="405"/>
      <c r="J545" s="415" t="str">
        <f t="shared" si="24"/>
        <v>yes</v>
      </c>
      <c r="K545" s="406"/>
      <c r="L545" s="406"/>
      <c r="M545" s="406"/>
      <c r="N545" s="406"/>
      <c r="O545" s="395"/>
      <c r="P545" s="406"/>
    </row>
    <row r="546" spans="1:33" ht="49.75">
      <c r="C546" s="414" t="s">
        <v>2482</v>
      </c>
      <c r="G546" s="414" t="s">
        <v>1735</v>
      </c>
      <c r="H546" s="414" t="str">
        <f t="shared" si="23"/>
        <v xml:space="preserve">ghi_oi
</v>
      </c>
      <c r="I546" s="414" t="s">
        <v>5069</v>
      </c>
      <c r="J546" s="415" t="str">
        <f t="shared" si="24"/>
        <v>yes</v>
      </c>
    </row>
    <row r="547" spans="1:33" s="417" customFormat="1" ht="49.75">
      <c r="A547" s="415"/>
      <c r="B547" s="415"/>
      <c r="C547" s="415" t="s">
        <v>3364</v>
      </c>
      <c r="D547" s="415"/>
      <c r="E547" s="415"/>
      <c r="F547" s="415"/>
      <c r="G547" s="415" t="s">
        <v>3295</v>
      </c>
      <c r="H547" s="414" t="str">
        <f t="shared" si="23"/>
        <v xml:space="preserve">start_mod_g
</v>
      </c>
      <c r="I547" s="415" t="s">
        <v>3365</v>
      </c>
      <c r="J547" s="415" t="str">
        <f t="shared" si="24"/>
        <v>yes</v>
      </c>
      <c r="K547" s="415"/>
      <c r="L547" s="415"/>
      <c r="M547" s="415"/>
      <c r="N547" s="415" t="s">
        <v>3298</v>
      </c>
      <c r="O547" s="415"/>
      <c r="P547" s="415"/>
      <c r="Q547" s="415"/>
      <c r="R547" s="415"/>
      <c r="S547" s="415"/>
      <c r="T547" s="415"/>
      <c r="U547" s="415"/>
      <c r="V547" s="415"/>
      <c r="W547" s="415"/>
      <c r="X547" s="415"/>
      <c r="Y547" s="415"/>
      <c r="Z547" s="415"/>
      <c r="AA547" s="415"/>
      <c r="AB547" s="415"/>
      <c r="AC547" s="415"/>
      <c r="AD547" s="415"/>
      <c r="AE547" s="415"/>
      <c r="AF547" s="415"/>
      <c r="AG547" s="415"/>
    </row>
    <row r="548" spans="1:33" s="417" customFormat="1" ht="49.75">
      <c r="B548" s="417" t="s">
        <v>2479</v>
      </c>
      <c r="C548" s="417" t="s">
        <v>2480</v>
      </c>
      <c r="D548" s="417" t="s">
        <v>2481</v>
      </c>
      <c r="E548" s="417" t="s">
        <v>2481</v>
      </c>
      <c r="G548" s="417" t="s">
        <v>613</v>
      </c>
      <c r="H548" s="414" t="str">
        <f t="shared" si="23"/>
        <v>module_g
Module G: Technologies</v>
      </c>
      <c r="J548" s="415" t="str">
        <f t="shared" si="24"/>
        <v>no</v>
      </c>
    </row>
    <row r="549" spans="1:33" s="388" customFormat="1" ht="150.55000000000001">
      <c r="C549" s="388" t="str">
        <f>'G Technologies'!A4</f>
        <v>t_1_b</v>
      </c>
      <c r="D549" s="388" t="str">
        <f>'G Technologies'!B4</f>
        <v xml:space="preserve">Do you have any agro-forestry species on your land not terraced?  For example: Grevillea, Casualina, Markhamia
                                                                               </v>
      </c>
      <c r="E549" s="388" t="s">
        <v>4850</v>
      </c>
      <c r="F549" s="388" t="str">
        <f>'G Technologies'!C4</f>
        <v xml:space="preserve">waba ufite ibiti bivangwa n'imyaka mu murima wawe?
Tanga urugero : Grevillea, Casualina, Markhamia(imisave)
</v>
      </c>
      <c r="G549" s="414" t="s">
        <v>610</v>
      </c>
      <c r="H549" s="414" t="str">
        <f t="shared" si="23"/>
        <v xml:space="preserve">t_1_b
waba ufite ibiti bivangwa n'imyaka mu murima wawe?
Tanga urugero : Grevillea, Casualina, Markhamia(imisave)
Do you have any agro-forestry species on your land not terraced?  For example: Grevillea, Casualina, Markhamia
                                                                               </v>
      </c>
      <c r="J549" s="415" t="str">
        <f t="shared" si="24"/>
        <v>yes</v>
      </c>
    </row>
    <row r="550" spans="1:33" ht="75.95">
      <c r="C550" s="388" t="str">
        <f>'G Technologies'!A5</f>
        <v>t_2_b</v>
      </c>
      <c r="D550" s="388" t="str">
        <f>'G Technologies'!B5</f>
        <v>What Season and Year did you plant these agro-forestry species on your land?</v>
      </c>
      <c r="E550" s="388" t="s">
        <v>2443</v>
      </c>
      <c r="F550" s="388" t="str">
        <f>'G Technologies'!C5</f>
        <v>ni mu wuhe mwaka n'igihembwe cy'ihinga wahinze ibiti bivangwa n'imyaka?</v>
      </c>
      <c r="G550" s="414" t="s">
        <v>1748</v>
      </c>
      <c r="H550" s="414" t="str">
        <f t="shared" si="23"/>
        <v>t_2_b
ni mu wuhe mwaka n'igihembwe cy'ihinga wahinze ibiti bivangwa n'imyaka?
What Season and Year did you plant these agro-forestry species on your land?</v>
      </c>
      <c r="I550" s="414" t="str">
        <f>"${"&amp;C549&amp;"}=1"</f>
        <v>${t_1_b}=1</v>
      </c>
      <c r="J550" s="415" t="str">
        <f t="shared" si="24"/>
        <v>yes</v>
      </c>
    </row>
    <row r="551" spans="1:33" ht="113.25">
      <c r="C551" s="388" t="str">
        <f>'G Technologies'!A6</f>
        <v>t_1_c</v>
      </c>
      <c r="D551" s="388" t="str">
        <f>'G Technologies'!B6</f>
        <v>Do you intercrop with plants used for plant cover? For example: Cajanus, chloris,lablabu,Apples,Avocados,alnus</v>
      </c>
      <c r="E551" s="388" t="s">
        <v>4851</v>
      </c>
      <c r="F551" s="388" t="str">
        <f>'G Technologies'!C6</f>
        <v xml:space="preserve"> Ese mwaba muvanga imyaka n'ibiti bikoreshwa mugusasira?
Tanga Urugero: Cajanus, chloris,lablabu,pome,avoka,alnus</v>
      </c>
      <c r="G551" s="414" t="s">
        <v>610</v>
      </c>
      <c r="H551" s="414" t="str">
        <f t="shared" si="23"/>
        <v>t_1_c
 Ese mwaba muvanga imyaka n'ibiti bikoreshwa mugusasira?
Tanga Urugero: Cajanus, chloris,lablabu,pome,avoka,alnus
Do you intercrop with plants used for plant cover? For example: Cajanus, chloris,lablabu,Apples,Avocados,alnus</v>
      </c>
      <c r="I551" s="388"/>
      <c r="J551" s="415" t="str">
        <f t="shared" si="24"/>
        <v>yes</v>
      </c>
    </row>
    <row r="552" spans="1:33" ht="100.8">
      <c r="C552" s="388" t="str">
        <f>'G Technologies'!A7</f>
        <v>t_2_c</v>
      </c>
      <c r="D552" s="388" t="str">
        <f>'G Technologies'!B7</f>
        <v>What Season and Year did you begin doing this intercropping with plants used for plant cover?</v>
      </c>
      <c r="E552" s="388" t="s">
        <v>2448</v>
      </c>
      <c r="F552" s="388" t="str">
        <f>'G Technologies'!C7</f>
        <v>ni muwuhe mwaka n' igihembwe cy'ihinga watangiye kuvanga ibihingwa  mu rwego rwo gukingira imyaka yawe?</v>
      </c>
      <c r="G552" s="414" t="s">
        <v>1748</v>
      </c>
      <c r="H552" s="414" t="str">
        <f t="shared" si="23"/>
        <v>t_2_c
ni muwuhe mwaka n' igihembwe cy'ihinga watangiye kuvanga ibihingwa  mu rwego rwo gukingira imyaka yawe?
What Season and Year did you begin doing this intercropping with plants used for plant cover?</v>
      </c>
      <c r="I552" s="414" t="str">
        <f>"${"&amp;C551&amp;"}=1"</f>
        <v>${t_1_c}=1</v>
      </c>
      <c r="J552" s="415" t="str">
        <f t="shared" si="24"/>
        <v>yes</v>
      </c>
    </row>
    <row r="553" spans="1:33" ht="125.7">
      <c r="C553" s="388" t="str">
        <f>'G Technologies'!A8</f>
        <v>t_1_j</v>
      </c>
      <c r="D553" s="388" t="str">
        <f>'G Technologies'!B8</f>
        <v>Do you have trees or grasses protecting your terraces? For example…
 -Trees: cajanus, Cedrela,alnus
- Grasses: pholoris, chloris,</v>
      </c>
      <c r="E553" s="388" t="s">
        <v>4852</v>
      </c>
      <c r="F553" s="388" t="str">
        <f>'G Technologies'!C8</f>
        <v>waba warahinze ibiti cyangwa ubwatsi bifasha kurinda amaterasi yawe? Urugero:
- ibiti: cajanus, Cedrela,alnus
- ibyatsi: pholoris, chloris,</v>
      </c>
      <c r="G553" s="414" t="s">
        <v>610</v>
      </c>
      <c r="H553" s="414" t="str">
        <f t="shared" si="23"/>
        <v>t_1_j
waba warahinze ibiti cyangwa ubwatsi bifasha kurinda amaterasi yawe? Urugero:
- ibiti: cajanus, Cedrela,alnus
- ibyatsi: pholoris, chloris,
Do you have trees or grasses protecting your terraces? For example…
 -Trees: cajanus, Cedrela,alnus
- Grasses: pholoris, chloris,</v>
      </c>
      <c r="I553" s="388"/>
      <c r="J553" s="415" t="str">
        <f t="shared" si="24"/>
        <v>yes</v>
      </c>
    </row>
    <row r="554" spans="1:33" ht="100.8">
      <c r="C554" s="388" t="str">
        <f>'G Technologies'!A9</f>
        <v>t_2_j</v>
      </c>
      <c r="D554" s="388" t="str">
        <f>'G Technologies'!B9</f>
        <v>What Season and Year did you begin using trees and grasses to protect your terraces?</v>
      </c>
      <c r="E554" s="388" t="s">
        <v>2454</v>
      </c>
      <c r="F554" s="388" t="str">
        <f>'G Technologies'!C9</f>
        <v>ni muwuhe mwaka n' igihembwe cy'ihinga watangiye guhinga ibiti n'ubwatsi bifasha kubungabunga amaterasi?</v>
      </c>
      <c r="G554" s="414" t="s">
        <v>1748</v>
      </c>
      <c r="H554" s="414" t="str">
        <f t="shared" si="23"/>
        <v>t_2_j
ni muwuhe mwaka n' igihembwe cy'ihinga watangiye guhinga ibiti n'ubwatsi bifasha kubungabunga amaterasi?
What Season and Year did you begin using trees and grasses to protect your terraces?</v>
      </c>
      <c r="I554" s="414" t="str">
        <f>"${"&amp;C553&amp;"}=1"</f>
        <v>${t_1_j}=1</v>
      </c>
      <c r="J554" s="415" t="str">
        <f t="shared" si="24"/>
        <v>yes</v>
      </c>
    </row>
    <row r="555" spans="1:33" ht="75.95">
      <c r="C555" s="388" t="str">
        <f>'G Technologies'!A10</f>
        <v>t_1_l</v>
      </c>
      <c r="D555" s="388" t="str">
        <f>'G Technologies'!B10</f>
        <v>Do you have waterways connected to your terraces?</v>
      </c>
      <c r="E555" s="388" t="s">
        <v>2457</v>
      </c>
      <c r="F555" s="388" t="str">
        <f>'G Technologies'!C10</f>
        <v>waba ufite imiyoboro y'amazi iri mu matarasi yawe?</v>
      </c>
      <c r="G555" s="414" t="s">
        <v>610</v>
      </c>
      <c r="H555" s="414" t="str">
        <f t="shared" si="23"/>
        <v>t_1_l
waba ufite imiyoboro y'amazi iri mu matarasi yawe?
Do you have waterways connected to your terraces?</v>
      </c>
      <c r="I555" s="388"/>
      <c r="J555" s="415" t="str">
        <f t="shared" si="24"/>
        <v>yes</v>
      </c>
    </row>
    <row r="556" spans="1:33" ht="88.4">
      <c r="C556" s="388" t="str">
        <f>'G Technologies'!A11</f>
        <v>t_2_l</v>
      </c>
      <c r="D556" s="388" t="str">
        <f>'G Technologies'!B11</f>
        <v>What Season and Year did you first have waterways connected to your terraces?</v>
      </c>
      <c r="E556" s="388" t="s">
        <v>2460</v>
      </c>
      <c r="F556" s="388" t="str">
        <f>'G Technologies'!C11</f>
        <v>ni mukihe gihembwe cy'ihinga no muwuhe mwaka wakorewe bwa mbere imiyoboro y'amazi mu materasi?</v>
      </c>
      <c r="G556" s="414" t="s">
        <v>1748</v>
      </c>
      <c r="H556" s="414" t="str">
        <f t="shared" si="23"/>
        <v>t_2_l
ni mukihe gihembwe cy'ihinga no muwuhe mwaka wakorewe bwa mbere imiyoboro y'amazi mu materasi?
What Season and Year did you first have waterways connected to your terraces?</v>
      </c>
      <c r="I556" s="414" t="str">
        <f>"${"&amp;C555&amp;"}=1"</f>
        <v>${t_1_l}=1</v>
      </c>
      <c r="J556" s="415" t="str">
        <f t="shared" si="24"/>
        <v>yes</v>
      </c>
    </row>
    <row r="557" spans="1:33" ht="100.8">
      <c r="C557" s="388" t="str">
        <f>'G Technologies'!A12</f>
        <v>t_1_o</v>
      </c>
      <c r="D557" s="388" t="str">
        <f>'G Technologies'!B12</f>
        <v>Do you have forest species planted on your land, other than on terraces?  For example…Eucalptus,Callitus,pinus</v>
      </c>
      <c r="E557" s="388" t="s">
        <v>4853</v>
      </c>
      <c r="F557" s="388" t="str">
        <f>'G Technologies'!C12</f>
        <v>waba ufite ubutaka, ahandi hatari mu materasi, buteyeho ibiti by' ishyamba?
Urugero: Eucalptus,Callitus,pinus</v>
      </c>
      <c r="G557" s="414" t="s">
        <v>610</v>
      </c>
      <c r="H557" s="414" t="str">
        <f t="shared" si="23"/>
        <v>t_1_o
waba ufite ubutaka, ahandi hatari mu materasi, buteyeho ibiti by' ishyamba?
Urugero: Eucalptus,Callitus,pinus
Do you have forest species planted on your land, other than on terraces?  For example…Eucalptus,Callitus,pinus</v>
      </c>
      <c r="I557" s="388"/>
      <c r="J557" s="415" t="str">
        <f t="shared" si="24"/>
        <v>yes</v>
      </c>
    </row>
    <row r="558" spans="1:33" ht="88.4">
      <c r="C558" s="388" t="str">
        <f>'G Technologies'!A13</f>
        <v>t_2_o</v>
      </c>
      <c r="D558" s="388" t="str">
        <f>'G Technologies'!B13</f>
        <v>What Season and Year did you first plant these forest species?</v>
      </c>
      <c r="E558" s="388" t="s">
        <v>2466</v>
      </c>
      <c r="F558" s="388" t="str">
        <f>'G Technologies'!C13</f>
        <v>ni mukihe gihembwe cy'ihinga no muwuhe mwaka wahinze bwa mbere ibiti by'ishyamba?</v>
      </c>
      <c r="G558" s="414" t="s">
        <v>1748</v>
      </c>
      <c r="H558" s="414" t="str">
        <f t="shared" si="23"/>
        <v>t_2_o
ni mukihe gihembwe cy'ihinga no muwuhe mwaka wahinze bwa mbere ibiti by'ishyamba?
What Season and Year did you first plant these forest species?</v>
      </c>
      <c r="I558" s="414" t="str">
        <f>"${"&amp;C557&amp;"}=1"</f>
        <v>${t_1_o}=1</v>
      </c>
      <c r="J558" s="415" t="str">
        <f t="shared" si="24"/>
        <v>yes</v>
      </c>
    </row>
    <row r="559" spans="1:33" ht="75.95">
      <c r="C559" s="388" t="str">
        <f>'G Technologies'!A14</f>
        <v>t_1_p</v>
      </c>
      <c r="D559" s="388" t="str">
        <f>'G Technologies'!B14</f>
        <v>Do you grow rwatsi on your land to fertilize your land?</v>
      </c>
      <c r="E559" s="388" t="s">
        <v>2469</v>
      </c>
      <c r="F559" s="388" t="str">
        <f>'G Technologies'!C14</f>
        <v>waba uhinga rwatsi mu rwego rwo gufumbira umurima wawe?</v>
      </c>
      <c r="G559" s="414" t="s">
        <v>610</v>
      </c>
      <c r="H559" s="414" t="str">
        <f t="shared" si="23"/>
        <v>t_1_p
waba uhinga rwatsi mu rwego rwo gufumbira umurima wawe?
Do you grow rwatsi on your land to fertilize your land?</v>
      </c>
      <c r="I559" s="388"/>
      <c r="J559" s="415" t="str">
        <f t="shared" si="24"/>
        <v>yes</v>
      </c>
    </row>
    <row r="560" spans="1:33" ht="100.8">
      <c r="C560" s="388" t="str">
        <f>'G Technologies'!A15</f>
        <v>t_2_p</v>
      </c>
      <c r="D560" s="388" t="str">
        <f>'G Technologies'!B15</f>
        <v>What Season and Year did you begin growing rwatsi on your land to fertilize your land?</v>
      </c>
      <c r="E560" s="388" t="s">
        <v>2471</v>
      </c>
      <c r="F560" s="388" t="str">
        <f>'G Technologies'!C15</f>
        <v>ni mukihe gihembwe cy' ihinga no muhe mwaka wahinze rwatsi mu rwego rwo gufumbira umurima wawe?</v>
      </c>
      <c r="G560" s="414" t="s">
        <v>1748</v>
      </c>
      <c r="H560" s="414" t="str">
        <f t="shared" si="23"/>
        <v>t_2_p
ni mukihe gihembwe cy' ihinga no muhe mwaka wahinze rwatsi mu rwego rwo gufumbira umurima wawe?
What Season and Year did you begin growing rwatsi on your land to fertilize your land?</v>
      </c>
      <c r="I560" s="414" t="str">
        <f>"${"&amp;C559&amp;"}=1"</f>
        <v>${t_1_p}=1</v>
      </c>
      <c r="J560" s="415" t="str">
        <f t="shared" si="24"/>
        <v>yes</v>
      </c>
    </row>
    <row r="561" spans="1:33" ht="100.8">
      <c r="C561" s="388" t="str">
        <f>'G Technologies'!A16</f>
        <v>t_1_q</v>
      </c>
      <c r="D561" s="388" t="str">
        <f>'G Technologies'!B16</f>
        <v>Do you put mulch around any plants on your land? (ex: pineapple, banana, tomatoes…)</v>
      </c>
      <c r="E561" s="388" t="s">
        <v>4854</v>
      </c>
      <c r="F561" s="388" t="str">
        <f>'G Technologies'!C16</f>
        <v>waba ujya usasira imyaka yawe mu murima ? Urugero: inanasi, urutoki, inyanya,…</v>
      </c>
      <c r="G561" s="414" t="s">
        <v>610</v>
      </c>
      <c r="H561" s="414" t="str">
        <f t="shared" si="23"/>
        <v>t_1_q
waba ujya usasira imyaka yawe mu murima ? Urugero: inanasi, urutoki, inyanya,…
Do you put mulch around any plants on your land? (ex: pineapple, banana, tomatoes…)</v>
      </c>
      <c r="I561" s="388"/>
      <c r="J561" s="415" t="str">
        <f t="shared" si="24"/>
        <v>yes</v>
      </c>
    </row>
    <row r="562" spans="1:33" ht="75.95">
      <c r="C562" s="388" t="str">
        <f>'G Technologies'!A17</f>
        <v>t_2_q</v>
      </c>
      <c r="D562" s="388" t="str">
        <f>'G Technologies'!B17</f>
        <v>What Season and Year did you first put mulch around your plants?</v>
      </c>
      <c r="E562" s="388" t="s">
        <v>2476</v>
      </c>
      <c r="F562" s="388" t="str">
        <f>'G Technologies'!C17</f>
        <v>ni mukihe gihembwe cy' ihinga n'umwaka wasasiye bwa mbere ibihingwa byawe?</v>
      </c>
      <c r="G562" s="414" t="s">
        <v>1748</v>
      </c>
      <c r="H562" s="414" t="str">
        <f t="shared" si="23"/>
        <v>t_2_q
ni mukihe gihembwe cy' ihinga n'umwaka wasasiye bwa mbere ibihingwa byawe?
What Season and Year did you first put mulch around your plants?</v>
      </c>
      <c r="I562" s="414" t="str">
        <f>"${"&amp;C561&amp;"}=1"</f>
        <v>${t_1_q}=1</v>
      </c>
      <c r="J562" s="415" t="str">
        <f t="shared" si="24"/>
        <v>yes</v>
      </c>
    </row>
    <row r="563" spans="1:33" s="417" customFormat="1" ht="49.75">
      <c r="A563" s="415"/>
      <c r="B563" s="415"/>
      <c r="C563" s="415" t="s">
        <v>3366</v>
      </c>
      <c r="D563" s="415"/>
      <c r="E563" s="415"/>
      <c r="F563" s="415"/>
      <c r="G563" s="415" t="s">
        <v>3295</v>
      </c>
      <c r="H563" s="414" t="str">
        <f t="shared" si="23"/>
        <v xml:space="preserve">start_mod_h
</v>
      </c>
      <c r="I563" s="415" t="s">
        <v>3367</v>
      </c>
      <c r="J563" s="415" t="str">
        <f t="shared" si="24"/>
        <v>yes</v>
      </c>
      <c r="K563" s="415"/>
      <c r="L563" s="415"/>
      <c r="M563" s="415"/>
      <c r="N563" s="415" t="s">
        <v>3298</v>
      </c>
      <c r="O563" s="415"/>
      <c r="P563" s="415"/>
      <c r="Q563" s="415"/>
      <c r="R563" s="415"/>
      <c r="S563" s="415"/>
      <c r="T563" s="415"/>
      <c r="U563" s="415"/>
      <c r="V563" s="415"/>
      <c r="W563" s="415"/>
      <c r="X563" s="415"/>
      <c r="Y563" s="415"/>
      <c r="Z563" s="415"/>
      <c r="AA563" s="415"/>
      <c r="AB563" s="415"/>
      <c r="AC563" s="415"/>
      <c r="AD563" s="415"/>
      <c r="AE563" s="415"/>
      <c r="AF563" s="415"/>
      <c r="AG563" s="415"/>
    </row>
    <row r="564" spans="1:33" s="417" customFormat="1" ht="49.75">
      <c r="B564" s="417" t="s">
        <v>2483</v>
      </c>
      <c r="C564" s="417" t="s">
        <v>2484</v>
      </c>
      <c r="D564" s="417" t="s">
        <v>2485</v>
      </c>
      <c r="E564" s="417" t="s">
        <v>2485</v>
      </c>
      <c r="G564" s="417" t="s">
        <v>613</v>
      </c>
      <c r="H564" s="414" t="str">
        <f t="shared" si="23"/>
        <v>module_h
Module H: Housing</v>
      </c>
      <c r="J564" s="415" t="str">
        <f t="shared" si="24"/>
        <v>no</v>
      </c>
    </row>
    <row r="565" spans="1:33" ht="75.95">
      <c r="C565" t="str">
        <f>'H Housing'!A3</f>
        <v>HH_02</v>
      </c>
      <c r="D565" t="str">
        <f>'H Housing'!B3</f>
        <v>What is the main construction material of the walls of your house?</v>
      </c>
      <c r="E565" t="s">
        <v>283</v>
      </c>
      <c r="F565" t="str">
        <f>'H Housing'!C3</f>
        <v xml:space="preserve">Ni ibihe bikoresho by’ibanze byubakishije inkuta z'inzu yawe? </v>
      </c>
      <c r="G565" s="414" t="s">
        <v>2521</v>
      </c>
      <c r="H565" s="414" t="str">
        <f t="shared" si="23"/>
        <v>HH_02
Ni ibihe bikoresho by’ibanze byubakishije inkuta z'inzu yawe? 
What is the main construction material of the walls of your house?</v>
      </c>
      <c r="J565" s="415" t="str">
        <f t="shared" si="24"/>
        <v>yes</v>
      </c>
    </row>
    <row r="566" spans="1:33" ht="75.95">
      <c r="C566" t="str">
        <f>'H Housing'!A4</f>
        <v>HH_03</v>
      </c>
      <c r="D566" t="str">
        <f>'H Housing'!B4</f>
        <v>What is the main material used for the floors of the dwelling?</v>
      </c>
      <c r="E566" t="s">
        <v>287</v>
      </c>
      <c r="F566" t="str">
        <f>'H Housing'!C4</f>
        <v>Ni ibihe bikoresho by’ibanze bishashe hasi mu nzu mutuyemo?</v>
      </c>
      <c r="G566" s="414" t="s">
        <v>2522</v>
      </c>
      <c r="H566" s="414" t="str">
        <f t="shared" si="23"/>
        <v>HH_03
Ni ibihe bikoresho by’ibanze bishashe hasi mu nzu mutuyemo?
What is the main material used for the floors of the dwelling?</v>
      </c>
      <c r="J566" s="415" t="str">
        <f t="shared" si="24"/>
        <v>yes</v>
      </c>
    </row>
    <row r="567" spans="1:33" ht="75.95">
      <c r="C567" t="str">
        <f>'H Housing'!A5</f>
        <v>HH_04</v>
      </c>
      <c r="D567" t="str">
        <f>'H Housing'!B5</f>
        <v>What is the primary source of drinking water for your household?</v>
      </c>
      <c r="E567" t="s">
        <v>240</v>
      </c>
      <c r="F567" t="str">
        <f>'H Housing'!C5</f>
        <v>Ni hehe ahantu h’ibanze urugo rwanyu rukura amazi yo kunywa?</v>
      </c>
      <c r="G567" s="414" t="s">
        <v>2523</v>
      </c>
      <c r="H567" s="414" t="str">
        <f t="shared" si="23"/>
        <v>HH_04
Ni hehe ahantu h’ibanze urugo rwanyu rukura amazi yo kunywa?
What is the primary source of drinking water for your household?</v>
      </c>
      <c r="J567" s="415" t="str">
        <f t="shared" si="24"/>
        <v>yes</v>
      </c>
    </row>
    <row r="568" spans="1:33" ht="49.75">
      <c r="A568" s="415"/>
      <c r="B568" s="415"/>
      <c r="C568" s="415" t="s">
        <v>3368</v>
      </c>
      <c r="D568" s="415"/>
      <c r="E568" s="415"/>
      <c r="F568" s="415"/>
      <c r="G568" s="415" t="s">
        <v>3295</v>
      </c>
      <c r="H568" s="414" t="str">
        <f t="shared" si="23"/>
        <v xml:space="preserve">start_mod_i
</v>
      </c>
      <c r="I568" s="415" t="s">
        <v>3369</v>
      </c>
      <c r="J568" s="415" t="str">
        <f t="shared" si="24"/>
        <v>yes</v>
      </c>
      <c r="K568" s="415"/>
      <c r="L568" s="415"/>
      <c r="M568" s="415"/>
      <c r="N568" s="415" t="s">
        <v>3298</v>
      </c>
      <c r="O568" s="415"/>
      <c r="P568" s="415"/>
      <c r="Q568" s="415"/>
      <c r="R568" s="415"/>
      <c r="S568" s="415"/>
      <c r="T568" s="415"/>
      <c r="U568" s="415"/>
      <c r="V568" s="415"/>
      <c r="W568" s="415"/>
      <c r="X568" s="415"/>
      <c r="Y568" s="415"/>
      <c r="Z568" s="415"/>
      <c r="AA568" s="415"/>
      <c r="AB568" s="415"/>
      <c r="AC568" s="415"/>
      <c r="AD568" s="415"/>
      <c r="AE568" s="415"/>
      <c r="AF568" s="415"/>
      <c r="AG568" s="415"/>
    </row>
    <row r="569" spans="1:33" s="417" customFormat="1" ht="49.75">
      <c r="B569" s="417" t="s">
        <v>2524</v>
      </c>
      <c r="C569" s="417" t="s">
        <v>2525</v>
      </c>
      <c r="D569" s="417" t="s">
        <v>2526</v>
      </c>
      <c r="E569" s="417" t="s">
        <v>2526</v>
      </c>
      <c r="G569" s="417" t="s">
        <v>613</v>
      </c>
      <c r="H569" s="414" t="str">
        <f t="shared" si="23"/>
        <v>module_i
Module I: Farmer Groups</v>
      </c>
      <c r="J569" s="415" t="str">
        <f t="shared" si="24"/>
        <v>no</v>
      </c>
    </row>
    <row r="570" spans="1:33" ht="51.05">
      <c r="C570" t="s">
        <v>2531</v>
      </c>
      <c r="D570" s="414" t="s">
        <v>2533</v>
      </c>
      <c r="E570" s="414" t="s">
        <v>2533</v>
      </c>
      <c r="G570" s="414" t="s">
        <v>1703</v>
      </c>
      <c r="H570" s="414" t="str">
        <f t="shared" si="23"/>
        <v>oi_assign
OI Treatment or Control Assignment</v>
      </c>
      <c r="J570" s="415" t="str">
        <f t="shared" si="24"/>
        <v>yes</v>
      </c>
      <c r="N570" s="411" t="s">
        <v>2537</v>
      </c>
    </row>
    <row r="571" spans="1:33" ht="51.05">
      <c r="C571" t="s">
        <v>2532</v>
      </c>
      <c r="D571" s="414" t="s">
        <v>2534</v>
      </c>
      <c r="E571" s="414" t="s">
        <v>4855</v>
      </c>
      <c r="G571" s="414" t="s">
        <v>1703</v>
      </c>
      <c r="H571" s="414" t="str">
        <f t="shared" si="23"/>
        <v>lwh_group
Have LWH Group Name on File</v>
      </c>
      <c r="J571" s="415" t="str">
        <f t="shared" si="24"/>
        <v>yes</v>
      </c>
      <c r="N571" s="411" t="s">
        <v>2538</v>
      </c>
    </row>
    <row r="572" spans="1:33" ht="51.05">
      <c r="C572" t="s">
        <v>2535</v>
      </c>
      <c r="D572" s="414" t="s">
        <v>2536</v>
      </c>
      <c r="E572" s="414" t="s">
        <v>4856</v>
      </c>
      <c r="G572" s="414" t="s">
        <v>1703</v>
      </c>
      <c r="H572" s="414" t="str">
        <f t="shared" si="23"/>
        <v>group_name
Name of LWH Group</v>
      </c>
      <c r="J572" s="415" t="str">
        <f t="shared" si="24"/>
        <v>yes</v>
      </c>
      <c r="N572" s="411" t="s">
        <v>2539</v>
      </c>
    </row>
    <row r="573" spans="1:33" ht="75.95">
      <c r="C573" t="str">
        <f>'I Farmer Group'!A3</f>
        <v>lwh</v>
      </c>
      <c r="D573" s="414" t="str">
        <f>'I Farmer Group'!B3</f>
        <v>Are you a member of an LWH self-help group?</v>
      </c>
      <c r="E573" s="414" t="s">
        <v>2529</v>
      </c>
      <c r="F573" s="414" t="str">
        <f>'I Farmer Group'!C3</f>
        <v xml:space="preserve">Ese waba uri umunyamuryango w'itsinda ryifasha rya Luwahu? </v>
      </c>
      <c r="G573" s="414" t="s">
        <v>610</v>
      </c>
      <c r="H573" s="414" t="str">
        <f t="shared" si="23"/>
        <v>lwh
Ese waba uri umunyamuryango w'itsinda ryifasha rya Luwahu? 
Are you a member of an LWH self-help group?</v>
      </c>
      <c r="I573" s="414" t="s">
        <v>2541</v>
      </c>
      <c r="J573" s="415" t="str">
        <f t="shared" si="24"/>
        <v>yes</v>
      </c>
    </row>
    <row r="574" spans="1:33" ht="100.8">
      <c r="C574" t="str">
        <f>'I Farmer Group'!A4</f>
        <v>GR_02_confirm</v>
      </c>
      <c r="D574" s="414" t="str">
        <f>'I Farmer Group'!B4</f>
        <v>Last time we visited, you said you were a part of LWH Group ${group_name}.  Is this information still correct?</v>
      </c>
      <c r="E574" s="414" t="s">
        <v>4857</v>
      </c>
      <c r="F574" s="414" t="str">
        <f>'I Farmer Group'!C4</f>
        <v>ubushize tugusura watubwiye ko wari uri mu itsinda rya Luwahu  ${group_name}.  Ibi nibyo?</v>
      </c>
      <c r="G574" s="414" t="s">
        <v>610</v>
      </c>
      <c r="H574" s="414" t="str">
        <f t="shared" si="23"/>
        <v>GR_02_confirm
ubushize tugusura watubwiye ko wari uri mu itsinda rya Luwahu  ${group_name}.  Ibi nibyo?
Last time we visited, you said you were a part of LWH Group ${group_name}.  Is this information still correct?</v>
      </c>
      <c r="I574" s="414" t="s">
        <v>2543</v>
      </c>
      <c r="J574" s="415" t="str">
        <f t="shared" si="24"/>
        <v>yes</v>
      </c>
    </row>
    <row r="575" spans="1:33" ht="51.05">
      <c r="A575" s="414" t="s">
        <v>2540</v>
      </c>
      <c r="C575" s="388" t="str">
        <f>'I Farmer Group'!A5</f>
        <v>GR_02_corrected</v>
      </c>
      <c r="D575" s="414" t="str">
        <f>'I Farmer Group'!B5</f>
        <v xml:space="preserve">What is the name of your LWH group? </v>
      </c>
      <c r="E575" s="414" t="s">
        <v>2527</v>
      </c>
      <c r="F575" s="414" t="str">
        <f>'I Farmer Group'!C5</f>
        <v>Iryo tsinda ryitwa ngo iki?</v>
      </c>
      <c r="G575" s="414" t="s">
        <v>4499</v>
      </c>
      <c r="H575" s="414" t="str">
        <f t="shared" si="23"/>
        <v xml:space="preserve">GR_02_corrected
Iryo tsinda ryitwa ngo iki?
What is the name of your LWH group? </v>
      </c>
      <c r="I575" s="414" t="s">
        <v>2544</v>
      </c>
      <c r="J575" s="415" t="str">
        <f t="shared" si="24"/>
        <v>yes</v>
      </c>
    </row>
    <row r="576" spans="1:33" ht="54" customHeight="1">
      <c r="C576" s="388" t="str">
        <f>'I Farmer Group'!A6</f>
        <v>GR_10_T</v>
      </c>
      <c r="D576" s="414" t="str">
        <f>'I Farmer Group'!B6</f>
        <v>Did any HH member attend a meeting or a training with your LWH farmer self-help group during Season A 2014 or Season B 2014?</v>
      </c>
      <c r="E576" s="414" t="s">
        <v>4858</v>
      </c>
      <c r="F576" s="414" t="str">
        <f>'I Farmer Group'!C6</f>
        <v>Hari umuntu wo muri uru rugo wagiye mu nama cyangwa mu mahugurwa y'istinda ryifasha rya Luwahu mu gihe cy'igihembwe cy'ihinga cya A 2014 cyangwa B 2014?</v>
      </c>
      <c r="G576" s="414" t="s">
        <v>610</v>
      </c>
      <c r="H576" s="414" t="str">
        <f t="shared" si="23"/>
        <v>GR_10_T
Hari umuntu wo muri uru rugo wagiye mu nama cyangwa mu mahugurwa y'istinda ryifasha rya Luwahu mu gihe cy'igihembwe cy'ihinga cya A 2014 cyangwa B 2014?
Did any HH member attend a meeting or a training with your LWH farmer self-help group during Season A 2014 or Season B 2014?</v>
      </c>
      <c r="I576" s="414" t="s">
        <v>2545</v>
      </c>
      <c r="J576" s="415" t="str">
        <f t="shared" si="24"/>
        <v>yes</v>
      </c>
    </row>
    <row r="577" spans="3:21" ht="113.25">
      <c r="C577" s="388" t="str">
        <f>'I Farmer Group'!A7</f>
        <v>GR_10_C</v>
      </c>
      <c r="D577" s="414" t="str">
        <f>'I Farmer Group'!B7</f>
        <v>Did any HH member attend a meeting or a training with a farmer group during Season A 2014 or Season B 2014?</v>
      </c>
      <c r="E577" s="414" t="s">
        <v>4859</v>
      </c>
      <c r="F577" s="414" t="str">
        <f>'I Farmer Group'!C7</f>
        <v>Hari umuntu wo muri uru rugo wagiye mu nama cyangwa mu mahugurwa y'itsinda ry'abahinzi mu gihe cy'igihembwe cy'ihinga cya A 2014 cyangwa B 2014?</v>
      </c>
      <c r="G577" s="414" t="s">
        <v>610</v>
      </c>
      <c r="H577" s="414" t="str">
        <f t="shared" si="23"/>
        <v>GR_10_C
Hari umuntu wo muri uru rugo wagiye mu nama cyangwa mu mahugurwa y'itsinda ry'abahinzi mu gihe cy'igihembwe cy'ihinga cya A 2014 cyangwa B 2014?
Did any HH member attend a meeting or a training with a farmer group during Season A 2014 or Season B 2014?</v>
      </c>
      <c r="I577" s="414" t="s">
        <v>2546</v>
      </c>
      <c r="J577" s="415" t="str">
        <f t="shared" si="24"/>
        <v>yes</v>
      </c>
    </row>
    <row r="578" spans="3:21" ht="125.7">
      <c r="C578" s="388" t="str">
        <f>'I Farmer Group'!A8</f>
        <v>GR_11</v>
      </c>
      <c r="D578" s="414" t="str">
        <f>'I Farmer Group'!B8</f>
        <v>How many meetings or trainings did your HH participate in with this farmer group during Season A 2014 and Season B 2014?</v>
      </c>
      <c r="E578" s="414" t="s">
        <v>4860</v>
      </c>
      <c r="F578" s="414" t="str">
        <f>'I Farmer Group'!C8</f>
        <v>Uwo muntu wanyu yagiye mu nama zingahe cg amahugurwa angahe n'iri tsinda  mu gihe cy'igihembwe cy'ihinga cya A 2014 na B 2014?</v>
      </c>
      <c r="G578" s="414" t="s">
        <v>611</v>
      </c>
      <c r="H578" s="414" t="str">
        <f t="shared" si="23"/>
        <v>GR_11
Uwo muntu wanyu yagiye mu nama zingahe cg amahugurwa angahe n'iri tsinda  mu gihe cy'igihembwe cy'ihinga cya A 2014 na B 2014?
How many meetings or trainings did your HH participate in with this farmer group during Season A 2014 and Season B 2014?</v>
      </c>
      <c r="I578" s="414" t="s">
        <v>2547</v>
      </c>
      <c r="J578" s="415" t="str">
        <f t="shared" si="24"/>
        <v>yes</v>
      </c>
    </row>
    <row r="579" spans="3:21" ht="100.8">
      <c r="C579" s="388" t="str">
        <f>'I Farmer Group'!A9</f>
        <v>GR_13</v>
      </c>
      <c r="D579" s="414" t="str">
        <f>'I Farmer Group'!B9</f>
        <v>What was the total amount of fees paid to the farmer group for the Season A 2014 and Season B 2014?</v>
      </c>
      <c r="E579" s="414" t="s">
        <v>4861</v>
      </c>
      <c r="F579" s="414" t="str">
        <f>'I Farmer Group'!C9</f>
        <v>Amafaranga yarishywe muri iryo tsinda ry'abahinzi mu gihembwe cy'ihinga cya A 2014 na B 2014 angana ate?</v>
      </c>
      <c r="G579" s="414" t="s">
        <v>611</v>
      </c>
      <c r="H579" s="414" t="str">
        <f t="shared" si="23"/>
        <v>GR_13
Amafaranga yarishywe muri iryo tsinda ry'abahinzi mu gihembwe cy'ihinga cya A 2014 na B 2014 angana ate?
What was the total amount of fees paid to the farmer group for the Season A 2014 and Season B 2014?</v>
      </c>
      <c r="I579" s="414" t="s">
        <v>2547</v>
      </c>
      <c r="J579" s="415" t="str">
        <f t="shared" si="24"/>
        <v>yes</v>
      </c>
      <c r="L579" s="414" t="s">
        <v>5061</v>
      </c>
    </row>
    <row r="580" spans="3:21" ht="88.4">
      <c r="C580" s="388" t="str">
        <f>'I Farmer Group'!A10</f>
        <v>GR_AA</v>
      </c>
      <c r="D580" s="414" t="str">
        <f>'I Farmer Group'!B10</f>
        <v>Is anyone in your house a member of an agricultural cooperative?</v>
      </c>
      <c r="E580" s="414" t="s">
        <v>609</v>
      </c>
      <c r="F580" s="414" t="str">
        <f>'I Farmer Group'!C10</f>
        <v>haba hari umuntu mubana w'umunyamurwango wa coperative yabahinzi?</v>
      </c>
      <c r="G580" s="414" t="s">
        <v>610</v>
      </c>
      <c r="H580" s="414" t="str">
        <f t="shared" si="23"/>
        <v>GR_AA
haba hari umuntu mubana w'umunyamurwango wa coperative yabahinzi?
Is anyone in your house a member of an agricultural cooperative?</v>
      </c>
      <c r="J580" s="415" t="str">
        <f t="shared" si="24"/>
        <v>yes</v>
      </c>
    </row>
    <row r="581" spans="3:21" ht="51.05">
      <c r="C581" s="388" t="str">
        <f>'I Farmer Group'!A11</f>
        <v>GR_16</v>
      </c>
      <c r="D581" s="414" t="str">
        <f>'I Farmer Group'!B11</f>
        <v>Which cooperative?</v>
      </c>
      <c r="E581" s="414" t="s">
        <v>965</v>
      </c>
      <c r="F581" s="414" t="str">
        <f>'I Farmer Group'!C11</f>
        <v>Ni iyihe koperative?</v>
      </c>
      <c r="G581" s="414" t="s">
        <v>292</v>
      </c>
      <c r="H581" s="414" t="str">
        <f t="shared" si="23"/>
        <v>GR_16
Ni iyihe koperative?
Which cooperative?</v>
      </c>
      <c r="I581" s="414" t="s">
        <v>2548</v>
      </c>
      <c r="J581" s="415" t="str">
        <f t="shared" si="24"/>
        <v>yes</v>
      </c>
    </row>
    <row r="582" spans="3:21" ht="75.95">
      <c r="C582" s="388" t="str">
        <f>'I Farmer Group'!A12</f>
        <v>GR_18</v>
      </c>
      <c r="D582" s="414" t="str">
        <f>'I Farmer Group'!B12</f>
        <v>Who in the HH is a member of the cooperative?</v>
      </c>
      <c r="E582" s="414" t="s">
        <v>966</v>
      </c>
      <c r="F582" s="414" t="str">
        <f>'I Farmer Group'!C12</f>
        <v>Ni nde uri muri iyo koperative muri uru rugo?</v>
      </c>
      <c r="G582" s="414" t="s">
        <v>1859</v>
      </c>
      <c r="H582" s="414" t="str">
        <f t="shared" si="23"/>
        <v>GR_18
Ni nde uri muri iyo koperative muri uru rugo?
Who in the HH is a member of the cooperative?</v>
      </c>
      <c r="I582" s="414" t="s">
        <v>2548</v>
      </c>
      <c r="J582" s="415" t="str">
        <f t="shared" si="24"/>
        <v>yes</v>
      </c>
      <c r="U582" s="414" t="s">
        <v>3053</v>
      </c>
    </row>
    <row r="583" spans="3:21" ht="200.3">
      <c r="C583" s="388" t="str">
        <f>'I Farmer Group'!A13</f>
        <v>GR_23</v>
      </c>
      <c r="D583" s="414" t="str">
        <f>'I Farmer Group'!B13</f>
        <v>Did any HH member attend a meeting or a training held by the cooperative during Season A 2014 or Season B 2014?
Note to enumerator:  If HH belongs to more than one cooperative, ask them to report on the one in which they are most active.</v>
      </c>
      <c r="E583" s="414" t="s">
        <v>4862</v>
      </c>
      <c r="F583" s="414" t="str">
        <f>'I Farmer Group'!C13</f>
        <v xml:space="preserve">Hari munyamuryango wo muri uru rugo witabiriye inama cyangwa amahugurwa y'iyo koperative mu gihembwe cy'ihinga cya A 2014 cyangwa B 2014?
Icyitondetrwa ku mukarani: Niba mu bagize urugo hari uri mu makoperative arenze imwe, babwire bavuge kuyo bitabira cyane kuruta izindi. </v>
      </c>
      <c r="G583" s="414" t="s">
        <v>610</v>
      </c>
      <c r="H583" s="414" t="str">
        <f t="shared" si="23"/>
        <v>GR_23
Hari munyamuryango wo muri uru rugo witabiriye inama cyangwa amahugurwa y'iyo koperative mu gihembwe cy'ihinga cya A 2014 cyangwa B 2014?
Icyitondetrwa ku mukarani: Niba mu bagize urugo hari uri mu makoperative arenze imwe, babwire bavuge kuyo bitabira cyane kuruta izindi. 
Did any HH member attend a meeting or a training held by the cooperative during Season A 2014 or Season B 2014?
Note to enumerator:  If HH belongs to more than one cooperative, ask them to report on the one in which they are most active.</v>
      </c>
      <c r="I583" s="414" t="s">
        <v>2548</v>
      </c>
      <c r="J583" s="415" t="str">
        <f t="shared" si="24"/>
        <v>yes</v>
      </c>
    </row>
    <row r="584" spans="3:21" ht="125.7">
      <c r="C584" s="388" t="str">
        <f>'I Farmer Group'!A14</f>
        <v>GR_24</v>
      </c>
      <c r="D584" s="414" t="str">
        <f>'I Farmer Group'!B14</f>
        <v>How many meetings or trainings did your HH participate in with this cooperative during Season A 2014 and Season B 2014?</v>
      </c>
      <c r="E584" s="414" t="s">
        <v>4863</v>
      </c>
      <c r="F584" s="414" t="str">
        <f>'I Farmer Group'!C14</f>
        <v>Uwo muntu wanyu yitabiriye izo nama cyangwa amahugurwa inshuro zingahe by'iyi koperative  mu gihe cy'igihembwe cy'ihinga cya A 2014 na B 2014?</v>
      </c>
      <c r="G584" s="414" t="s">
        <v>611</v>
      </c>
      <c r="H584" s="414" t="str">
        <f t="shared" si="23"/>
        <v>GR_24
Uwo muntu wanyu yitabiriye izo nama cyangwa amahugurwa inshuro zingahe by'iyi koperative  mu gihe cy'igihembwe cy'ihinga cya A 2014 na B 2014?
How many meetings or trainings did your HH participate in with this cooperative during Season A 2014 and Season B 2014?</v>
      </c>
      <c r="I584" s="414" t="s">
        <v>2549</v>
      </c>
      <c r="J584" s="415" t="str">
        <f t="shared" si="24"/>
        <v>yes</v>
      </c>
    </row>
    <row r="585" spans="3:21" ht="125.7">
      <c r="C585" s="388" t="str">
        <f>'I Farmer Group'!A15</f>
        <v>GR_25</v>
      </c>
      <c r="D585" s="414" t="str">
        <f>'I Farmer Group'!B15</f>
        <v>Did your HH pay any fees to be a part of this cooperative during Season A 2014 or Season B 2014, such as membership or contribution fees?</v>
      </c>
      <c r="E585" s="414" t="s">
        <v>4864</v>
      </c>
      <c r="F585" s="414" t="str">
        <f>'I Farmer Group'!C15</f>
        <v>Hari amafaranga yarishywe n'uwo muntu wanyu mu gihembwe cy'ihinga cya A 2014 cyangwa B 2014? Urugero nk'amafaranga y'umunyamuryango, umusanzu.</v>
      </c>
      <c r="G585" s="414" t="s">
        <v>610</v>
      </c>
      <c r="H585" s="414" t="str">
        <f t="shared" si="23"/>
        <v>GR_25
Hari amafaranga yarishywe n'uwo muntu wanyu mu gihembwe cy'ihinga cya A 2014 cyangwa B 2014? Urugero nk'amafaranga y'umunyamuryango, umusanzu.
Did your HH pay any fees to be a part of this cooperative during Season A 2014 or Season B 2014, such as membership or contribution fees?</v>
      </c>
      <c r="I585" s="414" t="s">
        <v>2548</v>
      </c>
      <c r="J585" s="415" t="str">
        <f t="shared" si="24"/>
        <v>yes</v>
      </c>
    </row>
    <row r="586" spans="3:21" ht="100.8">
      <c r="C586" s="388" t="str">
        <f>'I Farmer Group'!A16</f>
        <v>GR_26</v>
      </c>
      <c r="D586" s="414" t="str">
        <f>'I Farmer Group'!B16</f>
        <v>What was the total amount of fees paid to the cooperative for the Season A 2014 and Season B 2014?</v>
      </c>
      <c r="E586" s="414" t="s">
        <v>4865</v>
      </c>
      <c r="F586" s="414" t="str">
        <f>'I Farmer Group'!C16</f>
        <v>Amafaranga yarishywe muri iyo koperative mu gihembwe cy'ihinga cya A 2014 cna B 2014 angana ate?</v>
      </c>
      <c r="G586" s="414" t="s">
        <v>611</v>
      </c>
      <c r="H586" s="414" t="str">
        <f t="shared" si="23"/>
        <v>GR_26
Amafaranga yarishywe muri iyo koperative mu gihembwe cy'ihinga cya A 2014 cna B 2014 angana ate?
What was the total amount of fees paid to the cooperative for the Season A 2014 and Season B 2014?</v>
      </c>
      <c r="I586" s="414" t="s">
        <v>2550</v>
      </c>
      <c r="J586" s="415" t="str">
        <f t="shared" si="24"/>
        <v>yes</v>
      </c>
      <c r="L586" s="414" t="s">
        <v>5061</v>
      </c>
    </row>
    <row r="587" spans="3:21" ht="113.25">
      <c r="C587" s="388" t="str">
        <f>'I Farmer Group'!A17</f>
        <v>GR_27</v>
      </c>
      <c r="D587" s="414" t="str">
        <f>'I Farmer Group'!B17</f>
        <v>Is anyone in your household a member of a water users association (WUA) or any other irrigation-related group?</v>
      </c>
      <c r="E587" s="414" t="s">
        <v>4866</v>
      </c>
      <c r="F587" s="414" t="str">
        <f>'I Farmer Group'!C17</f>
        <v>Muri uru rugo, hari umuntu mufite nk'umunyamuryango w'ishyirahamwe ry'abakoresha amazi cyangwa irindi shyirahamwe rijyanye no kuhira imyaka?</v>
      </c>
      <c r="G587" s="414" t="s">
        <v>610</v>
      </c>
      <c r="H587" s="414" t="str">
        <f t="shared" si="23"/>
        <v>GR_27
Muri uru rugo, hari umuntu mufite nk'umunyamuryango w'ishyirahamwe ry'abakoresha amazi cyangwa irindi shyirahamwe rijyanye no kuhira imyaka?
Is anyone in your household a member of a water users association (WUA) or any other irrigation-related group?</v>
      </c>
      <c r="J587" s="415" t="str">
        <f t="shared" si="24"/>
        <v>yes</v>
      </c>
    </row>
    <row r="588" spans="3:21" ht="51.05">
      <c r="C588" s="388" t="str">
        <f>'I Farmer Group'!A18</f>
        <v>GR_28</v>
      </c>
      <c r="D588" s="414" t="str">
        <f>'I Farmer Group'!B18</f>
        <v>Which water user association?</v>
      </c>
      <c r="E588" s="414" t="s">
        <v>781</v>
      </c>
      <c r="F588" s="414" t="str">
        <f>'I Farmer Group'!C18</f>
        <v>Iryo shyirahamwe ni irihe?</v>
      </c>
      <c r="G588" s="414" t="s">
        <v>2556</v>
      </c>
      <c r="H588" s="414" t="str">
        <f t="shared" ref="H588:H651" si="25">C588&amp;"
"&amp;F588&amp;"
"&amp;D588</f>
        <v>GR_28
Iryo shyirahamwe ni irihe?
Which water user association?</v>
      </c>
      <c r="I588" s="414" t="s">
        <v>2551</v>
      </c>
      <c r="J588" s="415" t="str">
        <f t="shared" si="24"/>
        <v>yes</v>
      </c>
    </row>
    <row r="589" spans="3:21" ht="75.95">
      <c r="C589" s="388" t="str">
        <f>'I Farmer Group'!A19</f>
        <v>GR_29</v>
      </c>
      <c r="D589" s="414" t="str">
        <f>'I Farmer Group'!B19</f>
        <v>Who in the HH is a member of the water user association?</v>
      </c>
      <c r="E589" s="414" t="s">
        <v>783</v>
      </c>
      <c r="F589" s="414" t="str">
        <f>'I Farmer Group'!C19</f>
        <v>Muri uru rugo ni nde munyamuryango w'ishyirahamwe ry'abakoresha amazi?</v>
      </c>
      <c r="G589" s="414" t="s">
        <v>1859</v>
      </c>
      <c r="H589" s="414" t="str">
        <f t="shared" si="25"/>
        <v>GR_29
Muri uru rugo ni nde munyamuryango w'ishyirahamwe ry'abakoresha amazi?
Who in the HH is a member of the water user association?</v>
      </c>
      <c r="I589" s="414" t="s">
        <v>2551</v>
      </c>
      <c r="J589" s="415" t="str">
        <f t="shared" si="24"/>
        <v>yes</v>
      </c>
      <c r="U589" s="414" t="s">
        <v>3053</v>
      </c>
    </row>
    <row r="590" spans="3:21" ht="113.25">
      <c r="C590" s="388" t="str">
        <f>'I Farmer Group'!A20</f>
        <v>GR_34</v>
      </c>
      <c r="D590" s="414" t="str">
        <f>'I Farmer Group'!B20</f>
        <v>Did any HH member attend a meeting or a training held by the  water user association during Season A 2014 or Season B 2014?</v>
      </c>
      <c r="E590" s="414" t="s">
        <v>4867</v>
      </c>
      <c r="F590" s="414" t="str">
        <f>'I Farmer Group'!C20</f>
        <v>Hari umuntu wo muri uru rugo wagiye mu nama cyangwa mu mahugurwa y'iri shyirahamwe mu gihe cy'igihembwe cy'ihinga cya A 2014 cyangwa B 2014?</v>
      </c>
      <c r="G590" s="414" t="s">
        <v>610</v>
      </c>
      <c r="H590" s="414" t="str">
        <f t="shared" si="25"/>
        <v>GR_34
Hari umuntu wo muri uru rugo wagiye mu nama cyangwa mu mahugurwa y'iri shyirahamwe mu gihe cy'igihembwe cy'ihinga cya A 2014 cyangwa B 2014?
Did any HH member attend a meeting or a training held by the  water user association during Season A 2014 or Season B 2014?</v>
      </c>
      <c r="I590" s="414" t="s">
        <v>2551</v>
      </c>
      <c r="J590" s="415" t="str">
        <f t="shared" si="24"/>
        <v>yes</v>
      </c>
    </row>
    <row r="591" spans="3:21" ht="125.7">
      <c r="C591" s="388" t="str">
        <f>'I Farmer Group'!A21</f>
        <v>GR_35</v>
      </c>
      <c r="D591" s="414" t="str">
        <f>'I Farmer Group'!B21</f>
        <v>How many meetings or trainings did your HH participate in with this water user association during Season A 2014 and Season B 2014?</v>
      </c>
      <c r="E591" s="414" t="s">
        <v>4868</v>
      </c>
      <c r="F591" s="414" t="str">
        <f>'I Farmer Group'!C21</f>
        <v>Uwo muntu wanyu yagiye mu nama zingahe cg amahugurwa angahe y'iri shyirahamwe  mu gihe cy'igihembwe cy'ihinga cya A 2014 cyangwa B 2014?</v>
      </c>
      <c r="G591" s="414" t="s">
        <v>611</v>
      </c>
      <c r="H591" s="414" t="str">
        <f t="shared" si="25"/>
        <v>GR_35
Uwo muntu wanyu yagiye mu nama zingahe cg amahugurwa angahe y'iri shyirahamwe  mu gihe cy'igihembwe cy'ihinga cya A 2014 cyangwa B 2014?
How many meetings or trainings did your HH participate in with this water user association during Season A 2014 and Season B 2014?</v>
      </c>
      <c r="I591" s="414" t="s">
        <v>2552</v>
      </c>
      <c r="J591" s="415" t="str">
        <f t="shared" si="24"/>
        <v>yes</v>
      </c>
    </row>
    <row r="592" spans="3:21" ht="150.55000000000001">
      <c r="C592" s="388" t="str">
        <f>'I Farmer Group'!A22</f>
        <v>GR_36</v>
      </c>
      <c r="D592" s="414" t="str">
        <f>'I Farmer Group'!B22</f>
        <v>Did your HH pay any fees to be a part of this water user association during Season A 2014 or Season B 2014, such as maintenance or contribution fees?</v>
      </c>
      <c r="E592" s="414" t="s">
        <v>4869</v>
      </c>
      <c r="F592" s="414" t="str">
        <f>'I Farmer Group'!C22</f>
        <v>Hari amafaranga urugo rwanyu rwishyuye mu rwego rwo kuba umunyamuryango w'iri shyirahamwe rikoresha amzi mu gihembwe cy'ihinga cya A 2014 cyangwa B 2014? Urugero nk'amafaranga yo gusana ibikoresho cyangwa umusanzu?</v>
      </c>
      <c r="G592" s="414" t="s">
        <v>610</v>
      </c>
      <c r="H592" s="414" t="str">
        <f t="shared" si="25"/>
        <v>GR_36
Hari amafaranga urugo rwanyu rwishyuye mu rwego rwo kuba umunyamuryango w'iri shyirahamwe rikoresha amzi mu gihembwe cy'ihinga cya A 2014 cyangwa B 2014? Urugero nk'amafaranga yo gusana ibikoresho cyangwa umusanzu?
Did your HH pay any fees to be a part of this water user association during Season A 2014 or Season B 2014, such as maintenance or contribution fees?</v>
      </c>
      <c r="I592" s="414" t="s">
        <v>2551</v>
      </c>
      <c r="J592" s="415" t="str">
        <f t="shared" si="24"/>
        <v>yes</v>
      </c>
    </row>
    <row r="593" spans="1:33" ht="113.25">
      <c r="C593" s="388" t="str">
        <f>'I Farmer Group'!A23</f>
        <v>GR_37</v>
      </c>
      <c r="D593" s="414" t="str">
        <f>'I Farmer Group'!B23</f>
        <v>What was the total amount of fees paid to the water user association during Season A 2014 and Season B 2014?</v>
      </c>
      <c r="E593" s="414" t="s">
        <v>4870</v>
      </c>
      <c r="F593" s="414" t="str">
        <f>'I Farmer Group'!C23</f>
        <v>Amafaranga yarishywe muri iryo shyirahamwe ry'abakoresha amazi mu gihembwe cy'ihinga cya A 2014 na B 2014 angana ate?</v>
      </c>
      <c r="G593" s="414" t="s">
        <v>611</v>
      </c>
      <c r="H593" s="414" t="str">
        <f t="shared" si="25"/>
        <v>GR_37
Amafaranga yarishywe muri iryo shyirahamwe ry'abakoresha amazi mu gihembwe cy'ihinga cya A 2014 na B 2014 angana ate?
What was the total amount of fees paid to the water user association during Season A 2014 and Season B 2014?</v>
      </c>
      <c r="I593" s="414" t="s">
        <v>2553</v>
      </c>
      <c r="J593" s="415" t="str">
        <f t="shared" si="24"/>
        <v>yes</v>
      </c>
      <c r="L593" s="414" t="s">
        <v>5061</v>
      </c>
    </row>
    <row r="594" spans="1:33" ht="49.75">
      <c r="C594" s="414" t="s">
        <v>2482</v>
      </c>
      <c r="G594" s="414" t="s">
        <v>1746</v>
      </c>
      <c r="H594" s="414" t="str">
        <f t="shared" si="25"/>
        <v xml:space="preserve">ghi_oi
</v>
      </c>
      <c r="J594" s="415" t="str">
        <f t="shared" si="24"/>
        <v>yes</v>
      </c>
    </row>
    <row r="595" spans="1:33" ht="74.650000000000006">
      <c r="C595" s="414" t="s">
        <v>4484</v>
      </c>
      <c r="D595" s="414" t="s">
        <v>4485</v>
      </c>
      <c r="E595" s="414" t="s">
        <v>4871</v>
      </c>
      <c r="G595" s="414" t="s">
        <v>4489</v>
      </c>
      <c r="H595" s="414" t="str">
        <f t="shared" si="25"/>
        <v>rf_respondent
Enumerator: For the remaining sections, you must interview the financial decision maker in the HH.  Is that person available?</v>
      </c>
      <c r="I595" s="414" t="s">
        <v>5068</v>
      </c>
      <c r="J595" s="415" t="str">
        <f>IF(G595="note", "no", "yes")</f>
        <v>yes</v>
      </c>
      <c r="L595" s="414" t="s">
        <v>4494</v>
      </c>
      <c r="M595" s="414" t="s">
        <v>4495</v>
      </c>
    </row>
    <row r="596" spans="1:33" ht="62.2">
      <c r="C596" s="414" t="s">
        <v>4490</v>
      </c>
      <c r="D596" s="414" t="s">
        <v>4491</v>
      </c>
      <c r="E596" s="414" t="s">
        <v>4872</v>
      </c>
      <c r="G596" s="414" t="s">
        <v>1859</v>
      </c>
      <c r="H596" s="414" t="str">
        <f t="shared" si="25"/>
        <v>rf_new_resp
Please select the respondent for the remaining sections.</v>
      </c>
      <c r="I596" s="414" t="s">
        <v>4493</v>
      </c>
      <c r="J596" s="415" t="str">
        <f>IF(G596="note", "no", "yes")</f>
        <v>yes</v>
      </c>
      <c r="U596" s="414" t="s">
        <v>3053</v>
      </c>
    </row>
    <row r="597" spans="1:33" ht="409.6">
      <c r="C597" s="414" t="s">
        <v>4496</v>
      </c>
      <c r="E597" s="414" t="s">
        <v>4873</v>
      </c>
      <c r="F597" s="414" t="s">
        <v>2953</v>
      </c>
      <c r="G597" s="387" t="s">
        <v>610</v>
      </c>
      <c r="H597" s="414" t="str">
        <f t="shared" si="25"/>
        <v xml:space="preserve">rf_consent
Muraho, nitwa  ...................................... nkaba nkorera IPA (Innovations  for Poverty Action), umuryango mpuzamahanga utegamiye kuri Leta ukora ubushakashatsi, ukaba ufite ibiro mu Rwanda, i Kigali. IPA irimo gukorana n’umushinga usuma ibikorwa bya Banki y’Isi hamwe na luwahu, umushinga wo muri Minisiteri y’Ubuhinzi n’Ubworozi, mu gukora isuzumabikorwa ry’umushinga wo guteza imbere icyaro binyuze mu mu bigo n’amashyirahamwe yo kuzigama no kugurizanya.  Intego y’iryo suzumabikorwa ni ugukusanya amakuru ku buryo bushyashya bwo kuzigama ufite intego kugira ngo bifashe abahinzi-borozi gucunga amafaranga mu buryo bunoze kandi bagateganyiriza ibihembwe by’ibinga hakiri kare, hanashakwa uburyo bwo gucunga no guteganyiriza Ibiza bigira ingaruka ku bukungu, no kubyaza umusaruro amahirwe agaragaye.  Turifuza kugirana ikiganiro nawe kuri ubu bushakashatsi. Niwemera kugira uruhare muri ubu bushakashatsi, turakubaza ibibazo bijyanye n’urugo rwawe n’abarugize, imirima n’ibihingwa uteramo, ibihembwe by’ihinga, ibiza, kuzigama, ibyinjiye mu rugo n’ibyasohotse.  
Nta ngaruka zizakubaho kuko wagize uruhare muri ubu bushakashatsi, haba kuri wowe cyangwa ku rugo rwawe muri rusange kandi nta gihembo dutanga ku wemeye kugira uruhare muri ubu bushakashatsi. 
Icyitonderwa:
• Kugira uruhare muri ubu bushakashatsi ni ubushake busesuye kandi amakuru uduha azabikwa mu ibanga rikomeye. Ibisubizo byawe bizahabwa nomero maze umubare w’ibanga ujyanye n’amazina yawe bibikwe ahantu hatagerwa n’ubunetse wese muri za mudasobwa zifungurwa n’umubare w’ibanga.
• Abakozi babihuguriwe ba IPA na Banki y’Isi, nibo bonyine bazabona amakuru ashobora gutuma umwirondoro wawe umenyekana. Nta makuru ayo ari yo yose azerekwa rubanda, nta n’amazina azigera agaragazwa muri ubu bushakashatsi. Ni yo mpamvu tugusaba kuvugisha ukuri no gutanga ibisubizo biboneye mu buryo bushoboka bwose. 
• Ushobora kureka gusubiza ikibazo runaka, cyangwa ugahagarika ibazwa igihe icyo ari cyo cyose. Ibi nta ngaruka namba bizakugiraho cyangwa urugo rwawe. 
• Ubu bushakashatsi buratwara igihe kijya kungana n’iminota 15.
• Uduce tumwe na tumwe tw’ubu bushakashatsi turadufata amajwi kugira ngo bidufash mu kugira amakuru y’umwimerere. 
• Birashoboka kandi ko twazongera tubatumaho kugira ngo tugirane ikindi kiganiro.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Umuyobozi mukuru: Dr. Jean-Baptiste MAZARATI, Tel: 078-830-9807
Umunyamabanga:  Dr. Leatitia NYIRAZINYOYE, Tel: 073-868-3209
</v>
      </c>
      <c r="I597" s="414" t="s">
        <v>4493</v>
      </c>
      <c r="J597" s="415" t="s">
        <v>1678</v>
      </c>
      <c r="L597" s="414" t="s">
        <v>4497</v>
      </c>
      <c r="M597" s="414" t="s">
        <v>4498</v>
      </c>
    </row>
    <row r="598" spans="1:33" s="417" customFormat="1" ht="49.75">
      <c r="B598" s="417" t="s">
        <v>2557</v>
      </c>
      <c r="C598" s="417" t="s">
        <v>2558</v>
      </c>
      <c r="D598" s="417" t="s">
        <v>2559</v>
      </c>
      <c r="E598" s="417" t="s">
        <v>2559</v>
      </c>
      <c r="G598" s="417" t="s">
        <v>3307</v>
      </c>
      <c r="H598" s="414" t="str">
        <f t="shared" si="25"/>
        <v>module_j
Module J: Income &amp; Expenditures</v>
      </c>
      <c r="J598" s="415" t="str">
        <f t="shared" ref="J598:J675" si="26">IF(G598="note", "no", "yes")</f>
        <v>yes</v>
      </c>
    </row>
    <row r="599" spans="1:33" s="417" customFormat="1" ht="49.75">
      <c r="A599" s="415"/>
      <c r="B599" s="415"/>
      <c r="C599" s="415" t="s">
        <v>3370</v>
      </c>
      <c r="D599" s="415"/>
      <c r="E599" s="415"/>
      <c r="F599" s="415"/>
      <c r="G599" s="415" t="s">
        <v>3295</v>
      </c>
      <c r="H599" s="414" t="str">
        <f t="shared" si="25"/>
        <v xml:space="preserve">start_mod_j
</v>
      </c>
      <c r="I599" s="415" t="s">
        <v>3371</v>
      </c>
      <c r="J599" s="415" t="str">
        <f t="shared" si="26"/>
        <v>yes</v>
      </c>
      <c r="K599" s="415"/>
      <c r="L599" s="415"/>
      <c r="M599" s="415"/>
      <c r="N599" s="415" t="s">
        <v>3298</v>
      </c>
      <c r="O599" s="415"/>
      <c r="P599" s="415"/>
      <c r="Q599" s="415"/>
      <c r="R599" s="415"/>
      <c r="S599" s="415"/>
      <c r="T599" s="415"/>
      <c r="U599" s="415"/>
      <c r="V599" s="415"/>
      <c r="W599" s="415"/>
      <c r="X599" s="415"/>
      <c r="Y599" s="415"/>
      <c r="Z599" s="415"/>
      <c r="AA599" s="415"/>
      <c r="AB599" s="415"/>
      <c r="AC599" s="415"/>
      <c r="AD599" s="415"/>
      <c r="AE599" s="415"/>
      <c r="AF599" s="415"/>
      <c r="AG599" s="415"/>
    </row>
    <row r="600" spans="1:33" s="417" customFormat="1" ht="49.75">
      <c r="C600" s="417" t="s">
        <v>2560</v>
      </c>
      <c r="G600" s="417" t="s">
        <v>1735</v>
      </c>
      <c r="H600" s="414" t="str">
        <f t="shared" si="25"/>
        <v xml:space="preserve">inc
</v>
      </c>
      <c r="J600" s="415" t="str">
        <f t="shared" si="26"/>
        <v>yes</v>
      </c>
      <c r="K600" s="417" t="s">
        <v>1745</v>
      </c>
    </row>
    <row r="601" spans="1:33" ht="87.05">
      <c r="C601" s="414" t="str">
        <f>'J Inc&amp;Exp'!A6</f>
        <v>INC_note</v>
      </c>
      <c r="D601" s="414" t="str">
        <f>'J Inc&amp;Exp'!B6</f>
        <v>From August 2013-through September 30 2014, how much did you EARN FROM:</v>
      </c>
      <c r="E601" s="414" t="s">
        <v>3860</v>
      </c>
      <c r="F601" s="414" t="str">
        <f>'J Inc&amp;Exp'!C6</f>
        <v>Kuva muri Kanama 2013 kugeza kuri 30 Nzeri 2014 ni amafaranga angahe 
WINJIJE MURI:</v>
      </c>
      <c r="G601" s="414" t="s">
        <v>613</v>
      </c>
      <c r="H601" s="414" t="str">
        <f t="shared" si="25"/>
        <v>INC_note
Kuva muri Kanama 2013 kugeza kuri 30 Nzeri 2014 ni amafaranga angahe 
WINJIJE MURI:
From August 2013-through September 30 2014, how much did you EARN FROM:</v>
      </c>
      <c r="J601" s="415" t="str">
        <f t="shared" si="26"/>
        <v>no</v>
      </c>
    </row>
    <row r="602" spans="1:33" ht="49.75">
      <c r="C602" s="414" t="str">
        <f>'J Inc&amp;Exp'!A7</f>
        <v>INC_01</v>
      </c>
      <c r="D602" s="414" t="str">
        <f>'J Inc&amp;Exp'!B7</f>
        <v>On-farm enterprise (RWF)</v>
      </c>
      <c r="E602" s="414" t="s">
        <v>603</v>
      </c>
      <c r="F602" s="414" t="str">
        <f>'J Inc&amp;Exp'!C7</f>
        <v>Ibikorwa by'ubuhinzi (RWF)</v>
      </c>
      <c r="G602" s="414" t="s">
        <v>611</v>
      </c>
      <c r="H602" s="414" t="str">
        <f t="shared" si="25"/>
        <v>INC_01
Ibikorwa by'ubuhinzi (RWF)
On-farm enterprise (RWF)</v>
      </c>
      <c r="J602" s="415" t="str">
        <f t="shared" si="26"/>
        <v>yes</v>
      </c>
      <c r="L602" s="414" t="s">
        <v>4620</v>
      </c>
    </row>
    <row r="603" spans="1:33" ht="49.75">
      <c r="C603" s="414" t="str">
        <f>'J Inc&amp;Exp'!A8</f>
        <v>INC_02</v>
      </c>
      <c r="D603" s="414" t="str">
        <f>'J Inc&amp;Exp'!B8</f>
        <v>Non-farm enterprise (RWF)</v>
      </c>
      <c r="E603" s="414" t="s">
        <v>579</v>
      </c>
      <c r="F603" s="414" t="str">
        <f>'J Inc&amp;Exp'!C8</f>
        <v>Igikorwa kitari icy’ubuhinzi (RWF)</v>
      </c>
      <c r="G603" s="414" t="s">
        <v>611</v>
      </c>
      <c r="H603" s="414" t="str">
        <f t="shared" si="25"/>
        <v>INC_02
Igikorwa kitari icy’ubuhinzi (RWF)
Non-farm enterprise (RWF)</v>
      </c>
      <c r="J603" s="415" t="str">
        <f t="shared" si="26"/>
        <v>yes</v>
      </c>
      <c r="L603" s="414" t="s">
        <v>4620</v>
      </c>
    </row>
    <row r="604" spans="1:33" ht="49.75">
      <c r="C604" s="414" t="str">
        <f>'J Inc&amp;Exp'!A9</f>
        <v>INC_03</v>
      </c>
      <c r="D604" s="414" t="str">
        <f>'J Inc&amp;Exp'!B9</f>
        <v>renting land (RWF)</v>
      </c>
      <c r="E604" s="414" t="s">
        <v>581</v>
      </c>
      <c r="F604" s="414" t="str">
        <f>'J Inc&amp;Exp'!C9</f>
        <v>Gukodesha umurima (RWF)</v>
      </c>
      <c r="G604" s="414" t="s">
        <v>611</v>
      </c>
      <c r="H604" s="414" t="str">
        <f t="shared" si="25"/>
        <v>INC_03
Gukodesha umurima (RWF)
renting land (RWF)</v>
      </c>
      <c r="J604" s="415" t="str">
        <f t="shared" si="26"/>
        <v>yes</v>
      </c>
      <c r="L604" s="414" t="s">
        <v>4620</v>
      </c>
    </row>
    <row r="605" spans="1:33" ht="49.75">
      <c r="C605" s="414" t="str">
        <f>'J Inc&amp;Exp'!A10</f>
        <v>INC_06</v>
      </c>
      <c r="D605" s="414" t="str">
        <f>'J Inc&amp;Exp'!B10</f>
        <v>interests &amp; dividends (RWF)</v>
      </c>
      <c r="E605" s="414" t="s">
        <v>583</v>
      </c>
      <c r="F605" s="414" t="str">
        <f>'J Inc&amp;Exp'!C10</f>
        <v>Inyungu cg  imigabane (RWF)</v>
      </c>
      <c r="G605" s="414" t="s">
        <v>611</v>
      </c>
      <c r="H605" s="414" t="str">
        <f t="shared" si="25"/>
        <v>INC_06
Inyungu cg  imigabane (RWF)
interests &amp; dividends (RWF)</v>
      </c>
      <c r="J605" s="415" t="str">
        <f t="shared" si="26"/>
        <v>yes</v>
      </c>
      <c r="L605" s="414" t="s">
        <v>4620</v>
      </c>
    </row>
    <row r="606" spans="1:33" ht="87.05">
      <c r="C606" s="414" t="str">
        <f>'J Inc&amp;Exp'!A11</f>
        <v>INC_08</v>
      </c>
      <c r="D606" s="414" t="str">
        <f>'J Inc&amp;Exp'!B11</f>
        <v>selling livestock products (eggs, milk, meat, etc) (RWF)</v>
      </c>
      <c r="E606" s="414" t="s">
        <v>585</v>
      </c>
      <c r="F606" s="414" t="str">
        <f>'J Inc&amp;Exp'!C11</f>
        <v>Kugurisha ibikomoka ku matungo ( aha twavuga amavuta y’inka, amata na foromaji) (RWF)</v>
      </c>
      <c r="G606" s="414" t="s">
        <v>611</v>
      </c>
      <c r="H606" s="414" t="str">
        <f t="shared" si="25"/>
        <v>INC_08
Kugurisha ibikomoka ku matungo ( aha twavuga amavuta y’inka, amata na foromaji) (RWF)
selling livestock products (eggs, milk, meat, etc) (RWF)</v>
      </c>
      <c r="J606" s="415" t="str">
        <f t="shared" si="26"/>
        <v>yes</v>
      </c>
      <c r="L606" s="414" t="s">
        <v>4620</v>
      </c>
    </row>
    <row r="607" spans="1:33" ht="49.75">
      <c r="C607" s="414" t="str">
        <f>'J Inc&amp;Exp'!A12</f>
        <v>INC_09</v>
      </c>
      <c r="D607" s="414" t="str">
        <f>'J Inc&amp;Exp'!B12</f>
        <v>Gifts (RWF)</v>
      </c>
      <c r="E607" s="414" t="s">
        <v>587</v>
      </c>
      <c r="F607" s="414" t="str">
        <f>'J Inc&amp;Exp'!C12</f>
        <v>impano (RWF)</v>
      </c>
      <c r="G607" s="414" t="s">
        <v>611</v>
      </c>
      <c r="H607" s="414" t="str">
        <f t="shared" si="25"/>
        <v>INC_09
impano (RWF)
Gifts (RWF)</v>
      </c>
      <c r="J607" s="415" t="str">
        <f t="shared" si="26"/>
        <v>yes</v>
      </c>
      <c r="L607" s="414" t="s">
        <v>4620</v>
      </c>
    </row>
    <row r="608" spans="1:33" ht="49.75">
      <c r="C608" s="414" t="str">
        <f>'J Inc&amp;Exp'!A13</f>
        <v>INC_12</v>
      </c>
      <c r="D608" s="414" t="str">
        <f>'J Inc&amp;Exp'!B13</f>
        <v>Terracing for LWH  (RWF)</v>
      </c>
      <c r="E608" s="414" t="s">
        <v>591</v>
      </c>
      <c r="F608" s="414" t="str">
        <f>'J Inc&amp;Exp'!C13</f>
        <v>mugukora amaterasi ya LWH  (RWF)</v>
      </c>
      <c r="G608" s="414" t="s">
        <v>611</v>
      </c>
      <c r="H608" s="414" t="str">
        <f t="shared" si="25"/>
        <v>INC_12
mugukora amaterasi ya LWH  (RWF)
Terracing for LWH  (RWF)</v>
      </c>
      <c r="J608" s="415" t="str">
        <f t="shared" si="26"/>
        <v>yes</v>
      </c>
      <c r="L608" s="414" t="s">
        <v>4620</v>
      </c>
    </row>
    <row r="609" spans="3:14" ht="49.75">
      <c r="C609" s="414" t="str">
        <f>'J Inc&amp;Exp'!A14</f>
        <v>INC_13</v>
      </c>
      <c r="D609" s="414" t="str">
        <f>'J Inc&amp;Exp'!B14</f>
        <v>Nurseries for LWH  (RWF)</v>
      </c>
      <c r="E609" s="414" t="s">
        <v>592</v>
      </c>
      <c r="F609" s="414" t="str">
        <f>'J Inc&amp;Exp'!C14</f>
        <v>mugukora pepiniyeri za LWH  (RWF)</v>
      </c>
      <c r="G609" s="414" t="s">
        <v>611</v>
      </c>
      <c r="H609" s="414" t="str">
        <f t="shared" si="25"/>
        <v>INC_13
mugukora pepiniyeri za LWH  (RWF)
Nurseries for LWH  (RWF)</v>
      </c>
      <c r="J609" s="415" t="str">
        <f t="shared" si="26"/>
        <v>yes</v>
      </c>
      <c r="L609" s="414" t="s">
        <v>4620</v>
      </c>
    </row>
    <row r="610" spans="3:14" ht="49.75">
      <c r="C610" s="414" t="str">
        <f>'J Inc&amp;Exp'!A15</f>
        <v>INC_14</v>
      </c>
      <c r="D610" s="414" t="str">
        <f>'J Inc&amp;Exp'!B15</f>
        <v>Composting for LWH  (RWF)</v>
      </c>
      <c r="E610" s="414" t="s">
        <v>593</v>
      </c>
      <c r="F610" s="414" t="str">
        <f>'J Inc&amp;Exp'!C15</f>
        <v>mugukora ifumbire ya LWH  (RWF)</v>
      </c>
      <c r="G610" s="414" t="s">
        <v>611</v>
      </c>
      <c r="H610" s="414" t="str">
        <f t="shared" si="25"/>
        <v>INC_14
mugukora ifumbire ya LWH  (RWF)
Composting for LWH  (RWF)</v>
      </c>
      <c r="J610" s="415" t="str">
        <f t="shared" si="26"/>
        <v>yes</v>
      </c>
      <c r="L610" s="414" t="s">
        <v>4620</v>
      </c>
    </row>
    <row r="611" spans="3:14" ht="49.75">
      <c r="C611" s="414" t="str">
        <f>'J Inc&amp;Exp'!A16</f>
        <v>inc_15</v>
      </c>
      <c r="D611" s="414" t="str">
        <f>'J Inc&amp;Exp'!B16</f>
        <v>Selling of Permanent Crop Production</v>
      </c>
      <c r="E611" s="414" t="s">
        <v>1387</v>
      </c>
      <c r="F611" s="414" t="str">
        <f>'J Inc&amp;Exp'!C16</f>
        <v>Kugurisha umusaruro w'ibihingwa bihoraho</v>
      </c>
      <c r="G611" s="414" t="s">
        <v>611</v>
      </c>
      <c r="H611" s="414" t="str">
        <f t="shared" si="25"/>
        <v>inc_15
Kugurisha umusaruro w'ibihingwa bihoraho
Selling of Permanent Crop Production</v>
      </c>
      <c r="J611" s="415" t="str">
        <f t="shared" si="26"/>
        <v>yes</v>
      </c>
      <c r="L611" s="414" t="s">
        <v>4620</v>
      </c>
    </row>
    <row r="612" spans="3:14" ht="74.650000000000006">
      <c r="C612" s="414" t="str">
        <f>'J Inc&amp;Exp'!A17</f>
        <v>INC_16</v>
      </c>
      <c r="D612" s="414" t="str">
        <f>'J Inc&amp;Exp'!B17</f>
        <v>Income from Public Works Labor (not reported elsewhere)</v>
      </c>
      <c r="E612" s="414" t="s">
        <v>1448</v>
      </c>
      <c r="F612" s="414" t="str">
        <f>'J Inc&amp;Exp'!C17</f>
        <v>Amafaranga yavuye mu gukora mu bikorwa rusange (bitavuzwe ahandi)</v>
      </c>
      <c r="G612" s="414" t="s">
        <v>611</v>
      </c>
      <c r="H612" s="414" t="str">
        <f t="shared" si="25"/>
        <v>INC_16
Amafaranga yavuye mu gukora mu bikorwa rusange (bitavuzwe ahandi)
Income from Public Works Labor (not reported elsewhere)</v>
      </c>
      <c r="J612" s="415" t="str">
        <f t="shared" si="26"/>
        <v>yes</v>
      </c>
      <c r="L612" s="414" t="s">
        <v>4620</v>
      </c>
    </row>
    <row r="613" spans="3:14" ht="87.05">
      <c r="C613" s="414" t="str">
        <f>'J Inc&amp;Exp'!A20</f>
        <v>INC_17</v>
      </c>
      <c r="D613" s="414" t="str">
        <f>'J Inc&amp;Exp'!B20</f>
        <v>Income from Migratory Work (not reported elsewhere)</v>
      </c>
      <c r="E613" s="414" t="s">
        <v>1447</v>
      </c>
      <c r="F613" s="414" t="str">
        <f>'J Inc&amp;Exp'!C20</f>
        <v>Amafaranga yavuye mu gukora ahantu yimukiye ajya gushaka akazi (atavuzwe ahandi)</v>
      </c>
      <c r="G613" s="414" t="s">
        <v>611</v>
      </c>
      <c r="H613" s="414" t="str">
        <f t="shared" si="25"/>
        <v>INC_17
Amafaranga yavuye mu gukora ahantu yimukiye ajya gushaka akazi (atavuzwe ahandi)
Income from Migratory Work (not reported elsewhere)</v>
      </c>
      <c r="J613" s="415" t="str">
        <f t="shared" si="26"/>
        <v>yes</v>
      </c>
      <c r="L613" s="414" t="s">
        <v>4620</v>
      </c>
    </row>
    <row r="614" spans="3:14" ht="87.05">
      <c r="C614" s="414" t="str">
        <f>'J Inc&amp;Exp'!A18</f>
        <v>INC_18_13c</v>
      </c>
      <c r="D614" s="414" t="str">
        <f>'J Inc&amp;Exp'!B18</f>
        <v>Income from 13C Agricultural Production (July-August)</v>
      </c>
      <c r="E614" s="414" t="s">
        <v>3267</v>
      </c>
      <c r="F614" s="414" t="str">
        <f>'J Inc&amp;Exp'!C18</f>
        <v>Amafaranga yavuye mu kugurisha umusaruro w'igihembwe cya 13C (Nyakanga - Kanama)</v>
      </c>
      <c r="G614" s="414" t="s">
        <v>611</v>
      </c>
      <c r="H614" s="414" t="str">
        <f t="shared" si="25"/>
        <v>INC_18_13c
Amafaranga yavuye mu kugurisha umusaruro w'igihembwe cya 13C (Nyakanga - Kanama)
Income from 13C Agricultural Production (July-August)</v>
      </c>
      <c r="J614" s="415" t="str">
        <f t="shared" si="26"/>
        <v>yes</v>
      </c>
      <c r="L614" s="414" t="s">
        <v>4620</v>
      </c>
    </row>
    <row r="615" spans="3:14" ht="87.05">
      <c r="C615" s="414" t="str">
        <f>'J Inc&amp;Exp'!A19</f>
        <v>INC_18_14c</v>
      </c>
      <c r="D615" s="414" t="str">
        <f>'J Inc&amp;Exp'!B19</f>
        <v>Income from 14C Agricultural Production (July-August)</v>
      </c>
      <c r="E615" s="414" t="s">
        <v>3268</v>
      </c>
      <c r="F615" s="414" t="str">
        <f>'J Inc&amp;Exp'!C19</f>
        <v>Amafaranga yavuye mu kugurisha umusaruro w'igihembwe cya 14C (Nyakanga - Kanama)</v>
      </c>
      <c r="G615" s="414" t="s">
        <v>611</v>
      </c>
      <c r="H615" s="414" t="str">
        <f t="shared" si="25"/>
        <v>INC_18_14c
Amafaranga yavuye mu kugurisha umusaruro w'igihembwe cya 14C (Nyakanga - Kanama)
Income from 14C Agricultural Production (July-August)</v>
      </c>
      <c r="I615" s="414" t="s">
        <v>2375</v>
      </c>
      <c r="J615" s="415" t="str">
        <f t="shared" si="26"/>
        <v>yes</v>
      </c>
      <c r="L615" s="414" t="s">
        <v>4620</v>
      </c>
    </row>
    <row r="616" spans="3:14" ht="49.75">
      <c r="C616" s="414" t="s">
        <v>2560</v>
      </c>
      <c r="G616" s="414" t="s">
        <v>1746</v>
      </c>
      <c r="H616" s="414" t="str">
        <f t="shared" si="25"/>
        <v xml:space="preserve">inc
</v>
      </c>
      <c r="J616" s="415" t="str">
        <f t="shared" si="26"/>
        <v>yes</v>
      </c>
    </row>
    <row r="617" spans="3:14" ht="62.2">
      <c r="C617" s="414" t="s">
        <v>3993</v>
      </c>
      <c r="G617" s="414" t="s">
        <v>1703</v>
      </c>
      <c r="H617" s="414" t="str">
        <f t="shared" si="25"/>
        <v xml:space="preserve">inc_t
</v>
      </c>
      <c r="J617" s="415" t="str">
        <f t="shared" si="26"/>
        <v>yes</v>
      </c>
      <c r="N617" s="414" t="s">
        <v>3994</v>
      </c>
    </row>
    <row r="618" spans="3:14" ht="62.2">
      <c r="C618" s="414" t="s">
        <v>3995</v>
      </c>
      <c r="D618" s="414" t="s">
        <v>3996</v>
      </c>
      <c r="E618" s="414" t="s">
        <v>4874</v>
      </c>
      <c r="G618" s="414" t="s">
        <v>610</v>
      </c>
      <c r="H618" s="414" t="str">
        <f t="shared" si="25"/>
        <v>inc_zero
Alert!  The HH reported "0" income in total.  Are you sure this is correct?</v>
      </c>
      <c r="I618" s="414" t="s">
        <v>3997</v>
      </c>
      <c r="J618" s="415" t="s">
        <v>1678</v>
      </c>
      <c r="L618" s="414" t="s">
        <v>3311</v>
      </c>
      <c r="M618" s="414" t="s">
        <v>3652</v>
      </c>
    </row>
    <row r="619" spans="3:14" ht="49.75">
      <c r="C619" s="414" t="s">
        <v>2561</v>
      </c>
      <c r="G619" s="414" t="s">
        <v>1735</v>
      </c>
      <c r="H619" s="414" t="str">
        <f t="shared" si="25"/>
        <v xml:space="preserve">expw
</v>
      </c>
      <c r="J619" s="415" t="str">
        <f t="shared" si="26"/>
        <v>yes</v>
      </c>
      <c r="K619" s="414" t="s">
        <v>1745</v>
      </c>
    </row>
    <row r="620" spans="3:14" ht="87.05">
      <c r="C620" s="414" t="str">
        <f>'J Inc&amp;Exp'!A22</f>
        <v>EXPW_note</v>
      </c>
      <c r="D620" s="414" t="str">
        <f>'J Inc&amp;Exp'!B22</f>
        <v xml:space="preserve">In the last 1 week, how much did you SPEND on the following: 
</v>
      </c>
      <c r="E620" s="414" t="s">
        <v>594</v>
      </c>
      <c r="F620" s="414" t="str">
        <f>'J Inc&amp;Exp'!C22</f>
        <v>Mu cyumweru gishize, ibintu bikurikira byabatwaye amafaranga angahe?</v>
      </c>
      <c r="G620" s="414" t="s">
        <v>613</v>
      </c>
      <c r="H620" s="414" t="str">
        <f t="shared" si="25"/>
        <v xml:space="preserve">EXPW_note
Mu cyumweru gishize, ibintu bikurikira byabatwaye amafaranga angahe?
In the last 1 week, how much did you SPEND on the following: 
</v>
      </c>
      <c r="J620" s="415" t="str">
        <f t="shared" si="26"/>
        <v>no</v>
      </c>
    </row>
    <row r="621" spans="3:14" ht="49.75">
      <c r="C621" s="414" t="str">
        <f>'J Inc&amp;Exp'!A23</f>
        <v>EXP_01</v>
      </c>
      <c r="D621" s="414" t="str">
        <f>'J Inc&amp;Exp'!B23</f>
        <v>Transportation (RWF)</v>
      </c>
      <c r="E621" s="414" t="s">
        <v>553</v>
      </c>
      <c r="F621" s="414" t="str">
        <f>'J Inc&amp;Exp'!C23</f>
        <v>Ingendo (RWF)</v>
      </c>
      <c r="G621" s="414" t="s">
        <v>611</v>
      </c>
      <c r="H621" s="414" t="str">
        <f t="shared" si="25"/>
        <v>EXP_01
Ingendo (RWF)
Transportation (RWF)</v>
      </c>
      <c r="J621" s="415" t="str">
        <f t="shared" si="26"/>
        <v>yes</v>
      </c>
      <c r="L621" s="414" t="s">
        <v>4620</v>
      </c>
    </row>
    <row r="622" spans="3:14" ht="49.75">
      <c r="C622" s="414" t="str">
        <f>'J Inc&amp;Exp'!A24</f>
        <v>EXP_02</v>
      </c>
      <c r="D622" s="414" t="str">
        <f>'J Inc&amp;Exp'!B24</f>
        <v>Communication (RWF)</v>
      </c>
      <c r="E622" s="414" t="s">
        <v>555</v>
      </c>
      <c r="F622" s="414" t="str">
        <f>'J Inc&amp;Exp'!C24</f>
        <v>Itumanaho (RWF)</v>
      </c>
      <c r="G622" s="414" t="s">
        <v>611</v>
      </c>
      <c r="H622" s="414" t="str">
        <f t="shared" si="25"/>
        <v>EXP_02
Itumanaho (RWF)
Communication (RWF)</v>
      </c>
      <c r="J622" s="415" t="str">
        <f t="shared" si="26"/>
        <v>yes</v>
      </c>
      <c r="L622" s="414" t="s">
        <v>4620</v>
      </c>
    </row>
    <row r="623" spans="3:14" ht="49.75">
      <c r="C623" s="414" t="str">
        <f>'J Inc&amp;Exp'!A25</f>
        <v>EXP_03</v>
      </c>
      <c r="D623" s="414" t="str">
        <f>'J Inc&amp;Exp'!B25</f>
        <v>Clothing and personal belongings (RWF)</v>
      </c>
      <c r="E623" s="414" t="s">
        <v>557</v>
      </c>
      <c r="F623" s="414" t="str">
        <f>'J Inc&amp;Exp'!C25</f>
        <v>Imyambaro n’ibindi bintu bwite (RWF)</v>
      </c>
      <c r="G623" s="414" t="s">
        <v>611</v>
      </c>
      <c r="H623" s="414" t="str">
        <f t="shared" si="25"/>
        <v>EXP_03
Imyambaro n’ibindi bintu bwite (RWF)
Clothing and personal belongings (RWF)</v>
      </c>
      <c r="J623" s="415" t="str">
        <f t="shared" si="26"/>
        <v>yes</v>
      </c>
      <c r="L623" s="414" t="s">
        <v>4620</v>
      </c>
    </row>
    <row r="624" spans="3:14" ht="74.650000000000006">
      <c r="C624" s="414" t="str">
        <f>'J Inc&amp;Exp'!A26</f>
        <v>EXP_04</v>
      </c>
      <c r="D624" s="414" t="str">
        <f>'J Inc&amp;Exp'!B26</f>
        <v>Leisure (going to bar, watching sports, watching film) (RWF)</v>
      </c>
      <c r="E624" s="414" t="s">
        <v>559</v>
      </c>
      <c r="F624" s="414" t="str">
        <f>'J Inc&amp;Exp'!C26</f>
        <v>Imyidagaduro( akabare, kureba umupira,kureba filimi) (RWF)</v>
      </c>
      <c r="G624" s="414" t="s">
        <v>611</v>
      </c>
      <c r="H624" s="414" t="str">
        <f t="shared" si="25"/>
        <v>EXP_04
Imyidagaduro( akabare, kureba umupira,kureba filimi) (RWF)
Leisure (going to bar, watching sports, watching film) (RWF)</v>
      </c>
      <c r="J624" s="415" t="str">
        <f t="shared" si="26"/>
        <v>yes</v>
      </c>
      <c r="L624" s="414" t="s">
        <v>4620</v>
      </c>
    </row>
    <row r="625" spans="3:14" ht="49.75">
      <c r="C625" s="414" t="str">
        <f>'J Inc&amp;Exp'!A27</f>
        <v>EXP_06</v>
      </c>
      <c r="D625" s="414" t="str">
        <f>'J Inc&amp;Exp'!B27</f>
        <v>Water (RWF)</v>
      </c>
      <c r="E625" s="414" t="s">
        <v>565</v>
      </c>
      <c r="F625" s="414" t="str">
        <f>'J Inc&amp;Exp'!C27</f>
        <v>Amazi (RWF)</v>
      </c>
      <c r="G625" s="414" t="s">
        <v>611</v>
      </c>
      <c r="H625" s="414" t="str">
        <f t="shared" si="25"/>
        <v>EXP_06
Amazi (RWF)
Water (RWF)</v>
      </c>
      <c r="J625" s="415" t="str">
        <f t="shared" si="26"/>
        <v>yes</v>
      </c>
      <c r="L625" s="414" t="s">
        <v>4620</v>
      </c>
    </row>
    <row r="626" spans="3:14" ht="49.75">
      <c r="C626" s="414" t="s">
        <v>2561</v>
      </c>
      <c r="G626" s="414" t="s">
        <v>1746</v>
      </c>
      <c r="H626" s="414" t="str">
        <f t="shared" si="25"/>
        <v xml:space="preserve">expw
</v>
      </c>
      <c r="J626" s="415" t="str">
        <f t="shared" si="26"/>
        <v>yes</v>
      </c>
      <c r="L626" s="414" t="s">
        <v>4620</v>
      </c>
    </row>
    <row r="627" spans="3:14" ht="49.75">
      <c r="C627" s="414" t="s">
        <v>4001</v>
      </c>
      <c r="G627" s="414" t="s">
        <v>1703</v>
      </c>
      <c r="H627" s="414" t="str">
        <f t="shared" si="25"/>
        <v xml:space="preserve">expw_t
</v>
      </c>
      <c r="J627" s="415" t="str">
        <f t="shared" si="26"/>
        <v>yes</v>
      </c>
      <c r="N627" s="414" t="s">
        <v>4002</v>
      </c>
    </row>
    <row r="628" spans="3:14" ht="74.650000000000006">
      <c r="C628" s="414" t="s">
        <v>4000</v>
      </c>
      <c r="D628" s="414" t="s">
        <v>3999</v>
      </c>
      <c r="E628" s="414" t="s">
        <v>4875</v>
      </c>
      <c r="G628" s="414" t="s">
        <v>610</v>
      </c>
      <c r="H628" s="414" t="str">
        <f t="shared" si="25"/>
        <v>expw_zero
Alert!  The HH reported "0" weekly expenditures in total.  Are you sure this is correct?</v>
      </c>
      <c r="I628" s="414" t="s">
        <v>4003</v>
      </c>
      <c r="J628" s="415" t="s">
        <v>1678</v>
      </c>
      <c r="L628" s="414" t="s">
        <v>3311</v>
      </c>
      <c r="M628" s="414" t="s">
        <v>3652</v>
      </c>
    </row>
    <row r="629" spans="3:14" ht="49.75">
      <c r="C629" s="414" t="s">
        <v>2562</v>
      </c>
      <c r="G629" s="414" t="s">
        <v>1735</v>
      </c>
      <c r="H629" s="414" t="str">
        <f t="shared" si="25"/>
        <v xml:space="preserve">exp
</v>
      </c>
      <c r="J629" s="415" t="str">
        <f t="shared" si="26"/>
        <v>yes</v>
      </c>
      <c r="K629" s="414" t="s">
        <v>1745</v>
      </c>
    </row>
    <row r="630" spans="3:14" ht="87.05">
      <c r="C630" s="414" t="str">
        <f>'J Inc&amp;Exp'!A30</f>
        <v>EXPMnote</v>
      </c>
      <c r="D630" s="414" t="str">
        <f>'J Inc&amp;Exp'!B30</f>
        <v>From August 2013 through September 30 2014, how much did you SPEND ON:</v>
      </c>
      <c r="E630" s="414" t="s">
        <v>3863</v>
      </c>
      <c r="F630" s="414" t="str">
        <f>'J Inc&amp;Exp'!C30</f>
        <v>Kuva muri Kanama 2013 kugeza kuri 30 Nzeri 2014, ibi bintu bikurikira byagutwaye amafaranga angahe:</v>
      </c>
      <c r="G630" s="414" t="s">
        <v>613</v>
      </c>
      <c r="H630" s="414" t="str">
        <f t="shared" si="25"/>
        <v>EXPMnote
Kuva muri Kanama 2013 kugeza kuri 30 Nzeri 2014, ibi bintu bikurikira byagutwaye amafaranga angahe:
From August 2013 through September 30 2014, how much did you SPEND ON:</v>
      </c>
      <c r="J630" s="415" t="str">
        <f t="shared" si="26"/>
        <v>no</v>
      </c>
    </row>
    <row r="631" spans="3:14" ht="87.05">
      <c r="C631" s="414" t="str">
        <f>'J Inc&amp;Exp'!A31</f>
        <v>EXP_08</v>
      </c>
      <c r="D631" s="414" t="str">
        <f>'J Inc&amp;Exp'!B31</f>
        <v>School Fees (including tuition fees, books and uniforms)</v>
      </c>
      <c r="E631" s="414" t="s">
        <v>934</v>
      </c>
      <c r="F631" s="414" t="str">
        <f>'J Inc&amp;Exp'!C31</f>
        <v>Amafaranga atangwa ku bijanye n'amashuri (harimo amafaranga yishuri, ibitabo, n'imyenda yishuri)</v>
      </c>
      <c r="G631" s="414" t="s">
        <v>611</v>
      </c>
      <c r="H631" s="414" t="str">
        <f t="shared" si="25"/>
        <v>EXP_08
Amafaranga atangwa ku bijanye n'amashuri (harimo amafaranga yishuri, ibitabo, n'imyenda yishuri)
School Fees (including tuition fees, books and uniforms)</v>
      </c>
      <c r="J631" s="415" t="str">
        <f t="shared" si="26"/>
        <v>yes</v>
      </c>
      <c r="L631" s="414" t="s">
        <v>4620</v>
      </c>
    </row>
    <row r="632" spans="3:14" ht="49.75">
      <c r="C632" s="414" t="str">
        <f>'J Inc&amp;Exp'!A32</f>
        <v>EXP_10</v>
      </c>
      <c r="D632" s="414" t="str">
        <f>'J Inc&amp;Exp'!B32</f>
        <v xml:space="preserve"> Housing (Construction/ Repairs) </v>
      </c>
      <c r="E632" s="414" t="s">
        <v>945</v>
      </c>
      <c r="F632" s="414" t="str">
        <f>'J Inc&amp;Exp'!C32</f>
        <v>Inyubako ( Kubaka /Gusana)</v>
      </c>
      <c r="G632" s="414" t="s">
        <v>611</v>
      </c>
      <c r="H632" s="414" t="str">
        <f t="shared" si="25"/>
        <v xml:space="preserve">EXP_10
Inyubako ( Kubaka /Gusana)
 Housing (Construction/ Repairs) </v>
      </c>
      <c r="J632" s="415" t="str">
        <f t="shared" si="26"/>
        <v>yes</v>
      </c>
      <c r="L632" s="414" t="s">
        <v>4620</v>
      </c>
    </row>
    <row r="633" spans="3:14" ht="62.2">
      <c r="C633" s="414" t="str">
        <f>'J Inc&amp;Exp'!A33</f>
        <v>EXP_11</v>
      </c>
      <c r="D633" s="414" t="str">
        <f>'J Inc&amp;Exp'!B33</f>
        <v>Household Furnishing and Appliances</v>
      </c>
      <c r="E633" s="414" t="s">
        <v>935</v>
      </c>
      <c r="F633" s="414" t="str">
        <f>'J Inc&amp;Exp'!C33</f>
        <v xml:space="preserve">Ibintu byimukanwa n’ibindi bikoresho byo mu rugo  </v>
      </c>
      <c r="G633" s="414" t="s">
        <v>611</v>
      </c>
      <c r="H633" s="414" t="str">
        <f t="shared" si="25"/>
        <v>EXP_11
Ibintu byimukanwa n’ibindi bikoresho byo mu rugo  
Household Furnishing and Appliances</v>
      </c>
      <c r="J633" s="415" t="str">
        <f t="shared" si="26"/>
        <v>yes</v>
      </c>
      <c r="L633" s="414" t="s">
        <v>4620</v>
      </c>
    </row>
    <row r="634" spans="3:14" ht="49.75">
      <c r="C634" s="414" t="str">
        <f>'J Inc&amp;Exp'!A34</f>
        <v>EXP_13</v>
      </c>
      <c r="D634" s="414" t="str">
        <f>'J Inc&amp;Exp'!B34</f>
        <v xml:space="preserve">Health insurance  </v>
      </c>
      <c r="E634" s="414" t="s">
        <v>936</v>
      </c>
      <c r="F634" s="414" t="str">
        <f>'J Inc&amp;Exp'!C34</f>
        <v>Ubwishingizi mu kwivuza</v>
      </c>
      <c r="G634" s="414" t="s">
        <v>611</v>
      </c>
      <c r="H634" s="414" t="str">
        <f t="shared" si="25"/>
        <v xml:space="preserve">EXP_13
Ubwishingizi mu kwivuza
Health insurance  </v>
      </c>
      <c r="J634" s="415" t="str">
        <f t="shared" si="26"/>
        <v>yes</v>
      </c>
      <c r="L634" s="414" t="s">
        <v>4620</v>
      </c>
    </row>
    <row r="635" spans="3:14" ht="62.2">
      <c r="C635" s="414" t="str">
        <f>'J Inc&amp;Exp'!A35</f>
        <v>EXP_14</v>
      </c>
      <c r="D635" s="414" t="str">
        <f>'J Inc&amp;Exp'!B35</f>
        <v xml:space="preserve">Other health expenditure (eg. Medicines) </v>
      </c>
      <c r="E635" s="414" t="s">
        <v>938</v>
      </c>
      <c r="F635" s="414" t="str">
        <f>'J Inc&amp;Exp'!C35</f>
        <v>Andi mafaranga akoreshwa mu kwivuza (Imiti)</v>
      </c>
      <c r="G635" s="414" t="s">
        <v>611</v>
      </c>
      <c r="H635" s="414" t="str">
        <f t="shared" si="25"/>
        <v xml:space="preserve">EXP_14
Andi mafaranga akoreshwa mu kwivuza (Imiti)
Other health expenditure (eg. Medicines) </v>
      </c>
      <c r="J635" s="415" t="str">
        <f t="shared" si="26"/>
        <v>yes</v>
      </c>
      <c r="L635" s="414" t="s">
        <v>4620</v>
      </c>
    </row>
    <row r="636" spans="3:14" ht="62.2">
      <c r="C636" s="414" t="str">
        <f>'J Inc&amp;Exp'!A36</f>
        <v>EXP_15</v>
      </c>
      <c r="D636" s="414" t="str">
        <f>'J Inc&amp;Exp'!B36</f>
        <v xml:space="preserve">Financial Institutions (eg. Membership fee) </v>
      </c>
      <c r="E636" s="414" t="s">
        <v>940</v>
      </c>
      <c r="F636" s="414" t="str">
        <f>'J Inc&amp;Exp'!C36</f>
        <v>Ibigo by’imari (urugero: umusanzu wo kuba umunyamuryango)</v>
      </c>
      <c r="G636" s="414" t="s">
        <v>611</v>
      </c>
      <c r="H636" s="414" t="str">
        <f t="shared" si="25"/>
        <v xml:space="preserve">EXP_15
Ibigo by’imari (urugero: umusanzu wo kuba umunyamuryango)
Financial Institutions (eg. Membership fee) </v>
      </c>
      <c r="J636" s="415" t="str">
        <f t="shared" si="26"/>
        <v>yes</v>
      </c>
      <c r="L636" s="414" t="s">
        <v>4620</v>
      </c>
    </row>
    <row r="637" spans="3:14" ht="49.75">
      <c r="C637" s="414" t="str">
        <f>'J Inc&amp;Exp'!A37</f>
        <v>EXP_16</v>
      </c>
      <c r="D637" s="414" t="str">
        <f>'J Inc&amp;Exp'!B37</f>
        <v>Gifts</v>
      </c>
      <c r="E637" s="414" t="s">
        <v>942</v>
      </c>
      <c r="F637" s="414" t="str">
        <f>'J Inc&amp;Exp'!C37</f>
        <v>Impano</v>
      </c>
      <c r="G637" s="414" t="s">
        <v>611</v>
      </c>
      <c r="H637" s="414" t="str">
        <f t="shared" si="25"/>
        <v>EXP_16
Impano
Gifts</v>
      </c>
      <c r="J637" s="415" t="str">
        <f t="shared" si="26"/>
        <v>yes</v>
      </c>
      <c r="L637" s="414" t="s">
        <v>4620</v>
      </c>
    </row>
    <row r="638" spans="3:14" ht="49.75">
      <c r="C638" s="414" t="str">
        <f>'J Inc&amp;Exp'!A38</f>
        <v>EXP_17</v>
      </c>
      <c r="D638" s="414" t="str">
        <f>'J Inc&amp;Exp'!B38</f>
        <v>renting or purchasing land</v>
      </c>
      <c r="E638" s="414" t="s">
        <v>1664</v>
      </c>
      <c r="F638" s="414" t="str">
        <f>'J Inc&amp;Exp'!C38</f>
        <v>Gukodesha cyangwa kugura umurima</v>
      </c>
      <c r="G638" s="414" t="s">
        <v>611</v>
      </c>
      <c r="H638" s="414" t="str">
        <f t="shared" si="25"/>
        <v>EXP_17
Gukodesha cyangwa kugura umurima
renting or purchasing land</v>
      </c>
      <c r="J638" s="415" t="str">
        <f t="shared" si="26"/>
        <v>yes</v>
      </c>
      <c r="L638" s="414" t="s">
        <v>4620</v>
      </c>
    </row>
    <row r="639" spans="3:14" ht="49.75">
      <c r="C639" s="414" t="str">
        <f>'J Inc&amp;Exp'!A39</f>
        <v>EXP_18</v>
      </c>
      <c r="D639" s="414" t="str">
        <f>'J Inc&amp;Exp'!B39</f>
        <v>renting agricultural equipment</v>
      </c>
      <c r="E639" s="414" t="s">
        <v>948</v>
      </c>
      <c r="F639" s="414" t="str">
        <f>'J Inc&amp;Exp'!C39</f>
        <v>gukodesha ibikoresho byo mu buhinzi</v>
      </c>
      <c r="G639" s="414" t="s">
        <v>611</v>
      </c>
      <c r="H639" s="414" t="str">
        <f t="shared" si="25"/>
        <v>EXP_18
gukodesha ibikoresho byo mu buhinzi
renting agricultural equipment</v>
      </c>
      <c r="J639" s="415" t="str">
        <f t="shared" si="26"/>
        <v>yes</v>
      </c>
      <c r="L639" s="414" t="s">
        <v>4620</v>
      </c>
    </row>
    <row r="640" spans="3:14" ht="74.650000000000006">
      <c r="C640" s="414" t="str">
        <f>'J Inc&amp;Exp'!A40</f>
        <v>EXP_21</v>
      </c>
      <c r="D640" s="414" t="str">
        <f>'J Inc&amp;Exp'!B40</f>
        <v>investments in own business (on farm or off farm)</v>
      </c>
      <c r="E640" s="414" t="s">
        <v>1665</v>
      </c>
      <c r="F640" s="414" t="str">
        <f>'J Inc&amp;Exp'!C40</f>
        <v>Ishoramari mu bucuruzi bwite (butari uby'ubuhinzi)</v>
      </c>
      <c r="G640" s="414" t="s">
        <v>611</v>
      </c>
      <c r="H640" s="414" t="str">
        <f t="shared" si="25"/>
        <v>EXP_21
Ishoramari mu bucuruzi bwite (butari uby'ubuhinzi)
investments in own business (on farm or off farm)</v>
      </c>
      <c r="J640" s="415" t="str">
        <f t="shared" si="26"/>
        <v>yes</v>
      </c>
      <c r="L640" s="414" t="s">
        <v>4620</v>
      </c>
    </row>
    <row r="641" spans="1:33" ht="87.05">
      <c r="C641" s="414" t="str">
        <f>'J Inc&amp;Exp'!A41</f>
        <v>EXP_22</v>
      </c>
      <c r="D641" s="414" t="str">
        <f>'J Inc&amp;Exp'!B41</f>
        <v>other livestock expenses (feed, vaccinations, veterinary care)</v>
      </c>
      <c r="E641" s="414" t="s">
        <v>817</v>
      </c>
      <c r="F641" s="414" t="str">
        <f>'J Inc&amp;Exp'!C41</f>
        <v>andi mafaranga akoreshwa mu bworozi (ibiryo by'amatungo, inkingo, ubuvuzi bw'amatungo)</v>
      </c>
      <c r="G641" s="414" t="s">
        <v>611</v>
      </c>
      <c r="H641" s="414" t="str">
        <f t="shared" si="25"/>
        <v>EXP_22
andi mafaranga akoreshwa mu bworozi (ibiryo by'amatungo, inkingo, ubuvuzi bw'amatungo)
other livestock expenses (feed, vaccinations, veterinary care)</v>
      </c>
      <c r="J641" s="415" t="str">
        <f t="shared" si="26"/>
        <v>yes</v>
      </c>
      <c r="L641" s="414" t="s">
        <v>4620</v>
      </c>
    </row>
    <row r="642" spans="1:33" ht="49.75">
      <c r="C642" s="414" t="str">
        <f>'J Inc&amp;Exp'!A42</f>
        <v>EXP_23</v>
      </c>
      <c r="D642" s="414" t="str">
        <f>'J Inc&amp;Exp'!B42</f>
        <v>other</v>
      </c>
      <c r="E642" s="414" t="s">
        <v>949</v>
      </c>
      <c r="F642" s="414" t="str">
        <f>'J Inc&amp;Exp'!C42</f>
        <v xml:space="preserve">Ibindi </v>
      </c>
      <c r="G642" s="414" t="s">
        <v>611</v>
      </c>
      <c r="H642" s="414" t="str">
        <f t="shared" si="25"/>
        <v>EXP_23
Ibindi 
other</v>
      </c>
      <c r="J642" s="415" t="str">
        <f t="shared" si="26"/>
        <v>yes</v>
      </c>
      <c r="L642" s="414" t="s">
        <v>4620</v>
      </c>
    </row>
    <row r="643" spans="1:33" ht="49.75">
      <c r="C643" s="414" t="s">
        <v>2562</v>
      </c>
      <c r="G643" s="414" t="s">
        <v>1746</v>
      </c>
      <c r="H643" s="414" t="str">
        <f t="shared" si="25"/>
        <v xml:space="preserve">exp
</v>
      </c>
      <c r="J643" s="415" t="str">
        <f t="shared" si="26"/>
        <v>yes</v>
      </c>
    </row>
    <row r="644" spans="1:33" ht="49.75">
      <c r="C644" s="414" t="s">
        <v>4006</v>
      </c>
      <c r="G644" s="414" t="s">
        <v>1703</v>
      </c>
      <c r="H644" s="414" t="str">
        <f t="shared" si="25"/>
        <v xml:space="preserve">exp_t
</v>
      </c>
      <c r="J644" s="415" t="str">
        <f t="shared" si="26"/>
        <v>yes</v>
      </c>
      <c r="N644" s="414" t="s">
        <v>4007</v>
      </c>
    </row>
    <row r="645" spans="1:33" ht="62.2">
      <c r="C645" s="414" t="s">
        <v>3998</v>
      </c>
      <c r="D645" s="414" t="s">
        <v>4004</v>
      </c>
      <c r="E645" s="414" t="s">
        <v>4876</v>
      </c>
      <c r="G645" s="414" t="s">
        <v>610</v>
      </c>
      <c r="H645" s="414" t="str">
        <f t="shared" si="25"/>
        <v>exp_zero
Alert!  The HH reported "0" expenditures in total.  Are you sure this is correct?</v>
      </c>
      <c r="I645" s="414" t="s">
        <v>4005</v>
      </c>
      <c r="J645" s="415" t="s">
        <v>1678</v>
      </c>
      <c r="L645" s="414" t="s">
        <v>3311</v>
      </c>
      <c r="M645" s="414" t="s">
        <v>3652</v>
      </c>
    </row>
    <row r="646" spans="1:33" ht="87.05">
      <c r="C646" s="414" t="s">
        <v>4008</v>
      </c>
      <c r="D646" s="414" t="s">
        <v>4009</v>
      </c>
      <c r="E646" s="414" t="s">
        <v>4877</v>
      </c>
      <c r="G646" s="414" t="s">
        <v>610</v>
      </c>
      <c r="H646" s="414" t="str">
        <f t="shared" si="25"/>
        <v>exp_inc_error
Alert!  There is &gt;50,000 RWF difference between the HH's total INCOME: [${inc_t}] and total EXPENSES: [${exp_t}].  Are you sure this is correct?</v>
      </c>
      <c r="I646" s="414" t="s">
        <v>4010</v>
      </c>
      <c r="J646" s="415" t="s">
        <v>1678</v>
      </c>
      <c r="L646" s="414" t="s">
        <v>3311</v>
      </c>
      <c r="M646" s="414" t="s">
        <v>3652</v>
      </c>
    </row>
    <row r="647" spans="1:33" s="417" customFormat="1" ht="49.75">
      <c r="B647" s="417" t="s">
        <v>2563</v>
      </c>
      <c r="C647" s="417" t="s">
        <v>2564</v>
      </c>
      <c r="D647" s="417" t="s">
        <v>2565</v>
      </c>
      <c r="E647" s="417" t="s">
        <v>2565</v>
      </c>
      <c r="G647" s="417" t="s">
        <v>3307</v>
      </c>
      <c r="H647" s="414" t="str">
        <f t="shared" si="25"/>
        <v>module_k
Module K: Assets</v>
      </c>
      <c r="J647" s="415" t="str">
        <f t="shared" si="26"/>
        <v>yes</v>
      </c>
    </row>
    <row r="648" spans="1:33" s="417" customFormat="1" ht="49.75">
      <c r="A648" s="415"/>
      <c r="B648" s="415"/>
      <c r="C648" s="415" t="s">
        <v>3372</v>
      </c>
      <c r="D648" s="415"/>
      <c r="E648" s="415"/>
      <c r="F648" s="415"/>
      <c r="G648" s="415" t="s">
        <v>3295</v>
      </c>
      <c r="H648" s="414" t="str">
        <f t="shared" si="25"/>
        <v xml:space="preserve">start_mod_k
</v>
      </c>
      <c r="I648" s="415" t="s">
        <v>3373</v>
      </c>
      <c r="J648" s="415" t="str">
        <f t="shared" si="26"/>
        <v>yes</v>
      </c>
      <c r="K648" s="415"/>
      <c r="L648" s="415"/>
      <c r="M648" s="415"/>
      <c r="N648" s="415" t="s">
        <v>3298</v>
      </c>
      <c r="O648" s="415"/>
      <c r="P648" s="415"/>
      <c r="Q648" s="415"/>
      <c r="R648" s="415"/>
      <c r="S648" s="415"/>
      <c r="T648" s="415"/>
      <c r="U648" s="415"/>
      <c r="V648" s="415"/>
      <c r="W648" s="415"/>
      <c r="X648" s="415"/>
      <c r="Y648" s="415"/>
      <c r="Z648" s="415"/>
      <c r="AA648" s="415"/>
      <c r="AB648" s="415"/>
      <c r="AC648" s="415"/>
      <c r="AD648" s="415"/>
      <c r="AE648" s="415"/>
      <c r="AF648" s="415"/>
      <c r="AG648" s="415"/>
    </row>
    <row r="649" spans="1:33" ht="49.75">
      <c r="C649" s="414" t="s">
        <v>2566</v>
      </c>
      <c r="G649" s="414" t="s">
        <v>1721</v>
      </c>
      <c r="H649" s="414" t="str">
        <f t="shared" si="25"/>
        <v xml:space="preserve">k
</v>
      </c>
      <c r="J649" s="415" t="str">
        <f t="shared" si="26"/>
        <v>yes</v>
      </c>
      <c r="O649" s="414">
        <v>10</v>
      </c>
    </row>
    <row r="650" spans="1:33" ht="49.75">
      <c r="C650" s="414" t="s">
        <v>2567</v>
      </c>
      <c r="G650" s="414" t="s">
        <v>1703</v>
      </c>
      <c r="H650" s="414" t="str">
        <f t="shared" si="25"/>
        <v xml:space="preserve">k_pos
</v>
      </c>
      <c r="J650" s="415" t="str">
        <f t="shared" si="26"/>
        <v>yes</v>
      </c>
      <c r="N650" s="414" t="s">
        <v>1722</v>
      </c>
    </row>
    <row r="651" spans="1:33" ht="49.75">
      <c r="C651" s="414" t="s">
        <v>2569</v>
      </c>
      <c r="G651" s="414" t="s">
        <v>1703</v>
      </c>
      <c r="H651" s="414" t="str">
        <f t="shared" si="25"/>
        <v xml:space="preserve">animal_asset
</v>
      </c>
      <c r="J651" s="415" t="str">
        <f t="shared" si="26"/>
        <v>yes</v>
      </c>
      <c r="N651" s="432" t="s">
        <v>2577</v>
      </c>
    </row>
    <row r="652" spans="1:33" ht="49.75">
      <c r="C652" s="414" t="s">
        <v>2568</v>
      </c>
      <c r="G652" s="414" t="s">
        <v>1735</v>
      </c>
      <c r="H652" s="414" t="str">
        <f t="shared" ref="H652:H715" si="27">C652&amp;"
"&amp;F652&amp;"
"&amp;D652</f>
        <v xml:space="preserve">k_rf
</v>
      </c>
      <c r="I652" s="414" t="s">
        <v>5068</v>
      </c>
      <c r="J652" s="415" t="str">
        <f t="shared" si="26"/>
        <v>yes</v>
      </c>
      <c r="N652" s="432"/>
    </row>
    <row r="653" spans="1:33" ht="99.5">
      <c r="C653" s="414" t="str">
        <f>'K Assets'!A3</f>
        <v>AA_01</v>
      </c>
      <c r="D653" s="414" t="str">
        <f>'K Assets'!B3</f>
        <v>Did your household purchase any [${animal_asset}] from  August 2013 through September 30 2014?</v>
      </c>
      <c r="E653" s="414" t="s">
        <v>4878</v>
      </c>
      <c r="F653" s="414" t="str">
        <f>'K Assets'!C3</f>
        <v xml:space="preserve">Hari  [${animal_asset}] byaguzwe muri uru rugo kuva muri Kanama 2013 kugeza kuri 30 Nzeri 2014? </v>
      </c>
      <c r="G653" s="414" t="s">
        <v>610</v>
      </c>
      <c r="H653" s="414" t="str">
        <f t="shared" si="27"/>
        <v>AA_01
Hari  [${animal_asset}] byaguzwe muri uru rugo kuva muri Kanama 2013 kugeza kuri 30 Nzeri 2014? 
Did your household purchase any [${animal_asset}] from  August 2013 through September 30 2014?</v>
      </c>
      <c r="J653" s="415" t="str">
        <f t="shared" si="26"/>
        <v>yes</v>
      </c>
    </row>
    <row r="654" spans="1:33" ht="49.75">
      <c r="C654" s="414" t="str">
        <f>'K Assets'!A4</f>
        <v>AA_02</v>
      </c>
      <c r="D654" s="414" t="str">
        <f>'K Assets'!B4</f>
        <v>How many?</v>
      </c>
      <c r="E654" s="414" t="s">
        <v>933</v>
      </c>
      <c r="F654" s="414" t="str">
        <f>'K Assets'!C4</f>
        <v>Ni bingahe?</v>
      </c>
      <c r="G654" s="414" t="s">
        <v>611</v>
      </c>
      <c r="H654" s="414" t="str">
        <f t="shared" si="27"/>
        <v>AA_02
Ni bingahe?
How many?</v>
      </c>
      <c r="I654" s="414" t="s">
        <v>2570</v>
      </c>
      <c r="J654" s="415" t="str">
        <f t="shared" si="26"/>
        <v>yes</v>
      </c>
      <c r="L654" s="414" t="s">
        <v>1720</v>
      </c>
    </row>
    <row r="655" spans="1:33" ht="62.2">
      <c r="C655" s="414" t="str">
        <f>'K Assets'!A5</f>
        <v>AA_03</v>
      </c>
      <c r="D655" s="414" t="str">
        <f>'K Assets'!B5</f>
        <v>How much in total did you spend?</v>
      </c>
      <c r="E655" s="414" t="s">
        <v>946</v>
      </c>
      <c r="F655" s="414" t="str">
        <f>'K Assets'!C5</f>
        <v>Wabitanzeho amafaranga angahe yose hamwe?</v>
      </c>
      <c r="G655" s="414" t="s">
        <v>611</v>
      </c>
      <c r="H655" s="414" t="str">
        <f t="shared" si="27"/>
        <v>AA_03
Wabitanzeho amafaranga angahe yose hamwe?
How much in total did you spend?</v>
      </c>
      <c r="I655" s="414" t="s">
        <v>2570</v>
      </c>
      <c r="J655" s="415" t="str">
        <f t="shared" si="26"/>
        <v>yes</v>
      </c>
      <c r="L655" s="414" t="s">
        <v>5061</v>
      </c>
    </row>
    <row r="656" spans="1:33" ht="99.5">
      <c r="C656" s="414" t="str">
        <f>'K Assets'!A6</f>
        <v>AA_04</v>
      </c>
      <c r="D656" s="414" t="str">
        <f>'K Assets'!B6</f>
        <v>Did your household sell any  [${animal_asset}] from August 2013 through September 30 2014?</v>
      </c>
      <c r="E656" s="414" t="s">
        <v>4879</v>
      </c>
      <c r="F656" s="414" t="str">
        <f>'K Assets'!C6</f>
        <v xml:space="preserve">Hari  [${animal_asset}] byagurishijwe muri uru rugo kuva muri Kanama 2013 kugeza kuri 30 Nzeri 2014? </v>
      </c>
      <c r="G656" s="414" t="s">
        <v>610</v>
      </c>
      <c r="H656" s="414" t="str">
        <f t="shared" si="27"/>
        <v>AA_04
Hari  [${animal_asset}] byagurishijwe muri uru rugo kuva muri Kanama 2013 kugeza kuri 30 Nzeri 2014? 
Did your household sell any  [${animal_asset}] from August 2013 through September 30 2014?</v>
      </c>
      <c r="J656" s="415" t="str">
        <f t="shared" si="26"/>
        <v>yes</v>
      </c>
    </row>
    <row r="657" spans="1:33" ht="49.75">
      <c r="C657" s="414" t="str">
        <f>'K Assets'!A7</f>
        <v>AA_05</v>
      </c>
      <c r="D657" s="414" t="str">
        <f>'K Assets'!B7</f>
        <v>How many?</v>
      </c>
      <c r="E657" s="414" t="s">
        <v>933</v>
      </c>
      <c r="F657" s="414" t="str">
        <f>'K Assets'!C7</f>
        <v>Ni bingahe?</v>
      </c>
      <c r="G657" s="414" t="s">
        <v>611</v>
      </c>
      <c r="H657" s="414" t="str">
        <f t="shared" si="27"/>
        <v>AA_05
Ni bingahe?
How many?</v>
      </c>
      <c r="I657" s="414" t="s">
        <v>2571</v>
      </c>
      <c r="J657" s="415" t="str">
        <f t="shared" si="26"/>
        <v>yes</v>
      </c>
      <c r="L657" s="414" t="s">
        <v>1720</v>
      </c>
    </row>
    <row r="658" spans="1:33" ht="49.75">
      <c r="C658" s="414" t="str">
        <f>'K Assets'!A8</f>
        <v>AA_06</v>
      </c>
      <c r="D658" s="414" t="str">
        <f>'K Assets'!B8</f>
        <v>How much in total did you earn?</v>
      </c>
      <c r="E658" s="414" t="s">
        <v>947</v>
      </c>
      <c r="F658" s="414" t="str">
        <f>'K Assets'!C8</f>
        <v>Wabivanyemo amafaranga angahe?</v>
      </c>
      <c r="G658" s="414" t="s">
        <v>611</v>
      </c>
      <c r="H658" s="414" t="str">
        <f t="shared" si="27"/>
        <v>AA_06
Wabivanyemo amafaranga angahe?
How much in total did you earn?</v>
      </c>
      <c r="I658" s="414" t="s">
        <v>2571</v>
      </c>
      <c r="J658" s="415" t="str">
        <f t="shared" si="26"/>
        <v>yes</v>
      </c>
      <c r="L658" s="414" t="s">
        <v>5061</v>
      </c>
    </row>
    <row r="659" spans="1:33" ht="49.75">
      <c r="C659" s="414" t="s">
        <v>2568</v>
      </c>
      <c r="G659" s="414" t="s">
        <v>1746</v>
      </c>
      <c r="H659" s="414" t="str">
        <f t="shared" si="27"/>
        <v xml:space="preserve">k_rf
</v>
      </c>
      <c r="J659" s="415" t="str">
        <f t="shared" si="26"/>
        <v>yes</v>
      </c>
    </row>
    <row r="660" spans="1:33" ht="74.650000000000006">
      <c r="C660" s="414" t="str">
        <f>'K Assets'!A9</f>
        <v>AA_OI_only</v>
      </c>
      <c r="D660" s="414" t="str">
        <f>'K Assets'!B9</f>
        <v>How many  [${animal_asset}] does your HH currently own, in total?</v>
      </c>
      <c r="E660" s="414" t="s">
        <v>4880</v>
      </c>
      <c r="F660" s="414" t="str">
        <f>'K Assets'!C9</f>
        <v>Muri uru rugo mutunze  [${animal_asset}] bingahe byose hamwe?</v>
      </c>
      <c r="G660" s="414" t="s">
        <v>611</v>
      </c>
      <c r="H660" s="414" t="str">
        <f t="shared" si="27"/>
        <v>AA_OI_only
Muri uru rugo mutunze  [${animal_asset}] bingahe byose hamwe?
How many  [${animal_asset}] does your HH currently own, in total?</v>
      </c>
      <c r="I660" s="414" t="s">
        <v>5069</v>
      </c>
      <c r="J660" s="415" t="str">
        <f t="shared" si="26"/>
        <v>yes</v>
      </c>
      <c r="L660" s="414" t="s">
        <v>2574</v>
      </c>
    </row>
    <row r="661" spans="1:33" ht="49.75">
      <c r="C661" s="414" t="s">
        <v>2566</v>
      </c>
      <c r="G661" s="414" t="s">
        <v>1723</v>
      </c>
      <c r="H661" s="414" t="str">
        <f t="shared" si="27"/>
        <v xml:space="preserve">k
</v>
      </c>
      <c r="J661" s="415" t="str">
        <f t="shared" si="26"/>
        <v>yes</v>
      </c>
    </row>
    <row r="662" spans="1:33" ht="49.75">
      <c r="C662" s="414" t="s">
        <v>4720</v>
      </c>
      <c r="E662" s="414" t="s">
        <v>4881</v>
      </c>
      <c r="G662" s="414" t="s">
        <v>1703</v>
      </c>
      <c r="H662" s="414" t="str">
        <f t="shared" si="27"/>
        <v xml:space="preserve">has_formal
</v>
      </c>
      <c r="J662" s="415" t="str">
        <f t="shared" si="26"/>
        <v>yes</v>
      </c>
      <c r="N662" s="411" t="s">
        <v>4721</v>
      </c>
    </row>
    <row r="663" spans="1:33" s="417" customFormat="1" ht="49.75">
      <c r="C663" s="417" t="s">
        <v>4702</v>
      </c>
      <c r="E663" s="417" t="s">
        <v>4882</v>
      </c>
      <c r="G663" s="417" t="s">
        <v>1703</v>
      </c>
      <c r="H663" s="414" t="str">
        <f t="shared" si="27"/>
        <v xml:space="preserve">has_acct
</v>
      </c>
      <c r="J663" s="415" t="str">
        <f>IF(G663="note", "no", "yes")</f>
        <v>yes</v>
      </c>
      <c r="N663" s="411" t="s">
        <v>4703</v>
      </c>
    </row>
    <row r="664" spans="1:33" s="417" customFormat="1" ht="49.75">
      <c r="C664" s="417" t="s">
        <v>2657</v>
      </c>
      <c r="E664" s="417" t="s">
        <v>4883</v>
      </c>
      <c r="G664" s="417" t="s">
        <v>1703</v>
      </c>
      <c r="H664" s="414" t="str">
        <f t="shared" si="27"/>
        <v xml:space="preserve">rf_assign
</v>
      </c>
      <c r="J664" s="415" t="str">
        <f>IF(G664="note", "no", "yes")</f>
        <v>yes</v>
      </c>
      <c r="N664" s="411" t="s">
        <v>2661</v>
      </c>
    </row>
    <row r="665" spans="1:33" s="417" customFormat="1" ht="49.75">
      <c r="C665" s="417" t="s">
        <v>4618</v>
      </c>
      <c r="E665" s="417" t="s">
        <v>4884</v>
      </c>
      <c r="G665" s="417" t="s">
        <v>1703</v>
      </c>
      <c r="H665" s="414" t="str">
        <f t="shared" si="27"/>
        <v xml:space="preserve">sacco
</v>
      </c>
      <c r="J665" s="415" t="s">
        <v>1678</v>
      </c>
      <c r="N665" s="411" t="s">
        <v>4619</v>
      </c>
    </row>
    <row r="666" spans="1:33" s="417" customFormat="1" ht="49.75">
      <c r="C666" s="417" t="s">
        <v>4706</v>
      </c>
      <c r="E666" s="417" t="s">
        <v>4885</v>
      </c>
      <c r="G666" s="417" t="s">
        <v>1703</v>
      </c>
      <c r="H666" s="414" t="str">
        <f t="shared" si="27"/>
        <v xml:space="preserve">has_savings_precomm
</v>
      </c>
      <c r="J666" s="415"/>
      <c r="N666" s="411" t="s">
        <v>4708</v>
      </c>
    </row>
    <row r="667" spans="1:33" s="417" customFormat="1" ht="49.75">
      <c r="C667" s="417" t="s">
        <v>4707</v>
      </c>
      <c r="E667" s="417" t="s">
        <v>4886</v>
      </c>
      <c r="G667" s="417" t="s">
        <v>1703</v>
      </c>
      <c r="H667" s="414" t="str">
        <f t="shared" si="27"/>
        <v xml:space="preserve">has_savings_curr
</v>
      </c>
      <c r="J667" s="415"/>
      <c r="N667" s="411" t="s">
        <v>4709</v>
      </c>
    </row>
    <row r="668" spans="1:33" s="417" customFormat="1" ht="49.75">
      <c r="B668" s="417" t="s">
        <v>2579</v>
      </c>
      <c r="C668" s="417" t="s">
        <v>2580</v>
      </c>
      <c r="D668" s="417" t="s">
        <v>2581</v>
      </c>
      <c r="E668" s="417" t="s">
        <v>2581</v>
      </c>
      <c r="G668" s="417" t="s">
        <v>3307</v>
      </c>
      <c r="H668" s="414" t="str">
        <f t="shared" si="27"/>
        <v>module_rf0
Module RF0: Rural Finance OI</v>
      </c>
      <c r="I668" s="414" t="s">
        <v>1983</v>
      </c>
      <c r="J668" s="415" t="str">
        <f t="shared" si="26"/>
        <v>yes</v>
      </c>
    </row>
    <row r="669" spans="1:33" s="417" customFormat="1" ht="49.75">
      <c r="A669" s="415"/>
      <c r="B669" s="415"/>
      <c r="C669" s="415" t="s">
        <v>3374</v>
      </c>
      <c r="D669" s="415"/>
      <c r="E669" s="415"/>
      <c r="F669" s="415"/>
      <c r="G669" s="415" t="s">
        <v>3295</v>
      </c>
      <c r="H669" s="414" t="str">
        <f t="shared" si="27"/>
        <v xml:space="preserve">start_mod_rf0
</v>
      </c>
      <c r="I669" s="415" t="s">
        <v>3375</v>
      </c>
      <c r="J669" s="415" t="str">
        <f t="shared" si="26"/>
        <v>yes</v>
      </c>
      <c r="K669" s="415"/>
      <c r="L669" s="415"/>
      <c r="M669" s="415"/>
      <c r="N669" s="415" t="s">
        <v>3298</v>
      </c>
      <c r="O669" s="415"/>
      <c r="P669" s="415"/>
      <c r="Q669" s="415"/>
      <c r="R669" s="415"/>
      <c r="S669" s="415"/>
      <c r="T669" s="415"/>
      <c r="U669" s="415"/>
      <c r="V669" s="415"/>
      <c r="W669" s="415"/>
      <c r="X669" s="415"/>
      <c r="Y669" s="415"/>
      <c r="Z669" s="415"/>
      <c r="AA669" s="415"/>
      <c r="AB669" s="415"/>
      <c r="AC669" s="415"/>
      <c r="AD669" s="415"/>
      <c r="AE669" s="415"/>
      <c r="AF669" s="415"/>
      <c r="AG669" s="415"/>
    </row>
    <row r="670" spans="1:33" ht="49.75">
      <c r="C670" s="414" t="s">
        <v>2582</v>
      </c>
      <c r="G670" s="414" t="s">
        <v>1735</v>
      </c>
      <c r="H670" s="414" t="str">
        <f t="shared" si="27"/>
        <v xml:space="preserve">rf0_oi
</v>
      </c>
      <c r="I670" s="414" t="s">
        <v>1983</v>
      </c>
      <c r="J670" s="415" t="str">
        <f t="shared" si="26"/>
        <v>yes</v>
      </c>
    </row>
    <row r="671" spans="1:33" ht="87.05">
      <c r="C671" s="414" t="str">
        <f>RF0!A4</f>
        <v>RF_1</v>
      </c>
      <c r="D671" s="414" t="str">
        <f>RF0!B4</f>
        <v>Does your HH currently have a formal bank account (at a bank/SACCO/COOPEC)?</v>
      </c>
      <c r="E671" s="414" t="s">
        <v>4887</v>
      </c>
      <c r="F671" s="414" t="str">
        <f>RF0!C4</f>
        <v>Ese kuri ubu urugo rwanyu hari konti rufite mu ma banki yemewe (banki/SACCO/COOPEC)?</v>
      </c>
      <c r="G671" s="414" t="s">
        <v>610</v>
      </c>
      <c r="H671" s="414" t="str">
        <f t="shared" si="27"/>
        <v>RF_1
Ese kuri ubu urugo rwanyu hari konti rufite mu ma banki yemewe (banki/SACCO/COOPEC)?
Does your HH currently have a formal bank account (at a bank/SACCO/COOPEC)?</v>
      </c>
      <c r="I671" s="414" t="s">
        <v>4728</v>
      </c>
      <c r="J671" s="415" t="str">
        <f t="shared" si="26"/>
        <v>yes</v>
      </c>
    </row>
    <row r="672" spans="1:33" ht="74.650000000000006">
      <c r="C672" s="414" t="s">
        <v>4717</v>
      </c>
      <c r="D672" s="414" t="s">
        <v>4718</v>
      </c>
      <c r="G672" s="414" t="s">
        <v>613</v>
      </c>
      <c r="H672" s="414" t="str">
        <f t="shared" si="27"/>
        <v xml:space="preserve">rf_1_note
Enumerator: On previous surveys or in other data the HH has reported they have a formal savings account.  </v>
      </c>
      <c r="I672" s="414" t="s">
        <v>4719</v>
      </c>
      <c r="J672" s="415" t="str">
        <f t="shared" si="26"/>
        <v>no</v>
      </c>
    </row>
    <row r="673" spans="1:33" ht="99.5">
      <c r="C673" s="414" t="str">
        <f>RF0!A5</f>
        <v>RF_2</v>
      </c>
      <c r="D673" s="414" t="str">
        <f>RF0!B5</f>
        <v>What is your HH's current amount of formal savings in this bank/SACCO/COOPEC?</v>
      </c>
      <c r="E673" s="414" t="s">
        <v>4888</v>
      </c>
      <c r="F673" s="414" t="str">
        <f>RF0!C5</f>
        <v xml:space="preserve">Kuri ubu, ni amafaranga angahe urugo rwanyu ruzigamye muri iyo banki/SACCO/COOPEC? </v>
      </c>
      <c r="G673" s="414" t="s">
        <v>611</v>
      </c>
      <c r="H673" s="414" t="str">
        <f t="shared" si="27"/>
        <v>RF_2
Kuri ubu, ni amafaranga angahe urugo rwanyu ruzigamye muri iyo banki/SACCO/COOPEC? 
What is your HH's current amount of formal savings in this bank/SACCO/COOPEC?</v>
      </c>
      <c r="I673" s="414" t="s">
        <v>4722</v>
      </c>
      <c r="J673" s="415" t="str">
        <f t="shared" si="26"/>
        <v>yes</v>
      </c>
      <c r="L673" s="414" t="s">
        <v>5061</v>
      </c>
    </row>
    <row r="674" spans="1:33" ht="87.05">
      <c r="C674" s="414" t="str">
        <f>RF0!A7</f>
        <v>RF_4</v>
      </c>
      <c r="D674" s="414" t="str">
        <f>RF0!B7</f>
        <v>What is your HH's current amount of informal savings?</v>
      </c>
      <c r="E674" s="414" t="s">
        <v>4889</v>
      </c>
      <c r="F674" s="414" t="str">
        <f>RF0!C7</f>
        <v xml:space="preserve">Kuri ubu, ni amafaranga angahe urugo rwanyu ruzigamye ahandi hantu tutavuze haruguru? </v>
      </c>
      <c r="G674" s="414" t="s">
        <v>611</v>
      </c>
      <c r="H674" s="414" t="str">
        <f t="shared" si="27"/>
        <v>RF_4
Kuri ubu, ni amafaranga angahe urugo rwanyu ruzigamye ahandi hantu tutavuze haruguru? 
What is your HH's current amount of informal savings?</v>
      </c>
      <c r="J674" s="415" t="str">
        <f t="shared" si="26"/>
        <v>yes</v>
      </c>
      <c r="L674" s="414" t="s">
        <v>5061</v>
      </c>
    </row>
    <row r="675" spans="1:33" ht="87.05">
      <c r="C675" s="414" t="str">
        <f>RF0!A8</f>
        <v>RF_5</v>
      </c>
      <c r="D675" s="414" t="str">
        <f>RF0!B8</f>
        <v>Has your HH taken any loans from August 1, 2013 through September 30 2014?</v>
      </c>
      <c r="E675" s="414" t="s">
        <v>4890</v>
      </c>
      <c r="F675" s="414" t="str">
        <f>RF0!C8</f>
        <v xml:space="preserve">Ese urugo rwanyu hari inguzanyo rwigeze rufata kuva ku ya mbere Kanama 2013 kugeza kuri 30 Nzeri 2014? </v>
      </c>
      <c r="G675" s="414" t="s">
        <v>610</v>
      </c>
      <c r="H675" s="414" t="str">
        <f t="shared" si="27"/>
        <v>RF_5
Ese urugo rwanyu hari inguzanyo rwigeze rufata kuva ku ya mbere Kanama 2013 kugeza kuri 30 Nzeri 2014? 
Has your HH taken any loans from August 1, 2013 through September 30 2014?</v>
      </c>
      <c r="J675" s="415" t="str">
        <f t="shared" si="26"/>
        <v>yes</v>
      </c>
    </row>
    <row r="676" spans="1:33" ht="74.650000000000006">
      <c r="C676" s="414" t="str">
        <f>RF0!A9</f>
        <v>RF_6</v>
      </c>
      <c r="D676" s="414" t="str">
        <f>RF0!B9</f>
        <v>What was the total amount of money borrowed?</v>
      </c>
      <c r="E676" s="414" t="s">
        <v>4891</v>
      </c>
      <c r="F676" s="414" t="str">
        <f>RF0!C9</f>
        <v xml:space="preserve">Ni amafaranga angahe mwagujije yose hamwe? </v>
      </c>
      <c r="G676" s="414" t="s">
        <v>611</v>
      </c>
      <c r="H676" s="414" t="str">
        <f t="shared" si="27"/>
        <v>RF_6
Ni amafaranga angahe mwagujije yose hamwe? 
What was the total amount of money borrowed?</v>
      </c>
      <c r="I676" s="414" t="s">
        <v>2583</v>
      </c>
      <c r="J676" s="415" t="str">
        <f t="shared" ref="J676:J756" si="28">IF(G676="note", "no", "yes")</f>
        <v>yes</v>
      </c>
      <c r="L676" s="414" t="s">
        <v>5061</v>
      </c>
    </row>
    <row r="677" spans="1:33" ht="49.75">
      <c r="C677" s="414" t="s">
        <v>2582</v>
      </c>
      <c r="G677" s="414" t="s">
        <v>1746</v>
      </c>
      <c r="H677" s="414" t="str">
        <f t="shared" si="27"/>
        <v xml:space="preserve">rf0_oi
</v>
      </c>
      <c r="J677" s="415" t="str">
        <f t="shared" si="28"/>
        <v>yes</v>
      </c>
    </row>
    <row r="678" spans="1:33" ht="49.75">
      <c r="C678" s="414" t="s">
        <v>2588</v>
      </c>
      <c r="G678" s="414" t="s">
        <v>1735</v>
      </c>
      <c r="H678" s="414" t="str">
        <f t="shared" si="27"/>
        <v xml:space="preserve">rf
</v>
      </c>
      <c r="I678" s="414" t="s">
        <v>5068</v>
      </c>
      <c r="J678" s="415" t="str">
        <f t="shared" si="28"/>
        <v>yes</v>
      </c>
    </row>
    <row r="679" spans="1:33" s="417" customFormat="1" ht="49.75">
      <c r="B679" s="417" t="s">
        <v>2584</v>
      </c>
      <c r="C679" s="417" t="s">
        <v>2585</v>
      </c>
      <c r="D679" s="417" t="s">
        <v>2586</v>
      </c>
      <c r="E679" s="417" t="s">
        <v>2586</v>
      </c>
      <c r="G679" s="417" t="s">
        <v>3307</v>
      </c>
      <c r="H679" s="414" t="str">
        <f t="shared" si="27"/>
        <v>module_rf1
Module RF1: Rural Finance 1</v>
      </c>
      <c r="J679" s="415" t="str">
        <f t="shared" si="28"/>
        <v>yes</v>
      </c>
    </row>
    <row r="680" spans="1:33" s="417" customFormat="1" ht="49.75">
      <c r="A680" s="415"/>
      <c r="B680" s="415"/>
      <c r="C680" s="415" t="s">
        <v>3376</v>
      </c>
      <c r="D680" s="415"/>
      <c r="E680" s="415"/>
      <c r="F680" s="415"/>
      <c r="G680" s="415" t="s">
        <v>3295</v>
      </c>
      <c r="H680" s="414" t="str">
        <f t="shared" si="27"/>
        <v xml:space="preserve">start_mod_rf1
</v>
      </c>
      <c r="I680" s="415" t="s">
        <v>3377</v>
      </c>
      <c r="J680" s="415" t="str">
        <f t="shared" si="28"/>
        <v>yes</v>
      </c>
      <c r="K680" s="415"/>
      <c r="L680" s="415"/>
      <c r="M680" s="415"/>
      <c r="N680" s="415" t="s">
        <v>3298</v>
      </c>
      <c r="O680" s="415"/>
      <c r="P680" s="415"/>
      <c r="Q680" s="415"/>
      <c r="R680" s="415"/>
      <c r="S680" s="415"/>
      <c r="T680" s="415"/>
      <c r="U680" s="415"/>
      <c r="V680" s="415"/>
      <c r="W680" s="415"/>
      <c r="X680" s="415"/>
      <c r="Y680" s="415"/>
      <c r="Z680" s="415"/>
      <c r="AA680" s="415"/>
      <c r="AB680" s="415"/>
      <c r="AC680" s="415"/>
      <c r="AD680" s="415"/>
      <c r="AE680" s="415"/>
      <c r="AF680" s="415"/>
      <c r="AG680" s="415"/>
    </row>
    <row r="681" spans="1:33" ht="49.75">
      <c r="C681" s="414" t="s">
        <v>2587</v>
      </c>
      <c r="G681" s="414" t="s">
        <v>1721</v>
      </c>
      <c r="H681" s="414" t="str">
        <f t="shared" si="27"/>
        <v xml:space="preserve">rf1
</v>
      </c>
      <c r="J681" s="415" t="str">
        <f t="shared" si="28"/>
        <v>yes</v>
      </c>
      <c r="O681" s="417">
        <v>11</v>
      </c>
    </row>
    <row r="682" spans="1:33" ht="49.75">
      <c r="C682" s="414" t="s">
        <v>3046</v>
      </c>
      <c r="G682" s="414" t="s">
        <v>1703</v>
      </c>
      <c r="H682" s="414" t="str">
        <f t="shared" si="27"/>
        <v xml:space="preserve">savings_position
</v>
      </c>
      <c r="J682" s="415" t="str">
        <f t="shared" si="28"/>
        <v>yes</v>
      </c>
      <c r="N682" s="414" t="s">
        <v>1722</v>
      </c>
    </row>
    <row r="683" spans="1:33" ht="49.75">
      <c r="C683" s="414" t="s">
        <v>2589</v>
      </c>
      <c r="G683" s="414" t="s">
        <v>1703</v>
      </c>
      <c r="H683" s="414" t="str">
        <f t="shared" si="27"/>
        <v xml:space="preserve">savings_source
</v>
      </c>
      <c r="J683" s="415" t="str">
        <f t="shared" si="28"/>
        <v>yes</v>
      </c>
      <c r="N683" s="387" t="s">
        <v>3012</v>
      </c>
    </row>
    <row r="684" spans="1:33" ht="124.4">
      <c r="C684" s="414" t="str">
        <f>'RF1'!A3</f>
        <v>RF_00_0</v>
      </c>
      <c r="D684" s="414" t="str">
        <f>'RF1'!B3</f>
        <v>Does the HH have an account with [${savings_source}]?</v>
      </c>
      <c r="E684" s="414" t="s">
        <v>4892</v>
      </c>
      <c r="F684" s="414" t="str">
        <f>'RF1'!C3</f>
        <v>uru rugo rwaba rufite konti [${savings_source}]?</v>
      </c>
      <c r="G684" s="414" t="s">
        <v>610</v>
      </c>
      <c r="H684" s="414" t="str">
        <f t="shared" si="27"/>
        <v>RF_00_0
uru rugo rwaba rufite konti [${savings_source}]?
Does the HH have an account with [${savings_source}]?</v>
      </c>
      <c r="I684" s="414" t="s">
        <v>5074</v>
      </c>
      <c r="J684" s="415" t="str">
        <f t="shared" si="28"/>
        <v>yes</v>
      </c>
    </row>
    <row r="685" spans="1:33" ht="74.650000000000006">
      <c r="C685" s="414" t="s">
        <v>4705</v>
      </c>
      <c r="D685" s="414" t="s">
        <v>4704</v>
      </c>
      <c r="G685" s="414" t="s">
        <v>613</v>
      </c>
      <c r="H685" s="414" t="str">
        <f t="shared" si="27"/>
        <v>rf_00_0_note
Enumerator: According to our records, this HH has an account with [${savings_source}], at [${sacco}].</v>
      </c>
      <c r="I685" s="414" t="s">
        <v>5073</v>
      </c>
      <c r="J685" s="415" t="str">
        <f t="shared" si="28"/>
        <v>no</v>
      </c>
    </row>
    <row r="686" spans="1:33" ht="111.95">
      <c r="C686" s="414" t="str">
        <f>'RF1'!A4</f>
        <v>RF_00_A</v>
      </c>
      <c r="D686" s="414" t="str">
        <f>'RF1'!B4</f>
        <v>Did the HH save any money in a [${savings_source}] from August 1, 2014 through September 30 2014?</v>
      </c>
      <c r="E686" s="414" t="s">
        <v>4893</v>
      </c>
      <c r="F686" s="414" t="str">
        <f>'RF1'!C4</f>
        <v>Ese hari amafaranga urugo rwanyu rwazigamye muri [${savings_source}] kuva ku ya mbere Kanama 2013 kugeza kuri 30 Nzeri 2014?</v>
      </c>
      <c r="G686" s="414" t="s">
        <v>610</v>
      </c>
      <c r="H686" s="414" t="str">
        <f t="shared" si="27"/>
        <v>RF_00_A
Ese hari amafaranga urugo rwanyu rwazigamye muri [${savings_source}] kuva ku ya mbere Kanama 2013 kugeza kuri 30 Nzeri 2014?
Did the HH save any money in a [${savings_source}] from August 1, 2014 through September 30 2014?</v>
      </c>
      <c r="I686" s="414" t="s">
        <v>4723</v>
      </c>
      <c r="J686" s="415" t="str">
        <f t="shared" si="28"/>
        <v>yes</v>
      </c>
    </row>
    <row r="687" spans="1:33" ht="74.650000000000006">
      <c r="C687" s="414" t="s">
        <v>4710</v>
      </c>
      <c r="D687" s="414" t="s">
        <v>4711</v>
      </c>
      <c r="G687" s="414" t="s">
        <v>613</v>
      </c>
      <c r="H687" s="414" t="str">
        <f t="shared" si="27"/>
        <v>rf_00_a_note
Enumerator: According to our records, this HH has savings in an account with [${savings_source}], at [${sacco}].</v>
      </c>
      <c r="I687" s="414" t="s">
        <v>4724</v>
      </c>
      <c r="J687" s="415" t="str">
        <f>IF(G687="note", "no", "yes")</f>
        <v>no</v>
      </c>
    </row>
    <row r="688" spans="1:33" ht="74.650000000000006">
      <c r="C688" s="414" t="s">
        <v>2591</v>
      </c>
      <c r="G688" s="414" t="s">
        <v>1735</v>
      </c>
      <c r="H688" s="414" t="str">
        <f t="shared" si="27"/>
        <v xml:space="preserve">r
</v>
      </c>
      <c r="I688" s="414" t="s">
        <v>4725</v>
      </c>
      <c r="J688" s="415" t="str">
        <f t="shared" si="28"/>
        <v>yes</v>
      </c>
    </row>
    <row r="689" spans="3:21" ht="62.2">
      <c r="C689" s="414" t="str">
        <f>'RF1'!A5</f>
        <v>RF_02_A</v>
      </c>
      <c r="D689" s="414" t="str">
        <f>'RF1'!B5</f>
        <v>In whose name is this account?</v>
      </c>
      <c r="E689" s="414" t="s">
        <v>1100</v>
      </c>
      <c r="F689" s="414" t="str">
        <f>'RF1'!C5</f>
        <v>Iyo konti yanditse ku  izina rya nde?</v>
      </c>
      <c r="G689" s="414" t="s">
        <v>1859</v>
      </c>
      <c r="H689" s="414" t="str">
        <f t="shared" si="27"/>
        <v>RF_02_A
Iyo konti yanditse ku  izina rya nde?
In whose name is this account?</v>
      </c>
      <c r="I689" s="414" t="s">
        <v>5075</v>
      </c>
      <c r="J689" s="415" t="str">
        <f t="shared" si="28"/>
        <v>yes</v>
      </c>
      <c r="U689" s="414" t="s">
        <v>3053</v>
      </c>
    </row>
    <row r="690" spans="3:21" ht="74.650000000000006">
      <c r="C690" s="414" t="str">
        <f>'RF1'!A6</f>
        <v>RF_03_A</v>
      </c>
      <c r="D690" s="414" t="str">
        <f>'RF1'!B6</f>
        <v>What is the main reason for keeping savings in [${savings_source}]??</v>
      </c>
      <c r="E690" s="414" t="s">
        <v>4894</v>
      </c>
      <c r="F690" s="414" t="str">
        <f>'RF1'!C6</f>
        <v>Ni iyihe mpamvu y'ingenzi ituma abitsa amafaranga mu [${savings_source}]?</v>
      </c>
      <c r="G690" s="414" t="s">
        <v>2592</v>
      </c>
      <c r="H690" s="414" t="str">
        <f t="shared" si="27"/>
        <v>RF_03_A
Ni iyihe mpamvu y'ingenzi ituma abitsa amafaranga mu [${savings_source}]?
What is the main reason for keeping savings in [${savings_source}]??</v>
      </c>
      <c r="J690" s="415" t="str">
        <f t="shared" si="28"/>
        <v>yes</v>
      </c>
    </row>
    <row r="691" spans="3:21" ht="99.5">
      <c r="C691" s="414" t="str">
        <f>'RF1'!A7</f>
        <v>RF_04_A</v>
      </c>
      <c r="D691" s="414" t="str">
        <f>'RF1'!B7</f>
        <v>Who in the HH is most responsible for making decisions about how to use the money in [${savings_source}]??</v>
      </c>
      <c r="E691" s="414" t="s">
        <v>4895</v>
      </c>
      <c r="F691" s="414" t="str">
        <f>'RF1'!C7</f>
        <v xml:space="preserve">Muri uru rugo ni nde muntu ushinzwe mu gufata ibyemezo ku mikoreshereze y'amafaranga ari mu [${savings_source}]? </v>
      </c>
      <c r="G691" s="414" t="s">
        <v>1859</v>
      </c>
      <c r="H691" s="414" t="str">
        <f t="shared" si="27"/>
        <v>RF_04_A
Muri uru rugo ni nde muntu ushinzwe mu gufata ibyemezo ku mikoreshereze y'amafaranga ari mu [${savings_source}]? 
Who in the HH is most responsible for making decisions about how to use the money in [${savings_source}]??</v>
      </c>
      <c r="J691" s="415" t="str">
        <f t="shared" si="28"/>
        <v>yes</v>
      </c>
      <c r="U691" s="414" t="s">
        <v>3053</v>
      </c>
    </row>
    <row r="692" spans="3:21" ht="124.4">
      <c r="C692" s="414" t="str">
        <f>'RF1'!A8</f>
        <v>RF_06_A</v>
      </c>
      <c r="D692" s="414" t="str">
        <f>'RF1'!B8</f>
        <v>Approximately how much money is currently kept in [${savings_source}]?? (remember, this is confidential, and no one will be able to find out your answers)</v>
      </c>
      <c r="E692" s="414" t="s">
        <v>4896</v>
      </c>
      <c r="F692" s="414" t="str">
        <f>'RF1'!C8</f>
        <v>Ugereranyije, mubitse amafaranga angahe mu [${savings_source}] muri uru rugo? (Igisubizo cyawe kiraba ibanga ,nta muntu uzigera abimenya)</v>
      </c>
      <c r="G692" s="414" t="s">
        <v>611</v>
      </c>
      <c r="H692" s="414" t="str">
        <f t="shared" si="27"/>
        <v>RF_06_A
Ugereranyije, mubitse amafaranga angahe mu [${savings_source}] muri uru rugo? (Igisubizo cyawe kiraba ibanga ,nta muntu uzigera abimenya)
Approximately how much money is currently kept in [${savings_source}]?? (remember, this is confidential, and no one will be able to find out your answers)</v>
      </c>
      <c r="I692" s="414" t="s">
        <v>5076</v>
      </c>
      <c r="J692" s="415" t="str">
        <f t="shared" si="28"/>
        <v>yes</v>
      </c>
      <c r="L692" s="414" t="s">
        <v>5000</v>
      </c>
    </row>
    <row r="693" spans="3:21" ht="87.05">
      <c r="C693" s="414" t="str">
        <f>'RF1'!A9</f>
        <v>RF_07_A</v>
      </c>
      <c r="D693" s="414" t="str">
        <f>'RF1'!B9</f>
        <v>Do you have a specific goal / planned use for the savings you have in [${savings_source}]??</v>
      </c>
      <c r="E693" s="414" t="s">
        <v>4897</v>
      </c>
      <c r="F693" s="414" t="str">
        <f>'RF1'!C9</f>
        <v>Hari gahunda yihariye ufitiye amafaranga yawe ubitse mu [${savings_source}]?</v>
      </c>
      <c r="G693" s="414" t="s">
        <v>610</v>
      </c>
      <c r="H693" s="414" t="str">
        <f t="shared" si="27"/>
        <v>RF_07_A
Hari gahunda yihariye ufitiye amafaranga yawe ubitse mu [${savings_source}]?
Do you have a specific goal / planned use for the savings you have in [${savings_source}]??</v>
      </c>
      <c r="J693" s="415" t="str">
        <f t="shared" si="28"/>
        <v>yes</v>
      </c>
    </row>
    <row r="694" spans="3:21" ht="74.650000000000006">
      <c r="C694" s="414" t="str">
        <f>'RF1'!A10</f>
        <v>RF_08</v>
      </c>
      <c r="D694" s="414" t="str">
        <f>'RF1'!B10</f>
        <v>For how many years have you been saving at [${savings_source}]?</v>
      </c>
      <c r="E694" s="414" t="s">
        <v>4898</v>
      </c>
      <c r="F694" s="414" t="str">
        <f>'RF1'!C10</f>
        <v xml:space="preserve">Umaze imyaka ingahe ubitsa amafaranga mu [${savings_source}]? </v>
      </c>
      <c r="G694" s="414" t="s">
        <v>611</v>
      </c>
      <c r="H694" s="414" t="str">
        <f t="shared" si="27"/>
        <v>RF_08
Umaze imyaka ingahe ubitsa amafaranga mu [${savings_source}]? 
For how many years have you been saving at [${savings_source}]?</v>
      </c>
      <c r="J694" s="415" t="str">
        <f t="shared" si="28"/>
        <v>yes</v>
      </c>
      <c r="L694" s="414" t="s">
        <v>2590</v>
      </c>
    </row>
    <row r="695" spans="3:21" ht="99.5">
      <c r="C695" s="414" t="str">
        <f>'RF1'!A11</f>
        <v>RF_10</v>
      </c>
      <c r="D695" s="414" t="str">
        <f>'RF1'!B11</f>
        <v>Since August 1 2013 to September 30, 2014, how much have you deposited into [${savings_source}]?</v>
      </c>
      <c r="E695" s="414" t="s">
        <v>4899</v>
      </c>
      <c r="F695" s="414" t="str">
        <f>'RF1'!C11</f>
        <v>Kuva ku itariki ya 1 kanama 2013 kugera ku ya 30 Nzeri, wabikije amafaranga angahe mu [${savings_source}]?</v>
      </c>
      <c r="G695" s="414" t="s">
        <v>611</v>
      </c>
      <c r="H695" s="414" t="str">
        <f t="shared" si="27"/>
        <v>RF_10
Kuva ku itariki ya 1 kanama 2013 kugera ku ya 30 Nzeri, wabikije amafaranga angahe mu [${savings_source}]?
Since August 1 2013 to September 30, 2014, how much have you deposited into [${savings_source}]?</v>
      </c>
      <c r="I695" s="414" t="s">
        <v>5076</v>
      </c>
      <c r="J695" s="415" t="str">
        <f t="shared" si="28"/>
        <v>yes</v>
      </c>
      <c r="L695" s="414" t="s">
        <v>5000</v>
      </c>
    </row>
    <row r="696" spans="3:21" ht="111.95">
      <c r="C696" s="414" t="str">
        <f>'RF1'!A12</f>
        <v>RF_12</v>
      </c>
      <c r="D696" s="414" t="str">
        <f>'RF1'!B12</f>
        <v>In total, how much have you withdrawn since August 1 2013 to September 30, 2014,?</v>
      </c>
      <c r="E696" s="414" t="s">
        <v>4900</v>
      </c>
      <c r="F696" s="414" t="str">
        <f>'RF1'!C12</f>
        <v>Kuva ku itariki ya 1 kanama 2013 kugera ku ya 30 Nzeri, wabikuje mu [${savings_source}] amafaranga angahe yose hamwe?</v>
      </c>
      <c r="G696" s="414" t="s">
        <v>611</v>
      </c>
      <c r="H696" s="414" t="str">
        <f t="shared" si="27"/>
        <v>RF_12
Kuva ku itariki ya 1 kanama 2013 kugera ku ya 30 Nzeri, wabikuje mu [${savings_source}] amafaranga angahe yose hamwe?
In total, how much have you withdrawn since August 1 2013 to September 30, 2014,?</v>
      </c>
      <c r="I696" s="414" t="s">
        <v>5076</v>
      </c>
      <c r="J696" s="415" t="str">
        <f t="shared" si="28"/>
        <v>yes</v>
      </c>
      <c r="L696" s="414" t="s">
        <v>5000</v>
      </c>
    </row>
    <row r="697" spans="3:21" ht="74.650000000000006">
      <c r="C697" s="414" t="str">
        <f>'RF1'!A13</f>
        <v>RF_13</v>
      </c>
      <c r="D697" s="414" t="str">
        <f>'RF1'!B13</f>
        <v xml:space="preserve">How was the money withdrawn from the account primarily used? </v>
      </c>
      <c r="E697" s="414" t="s">
        <v>1109</v>
      </c>
      <c r="F697" s="414" t="str">
        <f>'RF1'!C13</f>
        <v>Ni ikihe kintu cy'ingenzi wakoresheje amafaranga wabikuje?</v>
      </c>
      <c r="G697" s="414" t="s">
        <v>2614</v>
      </c>
      <c r="H697" s="414" t="str">
        <f t="shared" si="27"/>
        <v xml:space="preserve">RF_13
Ni ikihe kintu cy'ingenzi wakoresheje amafaranga wabikuje?
How was the money withdrawn from the account primarily used? </v>
      </c>
      <c r="I697" s="414" t="s">
        <v>5077</v>
      </c>
      <c r="J697" s="415" t="str">
        <f t="shared" si="28"/>
        <v>yes</v>
      </c>
    </row>
    <row r="698" spans="3:21" ht="111.95">
      <c r="C698" s="414" t="str">
        <f>'RF1'!A14</f>
        <v>RF_16</v>
      </c>
      <c r="D698" s="414" t="str">
        <f>'RF1'!B14</f>
        <v>What is the maximum amount saved in [${savings_source}] from August 1 2013- September 30 2014?</v>
      </c>
      <c r="E698" s="414" t="s">
        <v>4901</v>
      </c>
      <c r="F698" s="414" t="str">
        <f>'RF1'!C14</f>
        <v>Ni uwuhe mubare wo hejuru w'amafaranga wazigamye muri [${savings_source}] guhera ku ya mbere Kanama 2013 kugeza kuri 30 Nzeri 2014?</v>
      </c>
      <c r="G698" s="414" t="s">
        <v>611</v>
      </c>
      <c r="H698" s="414" t="str">
        <f t="shared" si="27"/>
        <v>RF_16
Ni uwuhe mubare wo hejuru w'amafaranga wazigamye muri [${savings_source}] guhera ku ya mbere Kanama 2013 kugeza kuri 30 Nzeri 2014?
What is the maximum amount saved in [${savings_source}] from August 1 2013- September 30 2014?</v>
      </c>
      <c r="I698" s="414" t="s">
        <v>5076</v>
      </c>
      <c r="J698" s="415" t="s">
        <v>1678</v>
      </c>
      <c r="L698" s="414" t="s">
        <v>5000</v>
      </c>
    </row>
    <row r="699" spans="3:21" ht="99.5">
      <c r="C699" s="414" t="str">
        <f>'RF1'!A15</f>
        <v>RF_14_A</v>
      </c>
      <c r="D699" s="414" t="str">
        <f>'RF1'!B15</f>
        <v>Compared to one year ago, do you have more or less savings in the [${savings_source}] now?</v>
      </c>
      <c r="E699" s="414" t="s">
        <v>4902</v>
      </c>
      <c r="F699" s="414" t="str">
        <f>'RF1'!C15</f>
        <v>Ugereranyije n'umwaka ushize, uzigamye mu [${savings_source}] amafaranga make cyangwa menshi?</v>
      </c>
      <c r="G699" s="414" t="s">
        <v>2626</v>
      </c>
      <c r="H699" s="414" t="str">
        <f t="shared" si="27"/>
        <v>RF_14_A
Ugereranyije n'umwaka ushize, uzigamye mu [${savings_source}] amafaranga make cyangwa menshi?
Compared to one year ago, do you have more or less savings in the [${savings_source}] now?</v>
      </c>
      <c r="I699" s="414" t="s">
        <v>5076</v>
      </c>
      <c r="J699" s="415" t="str">
        <f t="shared" si="28"/>
        <v>yes</v>
      </c>
    </row>
    <row r="700" spans="3:21" ht="49.75">
      <c r="C700" s="414" t="s">
        <v>2591</v>
      </c>
      <c r="G700" s="414" t="s">
        <v>1746</v>
      </c>
      <c r="H700" s="414" t="str">
        <f t="shared" si="27"/>
        <v xml:space="preserve">r
</v>
      </c>
      <c r="J700" s="415" t="str">
        <f t="shared" si="28"/>
        <v>yes</v>
      </c>
    </row>
    <row r="701" spans="3:21" ht="49.75">
      <c r="C701" s="414" t="s">
        <v>2587</v>
      </c>
      <c r="G701" s="414" t="s">
        <v>1723</v>
      </c>
      <c r="H701" s="414" t="str">
        <f t="shared" si="27"/>
        <v xml:space="preserve">rf1
</v>
      </c>
      <c r="J701" s="415" t="str">
        <f t="shared" si="28"/>
        <v>yes</v>
      </c>
    </row>
    <row r="702" spans="3:21" ht="111.95">
      <c r="C702" s="414" t="str">
        <f>'RF1'!A16</f>
        <v>RF_15_A</v>
      </c>
      <c r="D702" s="414" t="str">
        <f>'RF1'!B16</f>
        <v>Why don't you keep money in any formal financial account?</v>
      </c>
      <c r="E702" s="414" t="s">
        <v>1112</v>
      </c>
      <c r="F702" s="414" t="str">
        <f>'RF1'!C16</f>
        <v>Kuki utabitsa amafaranga yawe  kuri konti mu bigo by'imari byemewe?</v>
      </c>
      <c r="G702" s="414" t="s">
        <v>2636</v>
      </c>
      <c r="H702" s="414" t="str">
        <f t="shared" si="27"/>
        <v>RF_15_A
Kuki utabitsa amafaranga yawe  kuri konti mu bigo by'imari byemewe?
Why don't you keep money in any formal financial account?</v>
      </c>
      <c r="I702" s="414" t="s">
        <v>3047</v>
      </c>
      <c r="J702" s="415" t="str">
        <f t="shared" si="28"/>
        <v>yes</v>
      </c>
    </row>
    <row r="703" spans="3:21" ht="49.75">
      <c r="C703" s="414" t="s">
        <v>4592</v>
      </c>
      <c r="G703" s="414" t="s">
        <v>1735</v>
      </c>
      <c r="H703" s="414" t="str">
        <f t="shared" si="27"/>
        <v xml:space="preserve">rf50
</v>
      </c>
      <c r="J703" s="415" t="str">
        <f t="shared" si="28"/>
        <v>yes</v>
      </c>
      <c r="K703" s="414" t="s">
        <v>1745</v>
      </c>
    </row>
    <row r="704" spans="3:21" ht="99.5">
      <c r="C704" s="414" t="str">
        <f>'RF1'!A17</f>
        <v>rf_50</v>
      </c>
      <c r="D704" s="414" t="str">
        <f>'RF1'!B17</f>
        <v>Say you were given 50,000 RWF.  How much would you put in each of the following sources?</v>
      </c>
      <c r="F704" s="414" t="str">
        <f>'RF1'!C17</f>
        <v xml:space="preserve">Tuvuge ko hari uumuntu guhaye 50,000RWF. Ni amafaranga angahe wajya ushyira buri hamwe muri aha hakurikira? </v>
      </c>
      <c r="G704" s="414" t="s">
        <v>613</v>
      </c>
      <c r="H704" s="414" t="str">
        <f t="shared" si="27"/>
        <v>rf_50
Tuvuge ko hari uumuntu guhaye 50,000RWF. Ni amafaranga angahe wajya ushyira buri hamwe muri aha hakurikira? 
Say you were given 50,000 RWF.  How much would you put in each of the following sources?</v>
      </c>
      <c r="J704" s="415" t="str">
        <f t="shared" si="28"/>
        <v>no</v>
      </c>
      <c r="L704" s="414" t="s">
        <v>2231</v>
      </c>
    </row>
    <row r="705" spans="1:33" ht="99" customHeight="1">
      <c r="C705" s="414" t="str">
        <f>'RF1'!A18</f>
        <v>rf_50_1</v>
      </c>
      <c r="D705" s="414" t="str">
        <f>'RF1'!B18</f>
        <v>(A. group account at SACCO / COOPEC/ MFI/ Commercial Bank )</v>
      </c>
      <c r="E705" s="414" t="s">
        <v>4903</v>
      </c>
      <c r="F705" s="414" t="str">
        <f>'RF1'!C18</f>
        <v xml:space="preserve">konti y'ishyiramwe muri SACCO, COOPEC, MFI, Banki z'ubucuruzi </v>
      </c>
      <c r="G705" s="414" t="s">
        <v>611</v>
      </c>
      <c r="H705" s="414" t="str">
        <f t="shared" si="27"/>
        <v>rf_50_1
konti y'ishyiramwe muri SACCO, COOPEC, MFI, Banki z'ubucuruzi 
(A. group account at SACCO / COOPEC/ MFI/ Commercial Bank )</v>
      </c>
      <c r="J705" s="415" t="str">
        <f t="shared" si="28"/>
        <v>yes</v>
      </c>
      <c r="L705" s="414" t="s">
        <v>2231</v>
      </c>
    </row>
    <row r="706" spans="1:33" ht="74.650000000000006">
      <c r="C706" s="414" t="str">
        <f>'RF1'!A19</f>
        <v>rf_50_2</v>
      </c>
      <c r="D706" s="414" t="str">
        <f>'RF1'!B19</f>
        <v>(B. individual savings account at SACCO / COOPEC)</v>
      </c>
      <c r="E706" s="414" t="s">
        <v>4904</v>
      </c>
      <c r="F706" s="414" t="str">
        <f>'RF1'!C19</f>
        <v xml:space="preserve">konti y'Ubwizigame bw'umuntu ku giti cye muri SACCO, COOPEC </v>
      </c>
      <c r="G706" s="414" t="s">
        <v>611</v>
      </c>
      <c r="H706" s="414" t="str">
        <f t="shared" si="27"/>
        <v>rf_50_2
konti y'Ubwizigame bw'umuntu ku giti cye muri SACCO, COOPEC 
(B. individual savings account at SACCO / COOPEC)</v>
      </c>
      <c r="J706" s="415" t="str">
        <f t="shared" si="28"/>
        <v>yes</v>
      </c>
      <c r="L706" s="414" t="s">
        <v>2231</v>
      </c>
    </row>
    <row r="707" spans="1:33" ht="74.650000000000006">
      <c r="C707" s="414" t="str">
        <f>'RF1'!A20</f>
        <v>rf_50_3</v>
      </c>
      <c r="D707" s="414" t="str">
        <f>'RF1'!B20</f>
        <v>(C. individual fixed deposit at SACCO / COOPEC)</v>
      </c>
      <c r="E707" s="414" t="s">
        <v>4905</v>
      </c>
      <c r="F707" s="414" t="str">
        <f>'RF1'!B19</f>
        <v>(B. individual savings account at SACCO / COOPEC)</v>
      </c>
      <c r="G707" s="414" t="s">
        <v>611</v>
      </c>
      <c r="H707" s="414" t="str">
        <f t="shared" si="27"/>
        <v>rf_50_3
(B. individual savings account at SACCO / COOPEC)
(C. individual fixed deposit at SACCO / COOPEC)</v>
      </c>
      <c r="J707" s="415" t="str">
        <f t="shared" si="28"/>
        <v>yes</v>
      </c>
      <c r="L707" s="414" t="s">
        <v>2231</v>
      </c>
    </row>
    <row r="708" spans="1:33" ht="74.650000000000006">
      <c r="C708" s="414" t="str">
        <f>'RF1'!A21</f>
        <v>rf_50_4</v>
      </c>
      <c r="D708" s="414" t="str">
        <f>'RF1'!B21</f>
        <v>(D. pre - commitment savings account at SACCO / COOPEC)</v>
      </c>
      <c r="E708" s="414" t="s">
        <v>4906</v>
      </c>
      <c r="F708" s="414" t="str">
        <f>'RF1'!C21</f>
        <v xml:space="preserve">konti y'imbanzirizabwumvikane muri SACCO/COOPEC </v>
      </c>
      <c r="G708" s="414" t="s">
        <v>611</v>
      </c>
      <c r="H708" s="414" t="str">
        <f t="shared" si="27"/>
        <v>rf_50_4
konti y'imbanzirizabwumvikane muri SACCO/COOPEC 
(D. pre - commitment savings account at SACCO / COOPEC)</v>
      </c>
      <c r="J708" s="415" t="str">
        <f t="shared" si="28"/>
        <v>yes</v>
      </c>
      <c r="L708" s="414" t="s">
        <v>2231</v>
      </c>
    </row>
    <row r="709" spans="1:33" ht="62.2">
      <c r="C709" s="414" t="str">
        <f>'RF1'!A22</f>
        <v>rf_50_5</v>
      </c>
      <c r="D709" s="414" t="str">
        <f>'RF1'!B22</f>
        <v>(F. mobile money)</v>
      </c>
      <c r="E709" s="414" t="s">
        <v>4907</v>
      </c>
      <c r="F709" s="414" t="str">
        <f>'RF1'!C22</f>
        <v xml:space="preserve">Uburyo bwa telefoni igendanwa (Mobayilo mani) </v>
      </c>
      <c r="G709" s="414" t="s">
        <v>611</v>
      </c>
      <c r="H709" s="414" t="str">
        <f t="shared" si="27"/>
        <v>rf_50_5
Uburyo bwa telefoni igendanwa (Mobayilo mani) 
(F. mobile money)</v>
      </c>
      <c r="J709" s="415" t="str">
        <f t="shared" si="28"/>
        <v>yes</v>
      </c>
      <c r="L709" s="414" t="s">
        <v>2231</v>
      </c>
    </row>
    <row r="710" spans="1:33" ht="49.75">
      <c r="C710" s="414" t="str">
        <f>'RF1'!A23</f>
        <v>rf_50_6</v>
      </c>
      <c r="D710" s="414" t="str">
        <f>'RF1'!B23</f>
        <v xml:space="preserve"> (O. Individual current account)</v>
      </c>
      <c r="E710" s="414" t="s">
        <v>4908</v>
      </c>
      <c r="F710" s="414" t="str">
        <f>'RF1'!C23</f>
        <v>konti y'umuntu ku giti cye</v>
      </c>
      <c r="G710" s="414" t="s">
        <v>611</v>
      </c>
      <c r="H710" s="414" t="str">
        <f t="shared" si="27"/>
        <v>rf_50_6
konti y'umuntu ku giti cye
 (O. Individual current account)</v>
      </c>
      <c r="J710" s="415" t="str">
        <f t="shared" si="28"/>
        <v>yes</v>
      </c>
      <c r="L710" s="414" t="s">
        <v>2231</v>
      </c>
    </row>
    <row r="711" spans="1:33" ht="74.650000000000006">
      <c r="C711" s="414" t="str">
        <f>'RF1'!A24</f>
        <v>rf_50_7</v>
      </c>
      <c r="D711" s="414" t="str">
        <f>'RF1'!B24</f>
        <v xml:space="preserve"> (G. Safekeeping with family/friend, shopkeeper /employer )</v>
      </c>
      <c r="E711" s="414" t="s">
        <v>4909</v>
      </c>
      <c r="F711" s="414" t="str">
        <f>'RF1'!C24</f>
        <v>Kubitsa muri bene wanyu/ku incuti, kubitsa mu bacuruzi cg abakoresha</v>
      </c>
      <c r="G711" s="414" t="s">
        <v>611</v>
      </c>
      <c r="H711" s="414" t="str">
        <f t="shared" si="27"/>
        <v>rf_50_7
Kubitsa muri bene wanyu/ku incuti, kubitsa mu bacuruzi cg abakoresha
 (G. Safekeeping with family/friend, shopkeeper /employer )</v>
      </c>
      <c r="J711" s="415" t="str">
        <f t="shared" si="28"/>
        <v>yes</v>
      </c>
      <c r="L711" s="414" t="s">
        <v>2231</v>
      </c>
    </row>
    <row r="712" spans="1:33" ht="74.650000000000006">
      <c r="C712" s="414" t="str">
        <f>'RF1'!A25</f>
        <v>rf_50_8</v>
      </c>
      <c r="D712" s="414" t="str">
        <f>'RF1'!B25</f>
        <v xml:space="preserve"> (I. community based savings group, farmer group)</v>
      </c>
      <c r="E712" s="414" t="s">
        <v>4910</v>
      </c>
      <c r="F712" s="414" t="str">
        <f>'RF1'!C25</f>
        <v>Ibibina byo kubitsa, Ishyirahamwe ry'abahinzi</v>
      </c>
      <c r="G712" s="414" t="s">
        <v>611</v>
      </c>
      <c r="H712" s="414" t="str">
        <f t="shared" si="27"/>
        <v>rf_50_8
Ibibina byo kubitsa, Ishyirahamwe ry'abahinzi
 (I. community based savings group, farmer group)</v>
      </c>
      <c r="J712" s="415" t="str">
        <f t="shared" si="28"/>
        <v>yes</v>
      </c>
      <c r="L712" s="414" t="s">
        <v>2231</v>
      </c>
    </row>
    <row r="713" spans="1:33" ht="49.75">
      <c r="C713" s="414" t="str">
        <f>'RF1'!A26</f>
        <v>rf_50_9</v>
      </c>
      <c r="D713" s="414" t="str">
        <f>'RF1'!B26</f>
        <v>(K. village leader)</v>
      </c>
      <c r="E713" s="414" t="s">
        <v>4911</v>
      </c>
      <c r="F713" s="414" t="str">
        <f>'RF1'!C26</f>
        <v xml:space="preserve">umukuru w'umudugudu </v>
      </c>
      <c r="G713" s="414" t="s">
        <v>611</v>
      </c>
      <c r="H713" s="414" t="str">
        <f t="shared" si="27"/>
        <v>rf_50_9
umukuru w'umudugudu 
(K. village leader)</v>
      </c>
      <c r="J713" s="415" t="str">
        <f t="shared" si="28"/>
        <v>yes</v>
      </c>
      <c r="L713" s="414" t="s">
        <v>2231</v>
      </c>
    </row>
    <row r="714" spans="1:33" ht="49.75">
      <c r="C714" s="414" t="str">
        <f>'RF1'!A27</f>
        <v>rf_50_10</v>
      </c>
      <c r="D714" s="414" t="str">
        <f>'RF1'!B27</f>
        <v xml:space="preserve"> (M. in the home or other secret place)</v>
      </c>
      <c r="E714" s="414" t="s">
        <v>4912</v>
      </c>
      <c r="F714" s="414" t="str">
        <f>'RF1'!C27</f>
        <v>Mu rugo cg ahandi hantu h'ibanga</v>
      </c>
      <c r="G714" s="414" t="s">
        <v>611</v>
      </c>
      <c r="H714" s="414" t="str">
        <f t="shared" si="27"/>
        <v>rf_50_10
Mu rugo cg ahandi hantu h'ibanga
 (M. in the home or other secret place)</v>
      </c>
      <c r="J714" s="415" t="str">
        <f t="shared" si="28"/>
        <v>yes</v>
      </c>
      <c r="L714" s="414" t="s">
        <v>2231</v>
      </c>
    </row>
    <row r="715" spans="1:33" ht="49.75">
      <c r="C715" s="414" t="str">
        <f>'RF1'!A28</f>
        <v>rf_50_11</v>
      </c>
      <c r="D715" s="414" t="str">
        <f>'RF1'!B28</f>
        <v xml:space="preserve"> (N. cooperative)</v>
      </c>
      <c r="E715" s="414" t="s">
        <v>4913</v>
      </c>
      <c r="F715" s="414" t="str">
        <f>'RF1'!C28</f>
        <v>Koperative</v>
      </c>
      <c r="G715" s="414" t="s">
        <v>611</v>
      </c>
      <c r="H715" s="414" t="str">
        <f t="shared" si="27"/>
        <v>rf_50_11
Koperative
 (N. cooperative)</v>
      </c>
      <c r="J715" s="415" t="str">
        <f t="shared" si="28"/>
        <v>yes</v>
      </c>
      <c r="L715" s="414" t="s">
        <v>2231</v>
      </c>
    </row>
    <row r="716" spans="1:33" ht="49.75">
      <c r="C716" s="414" t="s">
        <v>4592</v>
      </c>
      <c r="G716" s="414" t="s">
        <v>1746</v>
      </c>
      <c r="H716" s="414" t="str">
        <f t="shared" ref="H716:H779" si="29">C716&amp;"
"&amp;F716&amp;"
"&amp;D716</f>
        <v xml:space="preserve">rf50
</v>
      </c>
      <c r="J716" s="415" t="str">
        <f t="shared" si="28"/>
        <v>yes</v>
      </c>
    </row>
    <row r="717" spans="1:33" ht="49.75">
      <c r="C717" s="414" t="s">
        <v>4677</v>
      </c>
      <c r="G717" s="414" t="s">
        <v>1703</v>
      </c>
      <c r="H717" s="414" t="str">
        <f t="shared" si="29"/>
        <v xml:space="preserve">rf50_tot
</v>
      </c>
      <c r="J717" s="415" t="str">
        <f t="shared" si="28"/>
        <v>yes</v>
      </c>
      <c r="N717" s="414" t="s">
        <v>4678</v>
      </c>
    </row>
    <row r="718" spans="1:33" ht="74.650000000000006">
      <c r="C718" s="414" t="s">
        <v>4676</v>
      </c>
      <c r="D718" s="414" t="s">
        <v>4680</v>
      </c>
      <c r="G718" s="414" t="s">
        <v>613</v>
      </c>
      <c r="H718" s="414" t="str">
        <f t="shared" si="29"/>
        <v>rf50_error
Alert!  The total amount is ${rf50_tot} RWF.  It should be 50,000 RWF.  Please swipe back to correct.</v>
      </c>
      <c r="I718" s="414" t="s">
        <v>4679</v>
      </c>
      <c r="J718" s="415" t="s">
        <v>1678</v>
      </c>
    </row>
    <row r="719" spans="1:33" s="417" customFormat="1" ht="49.75">
      <c r="B719" s="417" t="s">
        <v>2651</v>
      </c>
      <c r="C719" s="417" t="s">
        <v>2652</v>
      </c>
      <c r="D719" s="417" t="s">
        <v>2653</v>
      </c>
      <c r="E719" s="417" t="s">
        <v>2653</v>
      </c>
      <c r="G719" s="417" t="s">
        <v>3307</v>
      </c>
      <c r="H719" s="414" t="str">
        <f t="shared" si="29"/>
        <v>module_rf2
Module RF2: Rural Finance 2</v>
      </c>
      <c r="J719" s="415" t="str">
        <f t="shared" si="28"/>
        <v>yes</v>
      </c>
    </row>
    <row r="720" spans="1:33" s="417" customFormat="1" ht="49.75">
      <c r="A720" s="415"/>
      <c r="B720" s="415"/>
      <c r="C720" s="415" t="s">
        <v>3378</v>
      </c>
      <c r="D720" s="415"/>
      <c r="E720" s="415"/>
      <c r="F720" s="415"/>
      <c r="G720" s="415" t="s">
        <v>3295</v>
      </c>
      <c r="H720" s="414" t="str">
        <f t="shared" si="29"/>
        <v xml:space="preserve">start_mod_rf2
</v>
      </c>
      <c r="I720" s="415" t="s">
        <v>3379</v>
      </c>
      <c r="J720" s="415" t="str">
        <f t="shared" si="28"/>
        <v>yes</v>
      </c>
      <c r="K720" s="415"/>
      <c r="L720" s="415"/>
      <c r="M720" s="415"/>
      <c r="N720" s="415" t="s">
        <v>3298</v>
      </c>
      <c r="O720" s="415"/>
      <c r="P720" s="415"/>
      <c r="Q720" s="415"/>
      <c r="R720" s="415"/>
      <c r="S720" s="415"/>
      <c r="T720" s="415"/>
      <c r="U720" s="415"/>
      <c r="V720" s="415"/>
      <c r="W720" s="415"/>
      <c r="X720" s="415"/>
      <c r="Y720" s="415"/>
      <c r="Z720" s="415"/>
      <c r="AA720" s="415"/>
      <c r="AB720" s="415"/>
      <c r="AC720" s="415"/>
      <c r="AD720" s="415"/>
      <c r="AE720" s="415"/>
      <c r="AF720" s="415"/>
      <c r="AG720" s="415"/>
    </row>
    <row r="721" spans="1:14" s="417" customFormat="1" ht="49.75">
      <c r="C721" s="417" t="s">
        <v>2658</v>
      </c>
      <c r="E721" s="417" t="s">
        <v>4914</v>
      </c>
      <c r="G721" s="417" t="s">
        <v>1703</v>
      </c>
      <c r="H721" s="414" t="str">
        <f t="shared" si="29"/>
        <v xml:space="preserve">registered
</v>
      </c>
      <c r="J721" s="415" t="str">
        <f t="shared" si="28"/>
        <v>yes</v>
      </c>
      <c r="N721" s="411" t="s">
        <v>2662</v>
      </c>
    </row>
    <row r="722" spans="1:14" s="417" customFormat="1" ht="49.75">
      <c r="C722" s="417" t="s">
        <v>2659</v>
      </c>
      <c r="E722" s="417" t="s">
        <v>4915</v>
      </c>
      <c r="G722" s="417" t="s">
        <v>1703</v>
      </c>
      <c r="H722" s="414" t="str">
        <f t="shared" si="29"/>
        <v xml:space="preserve">opened
</v>
      </c>
      <c r="J722" s="415" t="str">
        <f t="shared" si="28"/>
        <v>yes</v>
      </c>
      <c r="N722" s="411" t="s">
        <v>2663</v>
      </c>
    </row>
    <row r="723" spans="1:14" s="417" customFormat="1" ht="49.75">
      <c r="C723" s="417" t="s">
        <v>2660</v>
      </c>
      <c r="E723" s="417" t="s">
        <v>4885</v>
      </c>
      <c r="G723" s="417" t="s">
        <v>1703</v>
      </c>
      <c r="H723" s="414" t="str">
        <f t="shared" si="29"/>
        <v xml:space="preserve">used
</v>
      </c>
      <c r="J723" s="415" t="str">
        <f t="shared" si="28"/>
        <v>yes</v>
      </c>
      <c r="N723" s="411" t="s">
        <v>2664</v>
      </c>
    </row>
    <row r="724" spans="1:14" ht="174.15">
      <c r="A724" s="414" t="s">
        <v>2665</v>
      </c>
      <c r="C724" s="414" t="str">
        <f>'RF 2'!A3</f>
        <v>RF_A</v>
      </c>
      <c r="D724" s="414" t="str">
        <f>'RF 2'!B3</f>
        <v>There was a training at [${cooperative}] Cooperative in July/August 2013, where you were offered registration for a pre-commitment savings account.  Many people at the training did not register.  Why did you decide not to register for the account?</v>
      </c>
      <c r="E724" s="414" t="s">
        <v>4916</v>
      </c>
      <c r="F724" s="414" t="str">
        <f>'RF 2'!C3</f>
        <v xml:space="preserve">Muri Nyakanga/kanama 2013 hari amahugurwa yabaye muri  [${cooperative}] aho babasabaga kwiyandikisha kuri konti yo kwizigamira ufite intego. Kubera iki utiyandikishije kuri iyo konti? </v>
      </c>
      <c r="G724" s="414" t="s">
        <v>4060</v>
      </c>
      <c r="H724" s="414" t="str">
        <f t="shared" si="29"/>
        <v>RF_A
Muri Nyakanga/kanama 2013 hari amahugurwa yabaye muri  [${cooperative}] aho babasabaga kwiyandikisha kuri konti yo kwizigamira ufite intego. Kubera iki utiyandikishije kuri iyo konti? 
There was a training at [${cooperative}] Cooperative in July/August 2013, where you were offered registration for a pre-commitment savings account.  Many people at the training did not register.  Why did you decide not to register for the account?</v>
      </c>
      <c r="I724" s="414" t="s">
        <v>2656</v>
      </c>
      <c r="J724" s="415" t="str">
        <f t="shared" si="28"/>
        <v>yes</v>
      </c>
    </row>
    <row r="725" spans="1:14" ht="174.15">
      <c r="C725" s="414" t="str">
        <f>'RF 2'!A4</f>
        <v>RF_C</v>
      </c>
      <c r="D725" s="414" t="str">
        <f>'RF 2'!B4</f>
        <v>There was a training at [${cooperative}] Cooperative in July/August 2013, where you registered up for a pre-commitment savings account. Many people registered for the account but did not open it.   Why did you not open your account?</v>
      </c>
      <c r="E725" s="414" t="s">
        <v>4917</v>
      </c>
      <c r="F725" s="414" t="str">
        <f>'RF 2'!C4</f>
        <v>Muri Nyakanga/kanama 2013 hari amahugurwa yabaye muri  [${cooperative}] aho wiyandikishije kuri konti yo kwizigamira ifite intego. Abantu benshi biyandikishije kuri iyo konti ariko ntibigeze bayifunguza. Kubera iki utafunguje iyo konti?</v>
      </c>
      <c r="G725" s="414" t="s">
        <v>4077</v>
      </c>
      <c r="H725" s="414" t="str">
        <f t="shared" si="29"/>
        <v>RF_C
Muri Nyakanga/kanama 2013 hari amahugurwa yabaye muri  [${cooperative}] aho wiyandikishije kuri konti yo kwizigamira ifite intego. Abantu benshi biyandikishije kuri iyo konti ariko ntibigeze bayifunguza. Kubera iki utafunguje iyo konti?
There was a training at [${cooperative}] Cooperative in July/August 2013, where you registered up for a pre-commitment savings account. Many people registered for the account but did not open it.   Why did you not open your account?</v>
      </c>
      <c r="I725" s="414" t="s">
        <v>5057</v>
      </c>
      <c r="J725" s="415" t="str">
        <f t="shared" si="28"/>
        <v>yes</v>
      </c>
    </row>
    <row r="726" spans="1:14" ht="174.15">
      <c r="C726" s="414" t="str">
        <f>'RF 2'!A5</f>
        <v>RF_G</v>
      </c>
      <c r="D726" s="414" t="str">
        <f>'RF 2'!B5</f>
        <v>There was a training at [${cooperative}] Cooperative in July/August 2013, where you registered for a pre-commitment account at [${sacco}].  Many people did not use these accounts.  Why did you not use your account?</v>
      </c>
      <c r="E726" s="414" t="s">
        <v>4918</v>
      </c>
      <c r="F726" s="414" t="str">
        <f>'RF 2'!C5</f>
        <v>Muri Nyakanga/kanama 2013 hari amahugurwa yabaye muri  [${cooperative}] aho wiyandikishije kuri konti yo kwizigamira ifite intego. Abantu benshi ntibigeze bakoresha iyo konti. Kubera iki utakoresheje iyo konti?</v>
      </c>
      <c r="G726" s="414" t="s">
        <v>4061</v>
      </c>
      <c r="H726" s="414" t="str">
        <f t="shared" si="29"/>
        <v>RF_G
Muri Nyakanga/kanama 2013 hari amahugurwa yabaye muri  [${cooperative}] aho wiyandikishije kuri konti yo kwizigamira ifite intego. Abantu benshi ntibigeze bakoresha iyo konti. Kubera iki utakoresheje iyo konti?
There was a training at [${cooperative}] Cooperative in July/August 2013, where you registered for a pre-commitment account at [${sacco}].  Many people did not use these accounts.  Why did you not use your account?</v>
      </c>
      <c r="I726" s="414" t="s">
        <v>2655</v>
      </c>
      <c r="J726" s="415" t="str">
        <f t="shared" si="28"/>
        <v>yes</v>
      </c>
    </row>
    <row r="727" spans="1:14" ht="149.25">
      <c r="C727" s="414" t="str">
        <f>'RF 2'!A6</f>
        <v>RF_E</v>
      </c>
      <c r="D727" s="414" t="str">
        <f>'RF 2'!B6</f>
        <v>What are some of the benefits of saving your money in a formal account instead of at home?  A formal account is, for example, with a bank, SACCO/Coopag, MFI or on mobile money.</v>
      </c>
      <c r="E727" s="414" t="s">
        <v>4919</v>
      </c>
      <c r="F727" s="414" t="str">
        <f>'RF 2'!C6</f>
        <v>ni izihe nyungu ufite mu kubika amafaranga yawe kuri konti kurusha kuyabika mu rugo?iyo mvuze konti ni ukuvuga ,muri banki,SACCO/coopag,MFI cyangwa mobayiro mani.</v>
      </c>
      <c r="G727" s="414" t="s">
        <v>4062</v>
      </c>
      <c r="H727" s="414" t="str">
        <f t="shared" si="29"/>
        <v>RF_E
ni izihe nyungu ufite mu kubika amafaranga yawe kuri konti kurusha kuyabika mu rugo?iyo mvuze konti ni ukuvuga ,muri banki,SACCO/coopag,MFI cyangwa mobayiro mani.
What are some of the benefits of saving your money in a formal account instead of at home?  A formal account is, for example, with a bank, SACCO/Coopag, MFI or on mobile money.</v>
      </c>
      <c r="J727" s="415" t="str">
        <f t="shared" si="28"/>
        <v>yes</v>
      </c>
    </row>
    <row r="728" spans="1:14" ht="62.2">
      <c r="C728" s="414" t="str">
        <f>'RF 2'!A7</f>
        <v>RF_17</v>
      </c>
      <c r="D728" s="414" t="str">
        <f>'RF 2'!B7</f>
        <v>Do you know where the nearest SACCO is located?</v>
      </c>
      <c r="E728" s="414" t="s">
        <v>1118</v>
      </c>
      <c r="F728" s="414" t="str">
        <f>'RF 2'!C7</f>
        <v>Uzi aho SACCO ya bugufi iri?</v>
      </c>
      <c r="G728" s="414" t="s">
        <v>610</v>
      </c>
      <c r="H728" s="414" t="str">
        <f t="shared" si="29"/>
        <v>RF_17
Uzi aho SACCO ya bugufi iri?
Do you know where the nearest SACCO is located?</v>
      </c>
      <c r="I728" s="414" t="s">
        <v>4716</v>
      </c>
      <c r="J728" s="415" t="str">
        <f t="shared" si="28"/>
        <v>yes</v>
      </c>
    </row>
    <row r="729" spans="1:14" ht="87.05">
      <c r="C729" s="414" t="s">
        <v>4712</v>
      </c>
      <c r="D729" s="414" t="s">
        <v>4713</v>
      </c>
      <c r="G729" s="414" t="s">
        <v>613</v>
      </c>
      <c r="H729" s="414" t="str">
        <f t="shared" si="29"/>
        <v>rf_17_note
Enumerator:  The HH has an account at the local SACCO, so we assume they know where it is located.  The following questions are about SACCO [${sacco}].</v>
      </c>
      <c r="I729" s="414" t="s">
        <v>4714</v>
      </c>
      <c r="J729" s="415" t="str">
        <f t="shared" si="28"/>
        <v>no</v>
      </c>
    </row>
    <row r="730" spans="1:14" ht="49.75">
      <c r="C730" s="414" t="s">
        <v>2666</v>
      </c>
      <c r="G730" s="414" t="s">
        <v>1735</v>
      </c>
      <c r="H730" s="414" t="str">
        <f t="shared" si="29"/>
        <v xml:space="preserve">rf2
</v>
      </c>
      <c r="I730" s="414" t="s">
        <v>4715</v>
      </c>
      <c r="J730" s="415" t="str">
        <f t="shared" si="28"/>
        <v>yes</v>
      </c>
    </row>
    <row r="731" spans="1:14" ht="87.05">
      <c r="C731" s="414" t="str">
        <f>'RF 2'!A8</f>
        <v>RF_22</v>
      </c>
      <c r="D731" s="414" t="str">
        <f>'RF 2'!B8</f>
        <v>How long would it take you to walk to this SACCO? (number of minutes)</v>
      </c>
      <c r="E731" s="414" t="s">
        <v>1121</v>
      </c>
      <c r="F731" s="414" t="str">
        <f>'RF 2'!C8</f>
        <v>kujya kuri iyo SACCO urugendo wakora rwagutwara igihe kingana iki ku maguru?(mu minota)</v>
      </c>
      <c r="G731" s="414" t="s">
        <v>611</v>
      </c>
      <c r="H731" s="414" t="str">
        <f t="shared" si="29"/>
        <v>RF_22
kujya kuri iyo SACCO urugendo wakora rwagutwara igihe kingana iki ku maguru?(mu minota)
How long would it take you to walk to this SACCO? (number of minutes)</v>
      </c>
      <c r="J731" s="415" t="str">
        <f t="shared" si="28"/>
        <v>yes</v>
      </c>
    </row>
    <row r="732" spans="1:14" ht="74.650000000000006">
      <c r="C732" s="414" t="str">
        <f>'RF 2'!A9</f>
        <v>RF_23</v>
      </c>
      <c r="D732" s="414" t="str">
        <f>'RF 2'!B9</f>
        <v>Normally, what means of transportation would you take to get to this SACCO?</v>
      </c>
      <c r="E732" s="414" t="s">
        <v>1123</v>
      </c>
      <c r="F732" s="414" t="str">
        <f>'RF 2'!C9</f>
        <v>Ubusanzwe, ni ubuhe buryo wakoresha uramutse ugiye kuri iyo SACCO?</v>
      </c>
      <c r="G732" s="414" t="s">
        <v>2667</v>
      </c>
      <c r="H732" s="414" t="str">
        <f t="shared" si="29"/>
        <v>RF_23
Ubusanzwe, ni ubuhe buryo wakoresha uramutse ugiye kuri iyo SACCO?
Normally, what means of transportation would you take to get to this SACCO?</v>
      </c>
      <c r="J732" s="415" t="str">
        <f t="shared" si="28"/>
        <v>yes</v>
      </c>
    </row>
    <row r="733" spans="1:14" ht="87.05">
      <c r="C733" s="414" t="str">
        <f>'RF 2'!A10</f>
        <v>RF_24</v>
      </c>
      <c r="D733" s="414" t="str">
        <f>'RF 2'!B10</f>
        <v>Approximately how much would that transportation cost roundtrip?</v>
      </c>
      <c r="E733" s="414" t="s">
        <v>1125</v>
      </c>
      <c r="F733" s="414" t="str">
        <f>'RF 2'!C10</f>
        <v>Ugereranyije, kugenda no kugaruka byagutwara amafaranga angahe ukoresheje ubwo buryo?</v>
      </c>
      <c r="G733" s="414" t="s">
        <v>611</v>
      </c>
      <c r="H733" s="414" t="str">
        <f t="shared" si="29"/>
        <v>RF_24
Ugereranyije, kugenda no kugaruka byagutwara amafaranga angahe ukoresheje ubwo buryo?
Approximately how much would that transportation cost roundtrip?</v>
      </c>
      <c r="I733" s="414" t="s">
        <v>3634</v>
      </c>
      <c r="J733" s="415" t="str">
        <f t="shared" si="28"/>
        <v>yes</v>
      </c>
      <c r="L733" s="414" t="s">
        <v>5061</v>
      </c>
    </row>
    <row r="734" spans="1:14" ht="99.5">
      <c r="C734" s="414" t="str">
        <f>'RF 2'!A11</f>
        <v>RF_25</v>
      </c>
      <c r="D734" s="414" t="str">
        <f>'RF 2'!B11</f>
        <v>How long would it take you to get there by this form of transportation? (number of minutes)</v>
      </c>
      <c r="E734" s="414" t="s">
        <v>1127</v>
      </c>
      <c r="F734" s="414" t="str">
        <f>'RF 2'!C11</f>
        <v>Uramutse ukoresheje ubwo buryo ujya kuri iyo SACCO byagufata igihe kingana iki?(mu minota)</v>
      </c>
      <c r="G734" s="414" t="s">
        <v>611</v>
      </c>
      <c r="H734" s="414" t="str">
        <f t="shared" si="29"/>
        <v>RF_25
Uramutse ukoresheje ubwo buryo ujya kuri iyo SACCO byagufata igihe kingana iki?(mu minota)
How long would it take you to get there by this form of transportation? (number of minutes)</v>
      </c>
      <c r="J734" s="415" t="str">
        <f t="shared" si="28"/>
        <v>yes</v>
      </c>
    </row>
    <row r="735" spans="1:14" ht="49.75">
      <c r="C735" s="414" t="str">
        <f>'RF 2'!A12</f>
        <v>RF_26</v>
      </c>
      <c r="D735" s="414" t="str">
        <f>'RF 2'!B12</f>
        <v>Do you have an account at this SACCO?</v>
      </c>
      <c r="E735" s="414" t="s">
        <v>1129</v>
      </c>
      <c r="F735" s="414" t="str">
        <f>'RF 2'!C12</f>
        <v>Wafunguje konti muri iyo SACCO?</v>
      </c>
      <c r="G735" s="414" t="s">
        <v>610</v>
      </c>
      <c r="H735" s="414" t="str">
        <f t="shared" si="29"/>
        <v>RF_26
Wafunguje konti muri iyo SACCO?
Do you have an account at this SACCO?</v>
      </c>
      <c r="I735" s="387" t="s">
        <v>4716</v>
      </c>
      <c r="J735" s="415" t="str">
        <f t="shared" si="28"/>
        <v>yes</v>
      </c>
    </row>
    <row r="736" spans="1:14" ht="87.05">
      <c r="C736" s="414" t="str">
        <f>'RF 2'!A13</f>
        <v>RF_27</v>
      </c>
      <c r="D736" s="414" t="str">
        <f>'RF 2'!B13</f>
        <v xml:space="preserve"> From August 2013 through September 30 2014, have you  visited this SACCO?</v>
      </c>
      <c r="E736" s="414" t="s">
        <v>4920</v>
      </c>
      <c r="F736" s="414" t="str">
        <f>'RF 2'!C13</f>
        <v>kuva ku ya mbere Kanama 2013 kugeza kuri 30 Nzeri 2014, wigeze ugera kuri iyo SACCO?</v>
      </c>
      <c r="G736" s="414" t="s">
        <v>610</v>
      </c>
      <c r="H736" s="414" t="str">
        <f t="shared" si="29"/>
        <v>RF_27
kuva ku ya mbere Kanama 2013 kugeza kuri 30 Nzeri 2014, wigeze ugera kuri iyo SACCO?
 From August 2013 through September 30 2014, have you  visited this SACCO?</v>
      </c>
      <c r="I736" s="387" t="s">
        <v>5058</v>
      </c>
      <c r="J736" s="415" t="str">
        <f t="shared" si="28"/>
        <v>yes</v>
      </c>
    </row>
    <row r="737" spans="1:33" ht="49.75">
      <c r="C737" s="414" t="str">
        <f>'RF 2'!A14</f>
        <v>RF_28</v>
      </c>
      <c r="D737" s="414" t="str">
        <f>'RF 2'!B14</f>
        <v>Why not?</v>
      </c>
      <c r="E737" s="414" t="s">
        <v>951</v>
      </c>
      <c r="F737" s="414" t="str">
        <f>'RF 2'!C14</f>
        <v>Kubera iki?</v>
      </c>
      <c r="G737" s="414" t="s">
        <v>2668</v>
      </c>
      <c r="H737" s="414" t="str">
        <f t="shared" si="29"/>
        <v>RF_28
Kubera iki?
Why not?</v>
      </c>
      <c r="I737" s="387" t="s">
        <v>2669</v>
      </c>
      <c r="J737" s="415" t="str">
        <f t="shared" si="28"/>
        <v>yes</v>
      </c>
    </row>
    <row r="738" spans="1:33" ht="99.5">
      <c r="C738" s="414" t="str">
        <f>'RF 2'!A15</f>
        <v>RF_29</v>
      </c>
      <c r="D738" s="414" t="str">
        <f>'RF 2'!B15</f>
        <v>When you do visit the SACCO, how long do you typically have to wait in line? (please write in minutes)</v>
      </c>
      <c r="E738" s="414" t="s">
        <v>4921</v>
      </c>
      <c r="F738" s="414" t="str">
        <f>'RF 2'!C15</f>
        <v>iyo ujiye kuri SACCO, utegereza igihe kingana iki uhagaze ku murongo utegereje serivisi?(mu minota)</v>
      </c>
      <c r="G738" s="414" t="s">
        <v>611</v>
      </c>
      <c r="H738" s="414" t="str">
        <f t="shared" si="29"/>
        <v>RF_29
iyo ujiye kuri SACCO, utegereza igihe kingana iki uhagaze ku murongo utegereje serivisi?(mu minota)
When you do visit the SACCO, how long do you typically have to wait in line? (please write in minutes)</v>
      </c>
      <c r="I738" s="387" t="s">
        <v>5058</v>
      </c>
      <c r="J738" s="415" t="str">
        <f t="shared" si="28"/>
        <v>yes</v>
      </c>
    </row>
    <row r="739" spans="1:33" ht="136.80000000000001">
      <c r="C739" s="414" t="str">
        <f>'RF 2'!A16</f>
        <v>RF_30</v>
      </c>
      <c r="D739" s="414" t="str">
        <f>'RF 2'!B16</f>
        <v>Have you ever used automatic deductions to transfer money from one account to another? (for example, from the group account to your individual account)?</v>
      </c>
      <c r="E739" s="414" t="s">
        <v>4922</v>
      </c>
      <c r="F739" s="414" t="str">
        <f>'RF 2'!C16</f>
        <v>Wigeze ukoresha uburyo bwihuse bwo kohereza amafaranga uyavana kuri konti uyajyana ku yindi? (urugero: avuye kuri konti y'ishyirahamwe ajya kuri konti y'umuntu ku giti cye)</v>
      </c>
      <c r="G739" s="414" t="s">
        <v>610</v>
      </c>
      <c r="H739" s="414" t="str">
        <f t="shared" si="29"/>
        <v>RF_30
Wigeze ukoresha uburyo bwihuse bwo kohereza amafaranga uyavana kuri konti uyajyana ku yindi? (urugero: avuye kuri konti y'ishyirahamwe ajya kuri konti y'umuntu ku giti cye)
Have you ever used automatic deductions to transfer money from one account to another? (for example, from the group account to your individual account)?</v>
      </c>
      <c r="I739" s="387" t="s">
        <v>5058</v>
      </c>
      <c r="J739" s="415" t="str">
        <f t="shared" si="28"/>
        <v>yes</v>
      </c>
    </row>
    <row r="740" spans="1:33" ht="49.75">
      <c r="C740" s="414" t="s">
        <v>2666</v>
      </c>
      <c r="G740" s="414" t="s">
        <v>1746</v>
      </c>
      <c r="H740" s="414" t="str">
        <f t="shared" si="29"/>
        <v xml:space="preserve">rf2
</v>
      </c>
      <c r="J740" s="415" t="str">
        <f t="shared" si="28"/>
        <v>yes</v>
      </c>
    </row>
    <row r="741" spans="1:33" ht="124.4">
      <c r="C741" s="414" t="str">
        <f>'RF 2'!A17</f>
        <v>RF_31</v>
      </c>
      <c r="D741" s="414" t="str">
        <f>'RF 2'!B17</f>
        <v>If someone offered you RWF 2,000 now or RWF 2,000 at the beginning of the next planting season, which offer would you take?</v>
      </c>
      <c r="E741" s="414" t="s">
        <v>4923</v>
      </c>
      <c r="F741" s="414" t="str">
        <f>'RF 2'!C17</f>
        <v>Umuntu akubwiye ngo aguhe amafaranga 2000 aka kanya cg azaguhe amafaranga 2000 mu ntangiriro z'ihinga ritaha, wafata ayahe?</v>
      </c>
      <c r="G741" s="414" t="s">
        <v>2688</v>
      </c>
      <c r="H741" s="414" t="str">
        <f t="shared" si="29"/>
        <v>RF_31
Umuntu akubwiye ngo aguhe amafaranga 2000 aka kanya cg azaguhe amafaranga 2000 mu ntangiriro z'ihinga ritaha, wafata ayahe?
If someone offered you RWF 2,000 now or RWF 2,000 at the beginning of the next planting season, which offer would you take?</v>
      </c>
      <c r="J741" s="415" t="str">
        <f t="shared" si="28"/>
        <v>yes</v>
      </c>
    </row>
    <row r="742" spans="1:33" ht="99.5">
      <c r="C742" s="414" t="str">
        <f>'RF 2'!A18</f>
        <v>RF_32</v>
      </c>
      <c r="D742" s="414" t="str">
        <f>'RF 2'!B18</f>
        <v xml:space="preserve">If someone offered you RWF 2,000 now or RWF 2,500 in one month, which offer would you take?   </v>
      </c>
      <c r="E742" s="414" t="s">
        <v>4924</v>
      </c>
      <c r="F742" s="414" t="str">
        <f>'RF 2'!C18</f>
        <v>Umuntu aguhitishijemo kuguha amafaranga 2000 aka kanya cg akazaguha 2500 nyuma y'ukwezi, wafata ayahe?</v>
      </c>
      <c r="G742" s="414" t="s">
        <v>2689</v>
      </c>
      <c r="H742" s="414" t="str">
        <f t="shared" si="29"/>
        <v xml:space="preserve">RF_32
Umuntu aguhitishijemo kuguha amafaranga 2000 aka kanya cg akazaguha 2500 nyuma y'ukwezi, wafata ayahe?
If someone offered you RWF 2,000 now or RWF 2,500 in one month, which offer would you take?   </v>
      </c>
      <c r="J742" s="415" t="str">
        <f t="shared" si="28"/>
        <v>yes</v>
      </c>
    </row>
    <row r="743" spans="1:33" ht="99.5">
      <c r="C743" s="414" t="str">
        <f>'RF 2'!A19</f>
        <v>RF_33</v>
      </c>
      <c r="D743" s="414" t="str">
        <f>'RF 2'!B19</f>
        <v xml:space="preserve">If someone offered you RWF 2,000 now or RWF 3000 in one month, which offer would you take?   </v>
      </c>
      <c r="E743" s="414" t="s">
        <v>4925</v>
      </c>
      <c r="F743" s="414" t="str">
        <f>'RF 2'!C19</f>
        <v>Umuntu aguhitishijemo kuguha amafaranga 2000 aka kanya cg akazaguha 3000 nyuma y'ukwezi, wafata ayahe?</v>
      </c>
      <c r="G743" s="414" t="s">
        <v>2690</v>
      </c>
      <c r="H743" s="414" t="str">
        <f t="shared" si="29"/>
        <v xml:space="preserve">RF_33
Umuntu aguhitishijemo kuguha amafaranga 2000 aka kanya cg akazaguha 3000 nyuma y'ukwezi, wafata ayahe?
If someone offered you RWF 2,000 now or RWF 3000 in one month, which offer would you take?   </v>
      </c>
      <c r="I743" s="414" t="s">
        <v>2713</v>
      </c>
      <c r="J743" s="415" t="str">
        <f t="shared" si="28"/>
        <v>yes</v>
      </c>
    </row>
    <row r="744" spans="1:33" ht="111.95">
      <c r="C744" s="414" t="str">
        <f>'RF 2'!A20</f>
        <v>RF_34</v>
      </c>
      <c r="D744" s="414" t="str">
        <f>'RF 2'!B20</f>
        <v>If someone offered you RWF 2,000 in six months or RWF 2.500 in seven months, which offer would you take?</v>
      </c>
      <c r="E744" s="414" t="s">
        <v>4926</v>
      </c>
      <c r="F744" s="414" t="str">
        <f>'RF 2'!C20</f>
        <v>Umuntu aguhitishijemo kuguha amafaranga 2000 mu mezi 6 cg akazayguha 2500 mu mezi 7, wafata ayahe?</v>
      </c>
      <c r="G744" s="414" t="s">
        <v>2691</v>
      </c>
      <c r="H744" s="414" t="str">
        <f t="shared" si="29"/>
        <v>RF_34
Umuntu aguhitishijemo kuguha amafaranga 2000 mu mezi 6 cg akazayguha 2500 mu mezi 7, wafata ayahe?
If someone offered you RWF 2,000 in six months or RWF 2.500 in seven months, which offer would you take?</v>
      </c>
      <c r="J744" s="415" t="str">
        <f t="shared" si="28"/>
        <v>yes</v>
      </c>
    </row>
    <row r="745" spans="1:33" ht="111.95">
      <c r="C745" s="414" t="str">
        <f>'RF 2'!A21</f>
        <v>RF_35</v>
      </c>
      <c r="D745" s="414" t="str">
        <f>'RF 2'!B21</f>
        <v>If someone offered you RWF 2,000 in six months or RWF 3,000 in seven months, which offer would you take?</v>
      </c>
      <c r="E745" s="414" t="s">
        <v>4927</v>
      </c>
      <c r="F745" s="414" t="str">
        <f>'RF 2'!C21</f>
        <v>Umuntu aguhitishijemo kuguha amafaranga 2000 mu mezi 6 cg akazaguha 3000 mu mezi 7, wafata ayahe?</v>
      </c>
      <c r="G745" s="414" t="s">
        <v>2692</v>
      </c>
      <c r="H745" s="414" t="str">
        <f t="shared" si="29"/>
        <v>RF_35
Umuntu aguhitishijemo kuguha amafaranga 2000 mu mezi 6 cg akazaguha 3000 mu mezi 7, wafata ayahe?
If someone offered you RWF 2,000 in six months or RWF 3,000 in seven months, which offer would you take?</v>
      </c>
      <c r="I745" s="414" t="s">
        <v>2712</v>
      </c>
      <c r="J745" s="415" t="str">
        <f t="shared" si="28"/>
        <v>yes</v>
      </c>
    </row>
    <row r="746" spans="1:33" ht="99.5">
      <c r="C746" s="414" t="str">
        <f>'RF 2'!A22</f>
        <v>RF_K1</v>
      </c>
      <c r="D746" s="414" t="str">
        <f>'RF 2'!B22</f>
        <v>Now we're going to ask you some questions about the maths used to understand banking and saving.</v>
      </c>
      <c r="E746" s="414" t="s">
        <v>1153</v>
      </c>
      <c r="F746" s="414" t="str">
        <f>'RF 2'!C22</f>
        <v>ubu tugiye kukubaza ibibazo bimwe na bimwe bijyanye ni mibare ikoreshwa mukubika/kubikuza no kwizigamira</v>
      </c>
      <c r="G746" s="414" t="s">
        <v>613</v>
      </c>
      <c r="H746" s="414" t="str">
        <f t="shared" si="29"/>
        <v>RF_K1
ubu tugiye kukubaza ibibazo bimwe na bimwe bijyanye ni mibare ikoreshwa mukubika/kubikuza no kwizigamira
Now we're going to ask you some questions about the maths used to understand banking and saving.</v>
      </c>
      <c r="J746" s="415" t="str">
        <f t="shared" si="28"/>
        <v>no</v>
      </c>
    </row>
    <row r="747" spans="1:33" ht="99.5">
      <c r="C747" s="414" t="str">
        <f>'RF 2'!A23</f>
        <v>RF_K2</v>
      </c>
      <c r="D747" s="414" t="str">
        <f>'RF 2'!B23</f>
        <v>Your goal is to save 10,000 RWF.  When you are halfway to that goal, how much have you saved?</v>
      </c>
      <c r="E747" s="414" t="s">
        <v>4928</v>
      </c>
      <c r="F747" s="414" t="str">
        <f>'RF 2'!C23</f>
        <v>intego yawe ni ukwizigamira 10,000frw.uri mu cyakabiri kugirango ubigereho.ubwo umaze kubika angahe?</v>
      </c>
      <c r="G747" s="414" t="s">
        <v>611</v>
      </c>
      <c r="H747" s="414" t="str">
        <f t="shared" si="29"/>
        <v>RF_K2
intego yawe ni ukwizigamira 10,000frw.uri mu cyakabiri kugirango ubigereho.ubwo umaze kubika angahe?
Your goal is to save 10,000 RWF.  When you are halfway to that goal, how much have you saved?</v>
      </c>
      <c r="J747" s="415" t="str">
        <f t="shared" si="28"/>
        <v>yes</v>
      </c>
    </row>
    <row r="748" spans="1:33" ht="136.80000000000001">
      <c r="C748" s="414" t="str">
        <f>'RF 2'!A24</f>
        <v>RF_K4</v>
      </c>
      <c r="D748" s="414" t="str">
        <f>'RF 2'!B24</f>
        <v>You savings account has 10,000 RWF in it for one month.  Your savings account has an interest rate of 7%.  How much is in your account at the end of the month?</v>
      </c>
      <c r="E748" s="414" t="s">
        <v>4929</v>
      </c>
      <c r="F748" s="414" t="str">
        <f>'RF 2'!C24</f>
        <v>konti yawe yo kwizigamira iriho 10,000frw mu gihe cy'ukwezi.konti yawe yo kwzigamira ifite inyungu ya 7%.konti yawe izaba iriho amafaranga angahe nyuma y'ukwezi?</v>
      </c>
      <c r="G748" s="414" t="s">
        <v>611</v>
      </c>
      <c r="H748" s="414" t="str">
        <f t="shared" si="29"/>
        <v>RF_K4
konti yawe yo kwizigamira iriho 10,000frw mu gihe cy'ukwezi.konti yawe yo kwzigamira ifite inyungu ya 7%.konti yawe izaba iriho amafaranga angahe nyuma y'ukwezi?
You savings account has 10,000 RWF in it for one month.  Your savings account has an interest rate of 7%.  How much is in your account at the end of the month?</v>
      </c>
      <c r="J748" s="415" t="str">
        <f t="shared" si="28"/>
        <v>yes</v>
      </c>
    </row>
    <row r="749" spans="1:33" ht="49.75">
      <c r="A749" s="415"/>
      <c r="B749" s="415"/>
      <c r="C749" s="415" t="s">
        <v>3380</v>
      </c>
      <c r="D749" s="415"/>
      <c r="E749" s="415"/>
      <c r="F749" s="415"/>
      <c r="G749" s="415" t="s">
        <v>3295</v>
      </c>
      <c r="H749" s="414" t="str">
        <f t="shared" si="29"/>
        <v xml:space="preserve">start_mod_l
</v>
      </c>
      <c r="I749" s="415" t="s">
        <v>3381</v>
      </c>
      <c r="J749" s="415" t="str">
        <f t="shared" si="28"/>
        <v>yes</v>
      </c>
      <c r="K749" s="415"/>
      <c r="L749" s="415"/>
      <c r="M749" s="415"/>
      <c r="N749" s="415" t="s">
        <v>3298</v>
      </c>
      <c r="O749" s="415"/>
      <c r="P749" s="415"/>
      <c r="Q749" s="415"/>
      <c r="R749" s="415"/>
      <c r="S749" s="415"/>
      <c r="T749" s="415"/>
      <c r="U749" s="415"/>
      <c r="V749" s="415"/>
      <c r="W749" s="415"/>
      <c r="X749" s="415"/>
      <c r="Y749" s="415"/>
      <c r="Z749" s="415"/>
      <c r="AA749" s="415"/>
      <c r="AB749" s="415"/>
      <c r="AC749" s="415"/>
      <c r="AD749" s="415"/>
      <c r="AE749" s="415"/>
      <c r="AF749" s="415"/>
      <c r="AG749" s="415"/>
    </row>
    <row r="750" spans="1:33" s="417" customFormat="1" ht="49.75">
      <c r="B750" s="417" t="s">
        <v>2714</v>
      </c>
      <c r="C750" s="417" t="s">
        <v>2715</v>
      </c>
      <c r="D750" s="417" t="s">
        <v>2716</v>
      </c>
      <c r="E750" s="417" t="s">
        <v>2716</v>
      </c>
      <c r="G750" s="417" t="s">
        <v>613</v>
      </c>
      <c r="H750" s="414" t="str">
        <f t="shared" si="29"/>
        <v>module_l
Module L: Creditors</v>
      </c>
      <c r="J750" s="415" t="str">
        <f t="shared" si="28"/>
        <v>no</v>
      </c>
    </row>
    <row r="751" spans="1:33" ht="49.75">
      <c r="C751" s="414" t="s">
        <v>2717</v>
      </c>
      <c r="G751" s="414" t="s">
        <v>1721</v>
      </c>
      <c r="H751" s="414" t="str">
        <f t="shared" si="29"/>
        <v xml:space="preserve">l
</v>
      </c>
      <c r="J751" s="415" t="str">
        <f t="shared" si="28"/>
        <v>yes</v>
      </c>
      <c r="O751" s="414">
        <v>8</v>
      </c>
    </row>
    <row r="752" spans="1:33" ht="49.75">
      <c r="C752" s="414" t="s">
        <v>2720</v>
      </c>
      <c r="G752" s="414" t="s">
        <v>1703</v>
      </c>
      <c r="H752" s="414" t="str">
        <f t="shared" si="29"/>
        <v xml:space="preserve">creditor_position
</v>
      </c>
      <c r="J752" s="415" t="str">
        <f t="shared" si="28"/>
        <v>yes</v>
      </c>
      <c r="N752" s="414" t="s">
        <v>1722</v>
      </c>
    </row>
    <row r="753" spans="3:21" ht="56" customHeight="1">
      <c r="C753" s="414" t="s">
        <v>2718</v>
      </c>
      <c r="G753" s="414" t="s">
        <v>1703</v>
      </c>
      <c r="H753" s="414" t="str">
        <f t="shared" si="29"/>
        <v xml:space="preserve">creditor
</v>
      </c>
      <c r="J753" s="415" t="str">
        <f t="shared" si="28"/>
        <v>yes</v>
      </c>
      <c r="N753" s="387" t="s">
        <v>2719</v>
      </c>
    </row>
    <row r="754" spans="3:21" ht="99.5">
      <c r="C754" s="414" t="str">
        <f>'L Creditors'!A3</f>
        <v>CRD_01</v>
      </c>
      <c r="D754" s="414" t="str">
        <f>'L Creditors'!B3</f>
        <v>From August 2013 through September 30 2014, have you requested a loan from [${creditor}]?</v>
      </c>
      <c r="E754" s="414" t="s">
        <v>4930</v>
      </c>
      <c r="F754" s="414" t="str">
        <f>'L Creditors'!C3</f>
        <v>kuva ku ya mbere Kanama 2013 kugeza kuri 30 Nzeri 2014, wigeze waka inguzanyo muri  [${creditor}]?</v>
      </c>
      <c r="G754" s="387" t="s">
        <v>610</v>
      </c>
      <c r="H754" s="414" t="str">
        <f t="shared" si="29"/>
        <v>CRD_01
kuva ku ya mbere Kanama 2013 kugeza kuri 30 Nzeri 2014, wigeze waka inguzanyo muri  [${creditor}]?
From August 2013 through September 30 2014, have you requested a loan from [${creditor}]?</v>
      </c>
      <c r="J754" s="415" t="str">
        <f t="shared" si="28"/>
        <v>yes</v>
      </c>
    </row>
    <row r="755" spans="3:21" ht="49.75">
      <c r="C755" s="414" t="s">
        <v>2727</v>
      </c>
      <c r="G755" s="387" t="s">
        <v>1735</v>
      </c>
      <c r="H755" s="414" t="str">
        <f t="shared" si="29"/>
        <v xml:space="preserve">cred
</v>
      </c>
      <c r="I755" s="414" t="s">
        <v>2728</v>
      </c>
      <c r="J755" s="415" t="str">
        <f t="shared" si="28"/>
        <v>yes</v>
      </c>
    </row>
    <row r="756" spans="3:21" ht="62.2">
      <c r="C756" s="414" t="str">
        <f>'L Creditors'!A4</f>
        <v>CRD_02</v>
      </c>
      <c r="D756" s="414" t="str">
        <f>'L Creditors'!B4</f>
        <v>Did you receive a loan from [${creditor}]?</v>
      </c>
      <c r="E756" s="414" t="s">
        <v>4931</v>
      </c>
      <c r="F756" s="414" t="str">
        <f>'L Creditors'!C4</f>
        <v>Wigeze uhabwa inguzanyo na  [${creditor}]?</v>
      </c>
      <c r="G756" s="387" t="s">
        <v>610</v>
      </c>
      <c r="H756" s="414" t="str">
        <f t="shared" si="29"/>
        <v>CRD_02
Wigeze uhabwa inguzanyo na  [${creditor}]?
Did you receive a loan from [${creditor}]?</v>
      </c>
      <c r="J756" s="415" t="str">
        <f t="shared" si="28"/>
        <v>yes</v>
      </c>
    </row>
    <row r="757" spans="3:21" ht="49.75">
      <c r="C757" s="414" t="str">
        <f>'L Creditors'!A5</f>
        <v>CRD_03</v>
      </c>
      <c r="D757" s="414" t="str">
        <f>'L Creditors'!B5</f>
        <v>Why not?</v>
      </c>
      <c r="E757" s="414" t="s">
        <v>951</v>
      </c>
      <c r="F757" s="414" t="str">
        <f>'L Creditors'!C5</f>
        <v>Kubera iki?</v>
      </c>
      <c r="G757" s="387" t="s">
        <v>248</v>
      </c>
      <c r="H757" s="414" t="str">
        <f t="shared" si="29"/>
        <v>CRD_03
Kubera iki?
Why not?</v>
      </c>
      <c r="I757" s="414" t="s">
        <v>2721</v>
      </c>
      <c r="J757" s="415" t="str">
        <f t="shared" ref="J757:J821" si="30">IF(G757="note", "no", "yes")</f>
        <v>yes</v>
      </c>
    </row>
    <row r="758" spans="3:21" ht="49.75">
      <c r="C758" s="414" t="str">
        <f>'L Creditors'!A6</f>
        <v>CRD_04</v>
      </c>
      <c r="D758" s="414" t="str">
        <f>'L Creditors'!B6</f>
        <v>In what month did you take the loan?</v>
      </c>
      <c r="E758" s="414" t="s">
        <v>952</v>
      </c>
      <c r="F758" s="414" t="str">
        <f>'L Creditors'!C6</f>
        <v>Iyo nguzanyo wayihawe mu kuhe kwezi?</v>
      </c>
      <c r="G758" s="387" t="s">
        <v>495</v>
      </c>
      <c r="H758" s="414" t="str">
        <f t="shared" si="29"/>
        <v>CRD_04
Iyo nguzanyo wayihawe mu kuhe kwezi?
In what month did you take the loan?</v>
      </c>
      <c r="I758" s="414" t="s">
        <v>2722</v>
      </c>
      <c r="J758" s="415" t="str">
        <f t="shared" si="30"/>
        <v>yes</v>
      </c>
    </row>
    <row r="759" spans="3:21" ht="62.2">
      <c r="C759" s="414" t="str">
        <f>'L Creditors'!A7</f>
        <v>CRD_05</v>
      </c>
      <c r="D759" s="414" t="str">
        <f>'L Creditors'!B7</f>
        <v>What was the primary purpose of the loan?</v>
      </c>
      <c r="E759" s="414" t="s">
        <v>950</v>
      </c>
      <c r="F759" s="414" t="str">
        <f>'L Creditors'!C7</f>
        <v>Ni iyihe mpamvu y'ingenzi  yatumye waka iyo nguzanyo?</v>
      </c>
      <c r="G759" s="387" t="s">
        <v>249</v>
      </c>
      <c r="H759" s="414" t="str">
        <f t="shared" si="29"/>
        <v>CRD_05
Ni iyihe mpamvu y'ingenzi  yatumye waka iyo nguzanyo?
What was the primary purpose of the loan?</v>
      </c>
      <c r="I759" s="414" t="s">
        <v>2722</v>
      </c>
      <c r="J759" s="415" t="str">
        <f t="shared" si="30"/>
        <v>yes</v>
      </c>
    </row>
    <row r="760" spans="3:21" ht="74.650000000000006">
      <c r="C760" s="414" t="str">
        <f>'L Creditors'!A8</f>
        <v>CRD_06</v>
      </c>
      <c r="D760" s="414" t="str">
        <f>'L Creditors'!B8</f>
        <v>Was any portion of the loan used to pay for agricultural inputs?</v>
      </c>
      <c r="E760" s="414" t="s">
        <v>656</v>
      </c>
      <c r="F760" s="414" t="str">
        <f>'L Creditors'!C8</f>
        <v>Muri iyo nguzanyo, hari igice cyagenewe kugura  inyongeramusaruro?</v>
      </c>
      <c r="G760" s="387" t="s">
        <v>610</v>
      </c>
      <c r="H760" s="414" t="str">
        <f t="shared" si="29"/>
        <v>CRD_06
Muri iyo nguzanyo, hari igice cyagenewe kugura  inyongeramusaruro?
Was any portion of the loan used to pay for agricultural inputs?</v>
      </c>
      <c r="I760" s="414" t="s">
        <v>2722</v>
      </c>
      <c r="J760" s="415" t="str">
        <f t="shared" si="30"/>
        <v>yes</v>
      </c>
    </row>
    <row r="761" spans="3:21" ht="74.650000000000006">
      <c r="C761" s="414" t="str">
        <f>'L Creditors'!A9</f>
        <v>CRD_07</v>
      </c>
      <c r="D761" s="414" t="str">
        <f>'L Creditors'!B9</f>
        <v>How much of the loan was used to pay for agricultural inputs?</v>
      </c>
      <c r="E761" s="414" t="s">
        <v>4932</v>
      </c>
      <c r="F761" s="414" t="str">
        <f>'L Creditors'!C9</f>
        <v>Ni amafaranga angahe y'iyo nguzanyo yaguzwemo inyongeramusaruro?</v>
      </c>
      <c r="G761" s="387" t="s">
        <v>611</v>
      </c>
      <c r="H761" s="414" t="str">
        <f t="shared" si="29"/>
        <v>CRD_07
Ni amafaranga angahe y'iyo nguzanyo yaguzwemo inyongeramusaruro?
How much of the loan was used to pay for agricultural inputs?</v>
      </c>
      <c r="I761" s="414" t="s">
        <v>2723</v>
      </c>
      <c r="J761" s="415" t="str">
        <f t="shared" si="30"/>
        <v>yes</v>
      </c>
      <c r="L761" s="414" t="s">
        <v>1720</v>
      </c>
    </row>
    <row r="762" spans="3:21" ht="74.650000000000006">
      <c r="C762" s="414" t="str">
        <f>'L Creditors'!A10</f>
        <v>CRD_08</v>
      </c>
      <c r="D762" s="414" t="str">
        <f>'L Creditors'!B10</f>
        <v>Which agricultural input(s )were purchased using the loan?</v>
      </c>
      <c r="E762" s="414" t="s">
        <v>4933</v>
      </c>
      <c r="F762" s="414" t="str">
        <f>'L Creditors'!C10</f>
        <v>Ni ubuhe bwoko bw'inyongeramusaruro waguze ukoresheje iyo nguzanyo?</v>
      </c>
      <c r="G762" s="387" t="s">
        <v>250</v>
      </c>
      <c r="H762" s="414" t="str">
        <f t="shared" si="29"/>
        <v>CRD_08
Ni ubuhe bwoko bw'inyongeramusaruro waguze ukoresheje iyo nguzanyo?
Which agricultural input(s )were purchased using the loan?</v>
      </c>
      <c r="I762" s="414" t="s">
        <v>2723</v>
      </c>
      <c r="J762" s="415" t="str">
        <f t="shared" si="30"/>
        <v>yes</v>
      </c>
    </row>
    <row r="763" spans="3:21" ht="74.650000000000006">
      <c r="C763" s="414" t="str">
        <f>'L Creditors'!A11</f>
        <v>CRD_09</v>
      </c>
      <c r="D763" s="414" t="str">
        <f>'L Creditors'!B11</f>
        <v>Which household member was the main recipient of the loan?</v>
      </c>
      <c r="E763" s="414" t="s">
        <v>4934</v>
      </c>
      <c r="F763" s="414" t="str">
        <f>'L Creditors'!C11</f>
        <v>Ni nde muntu muri uru rugo wanditsweho iyi nguzanyo?</v>
      </c>
      <c r="G763" s="387" t="s">
        <v>1859</v>
      </c>
      <c r="H763" s="414" t="str">
        <f t="shared" si="29"/>
        <v>CRD_09
Ni nde muntu muri uru rugo wanditsweho iyi nguzanyo?
Which household member was the main recipient of the loan?</v>
      </c>
      <c r="I763" s="414" t="s">
        <v>2722</v>
      </c>
      <c r="J763" s="415" t="str">
        <f t="shared" si="30"/>
        <v>yes</v>
      </c>
      <c r="U763" s="414" t="s">
        <v>3053</v>
      </c>
    </row>
    <row r="764" spans="3:21" ht="62.2">
      <c r="C764" s="414" t="str">
        <f>'L Creditors'!A12</f>
        <v>CRD_10</v>
      </c>
      <c r="D764" s="414" t="str">
        <f>'L Creditors'!B12</f>
        <v>What was the total amount of the loan?</v>
      </c>
      <c r="E764" s="414" t="s">
        <v>4935</v>
      </c>
      <c r="F764" s="414" t="str">
        <f>'L Creditors'!C12</f>
        <v>Inguzanyo yose ingana n'amafaranga angahe?</v>
      </c>
      <c r="G764" s="387" t="s">
        <v>611</v>
      </c>
      <c r="H764" s="414" t="str">
        <f t="shared" si="29"/>
        <v>CRD_10
Inguzanyo yose ingana n'amafaranga angahe?
What was the total amount of the loan?</v>
      </c>
      <c r="I764" s="414" t="s">
        <v>2722</v>
      </c>
      <c r="J764" s="415" t="str">
        <f t="shared" si="30"/>
        <v>yes</v>
      </c>
      <c r="L764" s="414" t="s">
        <v>5062</v>
      </c>
    </row>
    <row r="765" spans="3:21" ht="74.650000000000006">
      <c r="C765" s="414" t="str">
        <f>'L Creditors'!A13</f>
        <v>CRD_11</v>
      </c>
      <c r="D765" s="414" t="str">
        <f>'L Creditors'!B13</f>
        <v>Was interest charged on the loan from [${creditor}]?</v>
      </c>
      <c r="E765" s="414" t="s">
        <v>4936</v>
      </c>
      <c r="F765" s="414" t="str">
        <f>'L Creditors'!C13</f>
        <v>Hari inyungu isabwa na [${creditor}] kuri iyo nyunguzanyo?</v>
      </c>
      <c r="G765" s="387" t="s">
        <v>610</v>
      </c>
      <c r="H765" s="414" t="str">
        <f t="shared" si="29"/>
        <v>CRD_11
Hari inyungu isabwa na [${creditor}] kuri iyo nyunguzanyo?
Was interest charged on the loan from [${creditor}]?</v>
      </c>
      <c r="I765" s="414" t="s">
        <v>2722</v>
      </c>
      <c r="J765" s="415" t="str">
        <f t="shared" si="30"/>
        <v>yes</v>
      </c>
    </row>
    <row r="766" spans="3:21" ht="49.75">
      <c r="C766" s="414" t="str">
        <f>'L Creditors'!A14</f>
        <v>CRD_12</v>
      </c>
      <c r="D766" s="414" t="str">
        <f>'L Creditors'!B14</f>
        <v>What was the rate of interest?</v>
      </c>
      <c r="E766" s="414" t="s">
        <v>909</v>
      </c>
      <c r="F766" s="414" t="str">
        <f>'L Creditors'!C14</f>
        <v>Iyo nyungu ingana ite?</v>
      </c>
      <c r="G766" s="387" t="s">
        <v>560</v>
      </c>
      <c r="H766" s="414" t="str">
        <f t="shared" si="29"/>
        <v>CRD_12
Iyo nyungu ingana ite?
What was the rate of interest?</v>
      </c>
      <c r="I766" s="414" t="s">
        <v>2724</v>
      </c>
      <c r="J766" s="415" t="str">
        <f t="shared" si="30"/>
        <v>yes</v>
      </c>
      <c r="L766" s="414" t="s">
        <v>2876</v>
      </c>
    </row>
    <row r="767" spans="3:21" ht="49.75">
      <c r="C767" s="414" t="str">
        <f>'L Creditors'!A15</f>
        <v>CRD_13</v>
      </c>
      <c r="D767" s="414" t="str">
        <f>'L Creditors'!B15</f>
        <v>unit of time for interest rate</v>
      </c>
      <c r="E767" s="414" t="s">
        <v>4937</v>
      </c>
      <c r="F767" s="414" t="str">
        <f>'L Creditors'!C15</f>
        <v>Igihe iyo nyungu izamara itangwa</v>
      </c>
      <c r="G767" s="387" t="s">
        <v>494</v>
      </c>
      <c r="H767" s="414" t="str">
        <f t="shared" si="29"/>
        <v>CRD_13
Igihe iyo nyungu izamara itangwa
unit of time for interest rate</v>
      </c>
      <c r="I767" s="414" t="s">
        <v>2724</v>
      </c>
      <c r="J767" s="415" t="str">
        <f t="shared" si="30"/>
        <v>yes</v>
      </c>
    </row>
    <row r="768" spans="3:21" ht="49.75">
      <c r="C768" s="414" t="str">
        <f>'L Creditors'!A16</f>
        <v>CRD_14_U</v>
      </c>
      <c r="D768" s="414" t="str">
        <f>'L Creditors'!B16</f>
        <v>Unit of time for repayment period</v>
      </c>
      <c r="E768" s="414" t="s">
        <v>650</v>
      </c>
      <c r="F768" s="414" t="str">
        <f>'L Creditors'!C16</f>
        <v>Igihe iyo nguzanyo izishurirwamo</v>
      </c>
      <c r="G768" s="387" t="s">
        <v>494</v>
      </c>
      <c r="H768" s="414" t="str">
        <f t="shared" si="29"/>
        <v>CRD_14_U
Igihe iyo nguzanyo izishurirwamo
Unit of time for repayment period</v>
      </c>
      <c r="I768" s="414" t="s">
        <v>2722</v>
      </c>
      <c r="J768" s="415" t="str">
        <f t="shared" si="30"/>
        <v>yes</v>
      </c>
    </row>
    <row r="769" spans="1:33" ht="74.650000000000006">
      <c r="C769" s="414" t="str">
        <f>'L Creditors'!A17</f>
        <v>CRD_14_Q</v>
      </c>
      <c r="D769" s="414" t="str">
        <f>'L Creditors'!B17</f>
        <v>What is the length of the repayment period?</v>
      </c>
      <c r="E769" s="414" t="s">
        <v>953</v>
      </c>
      <c r="F769" s="414" t="str">
        <f>'L Creditors'!C17</f>
        <v>Iyo nguzanyo izishyurwa mu gihe kingana iki?</v>
      </c>
      <c r="G769" s="387" t="s">
        <v>560</v>
      </c>
      <c r="H769" s="414" t="str">
        <f t="shared" si="29"/>
        <v>CRD_14_Q
Iyo nguzanyo izishyurwa mu gihe kingana iki?
What is the length of the repayment period?</v>
      </c>
      <c r="I769" s="414" t="s">
        <v>2722</v>
      </c>
      <c r="J769" s="415" t="str">
        <f t="shared" si="30"/>
        <v>yes</v>
      </c>
    </row>
    <row r="770" spans="1:33" ht="62.2">
      <c r="C770" s="414" t="str">
        <f>'L Creditors'!A18</f>
        <v>CRD_15</v>
      </c>
      <c r="D770" s="414" t="str">
        <f>'L Creditors'!B18</f>
        <v>Was collateral required to secure the loan?</v>
      </c>
      <c r="E770" s="414" t="s">
        <v>807</v>
      </c>
      <c r="F770" s="414" t="str">
        <f>'L Creditors'!C18</f>
        <v>Hari ingwate wasabwe kugira ngo ubone iyo nguzanyo?</v>
      </c>
      <c r="G770" s="387" t="s">
        <v>610</v>
      </c>
      <c r="H770" s="414" t="str">
        <f t="shared" si="29"/>
        <v>CRD_15
Hari ingwate wasabwe kugira ngo ubone iyo nguzanyo?
Was collateral required to secure the loan?</v>
      </c>
      <c r="I770" s="414" t="s">
        <v>2722</v>
      </c>
      <c r="J770" s="415" t="str">
        <f t="shared" si="30"/>
        <v>yes</v>
      </c>
    </row>
    <row r="771" spans="1:33" ht="74.650000000000006">
      <c r="C771" s="414" t="str">
        <f>'L Creditors'!A19</f>
        <v>CRD_16</v>
      </c>
      <c r="D771" s="414" t="str">
        <f>'L Creditors'!B19</f>
        <v>What was the collateral required to secure the loan?</v>
      </c>
      <c r="E771" s="414" t="s">
        <v>911</v>
      </c>
      <c r="F771" s="414" t="str">
        <f>'L Creditors'!C19</f>
        <v>Ni yihe ngwate mwatanze kugira ngo mubone inguzanyo</v>
      </c>
      <c r="G771" s="387" t="s">
        <v>251</v>
      </c>
      <c r="H771" s="414" t="str">
        <f t="shared" si="29"/>
        <v>CRD_16
Ni yihe ngwate mwatanze kugira ngo mubone inguzanyo
What was the collateral required to secure the loan?</v>
      </c>
      <c r="I771" s="414" t="s">
        <v>2725</v>
      </c>
      <c r="J771" s="415" t="str">
        <f t="shared" si="30"/>
        <v>yes</v>
      </c>
    </row>
    <row r="772" spans="1:33" ht="74.650000000000006">
      <c r="C772" s="414" t="str">
        <f>'L Creditors'!A20</f>
        <v>CRD_17</v>
      </c>
      <c r="D772" s="414" t="str">
        <f>'L Creditors'!B20</f>
        <v>How many payments have you made on the loan so far?</v>
      </c>
      <c r="E772" s="414" t="s">
        <v>630</v>
      </c>
      <c r="F772" s="414" t="str">
        <f>'L Creditors'!C20</f>
        <v>kuri iyo nguzanyo umaze kuriha ibyiciro bingahe?</v>
      </c>
      <c r="G772" s="387" t="s">
        <v>611</v>
      </c>
      <c r="H772" s="414" t="str">
        <f t="shared" si="29"/>
        <v>CRD_17
kuri iyo nguzanyo umaze kuriha ibyiciro bingahe?
How many payments have you made on the loan so far?</v>
      </c>
      <c r="I772" s="414" t="s">
        <v>2722</v>
      </c>
      <c r="J772" s="415" t="str">
        <f t="shared" si="30"/>
        <v>yes</v>
      </c>
    </row>
    <row r="773" spans="1:33" ht="49.75">
      <c r="C773" s="414" t="str">
        <f>'L Creditors'!A21</f>
        <v>CRD_18</v>
      </c>
      <c r="D773" s="414" t="str">
        <f>'L Creditors'!B21</f>
        <v>Have you paid this loan in full?</v>
      </c>
      <c r="E773" s="414" t="s">
        <v>954</v>
      </c>
      <c r="F773" s="414" t="str">
        <f>'L Creditors'!C21</f>
        <v xml:space="preserve">Iyi nguzanyo wamaze kuyishyura yose? </v>
      </c>
      <c r="G773" s="387" t="s">
        <v>610</v>
      </c>
      <c r="H773" s="414" t="str">
        <f t="shared" si="29"/>
        <v>CRD_18
Iyi nguzanyo wamaze kuyishyura yose? 
Have you paid this loan in full?</v>
      </c>
      <c r="I773" s="414" t="s">
        <v>2722</v>
      </c>
      <c r="J773" s="415" t="str">
        <f t="shared" si="30"/>
        <v>yes</v>
      </c>
    </row>
    <row r="774" spans="1:33" ht="74.650000000000006">
      <c r="C774" s="414" t="str">
        <f>'L Creditors'!A22</f>
        <v>CRD_19</v>
      </c>
      <c r="D774" s="414" t="str">
        <f>'L Creditors'!B22</f>
        <v>In what month did you make the final payment on this loan?</v>
      </c>
      <c r="E774" s="414" t="s">
        <v>812</v>
      </c>
      <c r="F774" s="414" t="str">
        <f>'L Creditors'!C22</f>
        <v>Warangije kwishyura iyi nguzanyo mu kuhe kwezi?</v>
      </c>
      <c r="G774" s="387" t="s">
        <v>495</v>
      </c>
      <c r="H774" s="414" t="str">
        <f t="shared" si="29"/>
        <v>CRD_19
Warangije kwishyura iyi nguzanyo mu kuhe kwezi?
In what month did you make the final payment on this loan?</v>
      </c>
      <c r="I774" s="414" t="s">
        <v>2726</v>
      </c>
      <c r="J774" s="415" t="str">
        <f t="shared" si="30"/>
        <v>yes</v>
      </c>
    </row>
    <row r="775" spans="1:33" ht="87.05">
      <c r="C775" s="414" t="str">
        <f>'L Creditors'!A23</f>
        <v>CRD_20</v>
      </c>
      <c r="D775" s="414" t="str">
        <f>'L Creditors'!B23</f>
        <v>How much in total have you paid so far (including principal and interest)?</v>
      </c>
      <c r="E775" s="414" t="s">
        <v>4938</v>
      </c>
      <c r="F775" s="414" t="str">
        <f>'L Creditors'!C23</f>
        <v>Kugeza ubu, umaze kwishyura amafaranga angahe yose hamwe (harimo inguzanyo n'inyungu)?</v>
      </c>
      <c r="G775" s="387" t="s">
        <v>611</v>
      </c>
      <c r="H775" s="414" t="str">
        <f t="shared" si="29"/>
        <v>CRD_20
Kugeza ubu, umaze kwishyura amafaranga angahe yose hamwe (harimo inguzanyo n'inyungu)?
How much in total have you paid so far (including principal and interest)?</v>
      </c>
      <c r="I775" s="414" t="s">
        <v>2722</v>
      </c>
      <c r="J775" s="415" t="str">
        <f t="shared" si="30"/>
        <v>yes</v>
      </c>
    </row>
    <row r="776" spans="1:33" ht="74.650000000000006">
      <c r="C776" s="414" t="str">
        <f>'L Creditors'!A24</f>
        <v>CRD_21</v>
      </c>
      <c r="D776" s="414" t="str">
        <f>'L Creditors'!B24</f>
        <v>What would the consequence be if you failed to repay this loan?</v>
      </c>
      <c r="E776" s="414" t="s">
        <v>923</v>
      </c>
      <c r="F776" s="414" t="str">
        <f>'L Creditors'!C24</f>
        <v>Ni izihe ngaruka wari kugira iyo utaza kwishyura iyi nguzanyo?</v>
      </c>
      <c r="G776" s="387" t="s">
        <v>252</v>
      </c>
      <c r="H776" s="414" t="str">
        <f t="shared" si="29"/>
        <v>CRD_21
Ni izihe ngaruka wari kugira iyo utaza kwishyura iyi nguzanyo?
What would the consequence be if you failed to repay this loan?</v>
      </c>
      <c r="I776" s="414" t="s">
        <v>2722</v>
      </c>
      <c r="J776" s="415" t="str">
        <f t="shared" si="30"/>
        <v>yes</v>
      </c>
    </row>
    <row r="777" spans="1:33" ht="49.75">
      <c r="C777" s="414" t="s">
        <v>2727</v>
      </c>
      <c r="G777" s="387" t="s">
        <v>1746</v>
      </c>
      <c r="H777" s="414" t="str">
        <f t="shared" si="29"/>
        <v xml:space="preserve">cred
</v>
      </c>
      <c r="J777" s="415" t="str">
        <f t="shared" si="30"/>
        <v>yes</v>
      </c>
    </row>
    <row r="778" spans="1:33" ht="49.75">
      <c r="C778" s="414" t="s">
        <v>2717</v>
      </c>
      <c r="G778" s="414" t="s">
        <v>1723</v>
      </c>
      <c r="H778" s="414" t="str">
        <f t="shared" si="29"/>
        <v xml:space="preserve">l
</v>
      </c>
      <c r="J778" s="415" t="str">
        <f t="shared" si="30"/>
        <v>yes</v>
      </c>
    </row>
    <row r="779" spans="1:33" ht="211.45">
      <c r="C779" s="414" t="str">
        <f>'L Creditors'!A25</f>
        <v>CRD_22</v>
      </c>
      <c r="D779" s="414" t="str">
        <f>'L Creditors'!B25</f>
        <v>Imagine you have a loan for RWF 5,000. Would you rather pay it in small installments (less than RWF1,000) as often as you can or in large installments (more than RWF1,000) only when you have cash on hand from wages or harvest?</v>
      </c>
      <c r="E779" s="414" t="s">
        <v>4939</v>
      </c>
      <c r="F779" s="414" t="str">
        <f>'L Creditors'!C25</f>
        <v>Tuvuge ko ufite inguzanyo y'amafaranga 5.000. Wumva wazayishyura mu byiciro bigufi (uriha amafaranga atarenze 1.000) igihe cyose ubishoboye cyangwa wazayishyura mu byiciro birambuye (uriha amafaranga arenze 1.000) bitewe gusa n'uko uyafite mu ntoki uyakesha umushahara cyangwa umusaruro?</v>
      </c>
      <c r="G779" s="387" t="s">
        <v>497</v>
      </c>
      <c r="H779" s="414" t="str">
        <f t="shared" si="29"/>
        <v>CRD_22
Tuvuge ko ufite inguzanyo y'amafaranga 5.000. Wumva wazayishyura mu byiciro bigufi (uriha amafaranga atarenze 1.000) igihe cyose ubishoboye cyangwa wazayishyura mu byiciro birambuye (uriha amafaranga arenze 1.000) bitewe gusa n'uko uyafite mu ntoki uyakesha umushahara cyangwa umusaruro?
Imagine you have a loan for RWF 5,000. Would you rather pay it in small installments (less than RWF1,000) as often as you can or in large installments (more than RWF1,000) only when you have cash on hand from wages or harvest?</v>
      </c>
      <c r="J779" s="415" t="str">
        <f t="shared" si="30"/>
        <v>yes</v>
      </c>
    </row>
    <row r="780" spans="1:33" ht="60.05" customHeight="1">
      <c r="C780" s="414" t="str">
        <f>'L Creditors'!A26</f>
        <v>CRD_23</v>
      </c>
      <c r="D780" s="414" t="str">
        <f>'L Creditors'!B26</f>
        <v>Imagine you have a loan for RWF50,000. Would you rather pay it in small installments (less than RWF1,000) as often as you can or in large installments (more than RWF1,000) only when you have cash on hand from wages or harvest?</v>
      </c>
      <c r="E780" s="414" t="s">
        <v>4940</v>
      </c>
      <c r="F780" s="414" t="str">
        <f>'L Creditors'!C26</f>
        <v>Tuvuge ko ufite inguzanyo y'amafaranga 50.000. Wumva wazayishyura mu byiciro bigufi (uriha amafaranga ari munsi ya 1.000) igihe cyose uzaba ubishoboye cyangwa wazayishyura mu byiciro birambuye (uriha amafaranga ari hejuru y'amafaranga  1.000) bitewe gusa n'uko uyafite mu ntoki uyakesha umushahara cyangwa umusaruro?</v>
      </c>
      <c r="G780" s="387" t="s">
        <v>497</v>
      </c>
      <c r="H780" s="414" t="str">
        <f t="shared" ref="H780:H843" si="31">C780&amp;"
"&amp;F780&amp;"
"&amp;D780</f>
        <v>CRD_23
Tuvuge ko ufite inguzanyo y'amafaranga 50.000. Wumva wazayishyura mu byiciro bigufi (uriha amafaranga ari munsi ya 1.000) igihe cyose uzaba ubishoboye cyangwa wazayishyura mu byiciro birambuye (uriha amafaranga ari hejuru y'amafaranga  1.000) bitewe gusa n'uko uyafite mu ntoki uyakesha umushahara cyangwa umusaruro?
Imagine you have a loan for RWF50,000. Would you rather pay it in small installments (less than RWF1,000) as often as you can or in large installments (more than RWF1,000) only when you have cash on hand from wages or harvest?</v>
      </c>
      <c r="J780" s="415" t="str">
        <f t="shared" si="30"/>
        <v>yes</v>
      </c>
    </row>
    <row r="781" spans="1:33" ht="60.05" customHeight="1">
      <c r="A781" s="415"/>
      <c r="B781" s="415"/>
      <c r="C781" s="415" t="s">
        <v>3382</v>
      </c>
      <c r="D781" s="415"/>
      <c r="E781" s="415"/>
      <c r="F781" s="415"/>
      <c r="G781" s="415" t="s">
        <v>3295</v>
      </c>
      <c r="H781" s="414" t="str">
        <f t="shared" si="31"/>
        <v xml:space="preserve">start_mod_m
</v>
      </c>
      <c r="I781" s="415" t="s">
        <v>3383</v>
      </c>
      <c r="J781" s="415" t="str">
        <f t="shared" si="30"/>
        <v>yes</v>
      </c>
      <c r="K781" s="415"/>
      <c r="L781" s="415"/>
      <c r="M781" s="415"/>
      <c r="N781" s="415" t="s">
        <v>3298</v>
      </c>
      <c r="O781" s="415"/>
      <c r="P781" s="415"/>
      <c r="Q781" s="415"/>
      <c r="R781" s="415"/>
      <c r="S781" s="415"/>
      <c r="T781" s="415"/>
      <c r="U781" s="415"/>
      <c r="V781" s="415"/>
      <c r="W781" s="415"/>
      <c r="X781" s="415"/>
      <c r="Y781" s="415"/>
      <c r="Z781" s="415"/>
      <c r="AA781" s="415"/>
      <c r="AB781" s="415"/>
      <c r="AC781" s="415"/>
      <c r="AD781" s="415"/>
      <c r="AE781" s="415"/>
      <c r="AF781" s="415"/>
      <c r="AG781" s="415"/>
    </row>
    <row r="782" spans="1:33" s="417" customFormat="1" ht="60.05" customHeight="1">
      <c r="B782" s="417" t="s">
        <v>2877</v>
      </c>
      <c r="C782" s="417" t="s">
        <v>2878</v>
      </c>
      <c r="D782" s="417" t="s">
        <v>2879</v>
      </c>
      <c r="E782" s="417" t="s">
        <v>2879</v>
      </c>
      <c r="G782" s="417" t="s">
        <v>613</v>
      </c>
      <c r="H782" s="414" t="str">
        <f t="shared" si="31"/>
        <v>module_m
Module M: Transfers</v>
      </c>
      <c r="J782" s="415" t="str">
        <f t="shared" si="30"/>
        <v>no</v>
      </c>
    </row>
    <row r="783" spans="1:33" ht="60.05" customHeight="1">
      <c r="C783" s="414" t="str">
        <f>'M Transfer'!A3</f>
        <v>TR_01</v>
      </c>
      <c r="D783" s="414" t="str">
        <f>'M Transfer'!B3</f>
        <v>How many times has anyone in the HH given gifts or remittances (in cash or in kind) to friends, family or neighbors from August 2013 through September 30 2014?
Note: TRANSFERS are defined as gifts or remittances made among the members of a social network (family, friends and neighbors). They can come in the form of cash, mobile money, or other formal financial networks like Western Union, and they can be in-kind (such as gifts of food, supplies, or labor). Do not include loans or community-based savings contributions.</v>
      </c>
      <c r="E783" s="414" t="s">
        <v>4942</v>
      </c>
      <c r="F783" s="414" t="str">
        <f>'M Transfer'!C3</f>
        <v>Note: Ni kangahe umuntu wo muri uru rugo yahaye impano cg amafaranga (mu ntoki cg mu bundi buryo) incuti, umuryango cg abaturanye kuva ku ya mbere Kanama 2013 kugeza kuri 30 Nzeri 2014?
Ihererekanya rifite ubusobanuro bw'impano cyangwa amafaranga bitangwa hagati mu banyamuryango bafite icyo bahuriyeho (umuryango, incuti n'abaturanyi). Bishobora gutangwa mu ntoki, kuri mobayilo mani, cyangwa hakoreshejwe ubundi buryo bwo kohererezanya amafaranga nka Western Union, bishobora no kuba ibindi bintu (nk'impano z'ibiryo, ibikoresho cyangwa akazi).  Ntubivange n'inguzanyo cyangwa imisanzu y'amashyirahamwe y'ubwisungane.</v>
      </c>
      <c r="G783" s="387" t="s">
        <v>611</v>
      </c>
      <c r="H783" s="414" t="str">
        <f t="shared" si="31"/>
        <v>TR_01
Note: Ni kangahe umuntu wo muri uru rugo yahaye impano cg amafaranga (mu ntoki cg mu bundi buryo) incuti, umuryango cg abaturanye kuva ku ya mbere Kanama 2013 kugeza kuri 30 Nzeri 2014?
Ihererekanya rifite ubusobanuro bw'impano cyangwa amafaranga bitangwa hagati mu banyamuryango bafite icyo bahuriyeho (umuryango, incuti n'abaturanyi). Bishobora gutangwa mu ntoki, kuri mobayilo mani, cyangwa hakoreshejwe ubundi buryo bwo kohererezanya amafaranga nka Western Union, bishobora no kuba ibindi bintu (nk'impano z'ibiryo, ibikoresho cyangwa akazi).  Ntubivange n'inguzanyo cyangwa imisanzu y'amashyirahamwe y'ubwisungane.
How many times has anyone in the HH given gifts or remittances (in cash or in kind) to friends, family or neighbors from August 2013 through September 30 2014?
Note: TRANSFERS are defined as gifts or remittances made among the members of a social network (family, friends and neighbors). They can come in the form of cash, mobile money, or other formal financial networks like Western Union, and they can be in-kind (such as gifts of food, supplies, or labor). Do not include loans or community-based savings contributions.</v>
      </c>
      <c r="J783" s="415" t="str">
        <f t="shared" si="30"/>
        <v>yes</v>
      </c>
    </row>
    <row r="784" spans="1:33" ht="60.05" customHeight="1">
      <c r="C784" s="414" t="s">
        <v>2895</v>
      </c>
      <c r="G784" s="387" t="s">
        <v>1721</v>
      </c>
      <c r="H784" s="414" t="str">
        <f t="shared" si="31"/>
        <v xml:space="preserve">gt
</v>
      </c>
      <c r="I784" s="414" t="s">
        <v>2896</v>
      </c>
      <c r="J784" s="415" t="str">
        <f t="shared" si="30"/>
        <v>yes</v>
      </c>
      <c r="O784" s="607" t="s">
        <v>4784</v>
      </c>
    </row>
    <row r="785" spans="3:15" ht="60.05" customHeight="1">
      <c r="C785" s="414" t="s">
        <v>2897</v>
      </c>
      <c r="G785" s="387" t="s">
        <v>1703</v>
      </c>
      <c r="H785" s="414" t="str">
        <f t="shared" si="31"/>
        <v xml:space="preserve">gtransfer_position
</v>
      </c>
      <c r="J785" s="415" t="str">
        <f t="shared" si="30"/>
        <v>yes</v>
      </c>
      <c r="N785" s="414" t="s">
        <v>2898</v>
      </c>
    </row>
    <row r="786" spans="3:15" ht="60.05" customHeight="1">
      <c r="C786" s="414" t="str">
        <f>'M Transfer'!A4</f>
        <v>TR_02</v>
      </c>
      <c r="D786" s="414" t="str">
        <f>'M Transfer'!B4</f>
        <v>Transfer ${gtransfer_position}: Recipient's relationship to HH member who made the transfer (or relationship to HH head if gift was given from entire HH)</v>
      </c>
      <c r="E786" s="414" t="s">
        <v>4941</v>
      </c>
      <c r="F786" s="414" t="str">
        <f>'M Transfer'!C4</f>
        <v>Ihererekanya ${gtransfer_position}: isano uwakiriye afitanye n'umuntu wo muri uru rugo wakoze ihererekanya (nyangwa isano n'umukuru w'urugo niba impano yaratanzwe n'urugo rwose)</v>
      </c>
      <c r="G786" s="387" t="s">
        <v>253</v>
      </c>
      <c r="H786" s="414" t="str">
        <f t="shared" si="31"/>
        <v>TR_02
Ihererekanya ${gtransfer_position}: isano uwakiriye afitanye n'umuntu wo muri uru rugo wakoze ihererekanya (nyangwa isano n'umukuru w'urugo niba impano yaratanzwe n'urugo rwose)
Transfer ${gtransfer_position}: Recipient's relationship to HH member who made the transfer (or relationship to HH head if gift was given from entire HH)</v>
      </c>
      <c r="J786" s="415" t="str">
        <f t="shared" si="30"/>
        <v>yes</v>
      </c>
    </row>
    <row r="787" spans="3:15" ht="60.05" customHeight="1">
      <c r="C787" s="414" t="str">
        <f>'M Transfer'!A5</f>
        <v>TR_03</v>
      </c>
      <c r="D787" s="414" t="str">
        <f>'M Transfer'!B5</f>
        <v>Distance from HH to transfer recipient</v>
      </c>
      <c r="E787" s="414" t="s">
        <v>736</v>
      </c>
      <c r="F787" s="414" t="str">
        <f>'M Transfer'!C5</f>
        <v>Ni iyihe ntera iri hagati y'urugo na nyir'ukwakira impano?</v>
      </c>
      <c r="G787" s="387" t="s">
        <v>498</v>
      </c>
      <c r="H787" s="414" t="str">
        <f t="shared" si="31"/>
        <v>TR_03
Ni iyihe ntera iri hagati y'urugo na nyir'ukwakira impano?
Distance from HH to transfer recipient</v>
      </c>
      <c r="J787" s="415" t="str">
        <f t="shared" si="30"/>
        <v>yes</v>
      </c>
    </row>
    <row r="788" spans="3:15" ht="60.05" customHeight="1">
      <c r="C788" s="414" t="str">
        <f>'M Transfer'!A6</f>
        <v>TR_04</v>
      </c>
      <c r="D788" s="414" t="str">
        <f>'M Transfer'!B6</f>
        <v>Reason for gift</v>
      </c>
      <c r="E788" s="414" t="s">
        <v>749</v>
      </c>
      <c r="F788" s="414" t="str">
        <f>'M Transfer'!C6</f>
        <v>Impamvu y'iyo mpano</v>
      </c>
      <c r="G788" s="387" t="s">
        <v>254</v>
      </c>
      <c r="H788" s="414" t="str">
        <f t="shared" si="31"/>
        <v>TR_04
Impamvu y'iyo mpano
Reason for gift</v>
      </c>
      <c r="J788" s="415" t="str">
        <f t="shared" si="30"/>
        <v>yes</v>
      </c>
    </row>
    <row r="789" spans="3:15" ht="60.05" customHeight="1">
      <c r="C789" s="414" t="str">
        <f>'M Transfer'!A7</f>
        <v>TR_05</v>
      </c>
      <c r="D789" s="414" t="str">
        <f>'M Transfer'!B7</f>
        <v>Was transfer in cash or in kind?</v>
      </c>
      <c r="E789" s="414" t="s">
        <v>734</v>
      </c>
      <c r="F789" s="414" t="str">
        <f>'M Transfer'!C7</f>
        <v>impano yatanzwe mu mafaranga cya mu bintu?</v>
      </c>
      <c r="G789" s="387" t="s">
        <v>499</v>
      </c>
      <c r="H789" s="414" t="str">
        <f t="shared" si="31"/>
        <v>TR_05
impano yatanzwe mu mafaranga cya mu bintu?
Was transfer in cash or in kind?</v>
      </c>
      <c r="J789" s="415" t="str">
        <f t="shared" si="30"/>
        <v>yes</v>
      </c>
    </row>
    <row r="790" spans="3:15" ht="60.05" customHeight="1">
      <c r="C790" s="414" t="str">
        <f>'M Transfer'!A8</f>
        <v>TR_06</v>
      </c>
      <c r="D790" s="414" t="str">
        <f>'M Transfer'!B8</f>
        <v>Transfer amount (or estimated value if in-kind transfer) (RWF)</v>
      </c>
      <c r="E790" s="414" t="s">
        <v>488</v>
      </c>
      <c r="F790" s="414" t="str">
        <f>'M Transfer'!C8</f>
        <v>Umubare w'amafaranga yoherejwe (cg agaciro k'ikindi kintu cyoherejwe) (RWF)</v>
      </c>
      <c r="G790" s="387" t="s">
        <v>611</v>
      </c>
      <c r="H790" s="414" t="str">
        <f t="shared" si="31"/>
        <v>TR_06
Umubare w'amafaranga yoherejwe (cg agaciro k'ikindi kintu cyoherejwe) (RWF)
Transfer amount (or estimated value if in-kind transfer) (RWF)</v>
      </c>
      <c r="J790" s="415" t="str">
        <f t="shared" si="30"/>
        <v>yes</v>
      </c>
      <c r="L790" s="414" t="s">
        <v>5062</v>
      </c>
    </row>
    <row r="791" spans="3:15" ht="60.05" customHeight="1">
      <c r="C791" s="414" t="s">
        <v>2895</v>
      </c>
      <c r="G791" s="387" t="s">
        <v>1723</v>
      </c>
      <c r="H791" s="414" t="str">
        <f t="shared" si="31"/>
        <v xml:space="preserve">gt
</v>
      </c>
      <c r="J791" s="415" t="str">
        <f t="shared" si="30"/>
        <v>yes</v>
      </c>
    </row>
    <row r="792" spans="3:15" ht="60.05" customHeight="1">
      <c r="C792" s="414" t="str">
        <f>'M Transfer'!A9</f>
        <v>TR_07</v>
      </c>
      <c r="D792" s="414" t="str">
        <f>'M Transfer'!B9</f>
        <v xml:space="preserve">How many times has anyone in the HH received gifts or remittances (in cash or in kind) from friends, family or neighbors from August 2013 through September 30 2014? </v>
      </c>
      <c r="E792" s="414" t="s">
        <v>4943</v>
      </c>
      <c r="F792" s="414" t="str">
        <f>'M Transfer'!C9</f>
        <v>Ni kangahe umuntu wo muri uru rugo yakiriye impano cg yohererejwe amafaranga (mu ntoki cg mu bundi buryo) incuti, umuryango cg abaturanyi kuva ku ya mbere Kanama 2013 kugeza kuri 30 Nzeri 2014?</v>
      </c>
      <c r="G792" s="387" t="s">
        <v>611</v>
      </c>
      <c r="H792" s="414" t="str">
        <f t="shared" si="31"/>
        <v xml:space="preserve">TR_07
Ni kangahe umuntu wo muri uru rugo yakiriye impano cg yohererejwe amafaranga (mu ntoki cg mu bundi buryo) incuti, umuryango cg abaturanyi kuva ku ya mbere Kanama 2013 kugeza kuri 30 Nzeri 2014?
How many times has anyone in the HH received gifts or remittances (in cash or in kind) from friends, family or neighbors from August 2013 through September 30 2014? </v>
      </c>
      <c r="J792" s="415" t="str">
        <f t="shared" si="30"/>
        <v>yes</v>
      </c>
    </row>
    <row r="793" spans="3:15" ht="60.05" customHeight="1">
      <c r="C793" s="414" t="s">
        <v>2899</v>
      </c>
      <c r="G793" s="387" t="s">
        <v>1721</v>
      </c>
      <c r="H793" s="414" t="str">
        <f t="shared" si="31"/>
        <v xml:space="preserve">rt
</v>
      </c>
      <c r="I793" s="414" t="s">
        <v>5042</v>
      </c>
      <c r="J793" s="415" t="str">
        <f t="shared" si="30"/>
        <v>yes</v>
      </c>
      <c r="O793" s="607" t="s">
        <v>4786</v>
      </c>
    </row>
    <row r="794" spans="3:15" ht="60.05" customHeight="1">
      <c r="C794" s="414" t="s">
        <v>2900</v>
      </c>
      <c r="G794" s="387" t="s">
        <v>1703</v>
      </c>
      <c r="H794" s="414" t="str">
        <f t="shared" si="31"/>
        <v xml:space="preserve">rtransfer_position
</v>
      </c>
      <c r="J794" s="415" t="str">
        <f t="shared" si="30"/>
        <v>yes</v>
      </c>
      <c r="N794" s="414" t="s">
        <v>1722</v>
      </c>
    </row>
    <row r="795" spans="3:15" ht="60.05" customHeight="1">
      <c r="C795" s="414" t="str">
        <f>'M Transfer'!A10</f>
        <v>TR_09</v>
      </c>
      <c r="D795" s="414" t="str">
        <f>'M Transfer'!B10</f>
        <v>Transfer ${rtransfer_position}: Sender's relationship to HH member who received the transfer (or relationship to HH head if entire HH received the transfer)</v>
      </c>
      <c r="E795" s="414" t="s">
        <v>4944</v>
      </c>
      <c r="F795" s="414" t="str">
        <f>'M Transfer'!C10</f>
        <v>Ihererekanya ${rtransfer_position}: isano uwayohereje afitanye n'umuntu wo mu rugo wayakiriye (cg isano afitanye na nyir'urugo niba amafaranga yarakiriwe mu izina ry'urugo rwose)</v>
      </c>
      <c r="G795" s="387" t="s">
        <v>253</v>
      </c>
      <c r="H795" s="414" t="str">
        <f t="shared" si="31"/>
        <v>TR_09
Ihererekanya ${rtransfer_position}: isano uwayohereje afitanye n'umuntu wo mu rugo wayakiriye (cg isano afitanye na nyir'urugo niba amafaranga yarakiriwe mu izina ry'urugo rwose)
Transfer ${rtransfer_position}: Sender's relationship to HH member who received the transfer (or relationship to HH head if entire HH received the transfer)</v>
      </c>
      <c r="J795" s="415" t="str">
        <f t="shared" si="30"/>
        <v>yes</v>
      </c>
    </row>
    <row r="796" spans="3:15" ht="60.05" customHeight="1">
      <c r="C796" s="414" t="str">
        <f>'M Transfer'!A11</f>
        <v>TR_10</v>
      </c>
      <c r="D796" s="414" t="str">
        <f>'M Transfer'!B11</f>
        <v>Distance from HH to transfer sender</v>
      </c>
      <c r="E796" s="414" t="s">
        <v>750</v>
      </c>
      <c r="F796" s="414" t="str">
        <f>'M Transfer'!C11</f>
        <v>Intera iri hagati y'urugo na nyir'ukohereza</v>
      </c>
      <c r="G796" s="387" t="s">
        <v>498</v>
      </c>
      <c r="H796" s="414" t="str">
        <f t="shared" si="31"/>
        <v>TR_10
Intera iri hagati y'urugo na nyir'ukohereza
Distance from HH to transfer sender</v>
      </c>
      <c r="J796" s="415" t="str">
        <f t="shared" si="30"/>
        <v>yes</v>
      </c>
    </row>
    <row r="797" spans="3:15" ht="60.05" customHeight="1">
      <c r="C797" s="414" t="str">
        <f>'M Transfer'!A12</f>
        <v>TR_11</v>
      </c>
      <c r="D797" s="414" t="str">
        <f>'M Transfer'!B12</f>
        <v>Reason for transfer</v>
      </c>
      <c r="E797" s="414" t="s">
        <v>733</v>
      </c>
      <c r="F797" s="414" t="str">
        <f>'M Transfer'!C12</f>
        <v>Impamvu yatumye yoherezwa</v>
      </c>
      <c r="G797" s="387" t="s">
        <v>254</v>
      </c>
      <c r="H797" s="414" t="str">
        <f t="shared" si="31"/>
        <v>TR_11
Impamvu yatumye yoherezwa
Reason for transfer</v>
      </c>
      <c r="J797" s="415" t="str">
        <f t="shared" si="30"/>
        <v>yes</v>
      </c>
    </row>
    <row r="798" spans="3:15" ht="60.05" customHeight="1">
      <c r="C798" s="414" t="str">
        <f>'M Transfer'!A13</f>
        <v>TR_12</v>
      </c>
      <c r="D798" s="414" t="str">
        <f>'M Transfer'!B13</f>
        <v>Was transfer in cash or in kind?</v>
      </c>
      <c r="E798" s="414" t="s">
        <v>734</v>
      </c>
      <c r="F798" s="414" t="str">
        <f>'M Transfer'!C13</f>
        <v>Ese hoherejwe amafaranga cg hoherejwe ikindi kintu?</v>
      </c>
      <c r="G798" s="387" t="s">
        <v>499</v>
      </c>
      <c r="H798" s="414" t="str">
        <f t="shared" si="31"/>
        <v>TR_12
Ese hoherejwe amafaranga cg hoherejwe ikindi kintu?
Was transfer in cash or in kind?</v>
      </c>
      <c r="J798" s="415" t="str">
        <f t="shared" si="30"/>
        <v>yes</v>
      </c>
    </row>
    <row r="799" spans="3:15" ht="60.05" customHeight="1">
      <c r="C799" s="414" t="str">
        <f>'M Transfer'!A14</f>
        <v>TR_13</v>
      </c>
      <c r="D799" s="414" t="str">
        <f>'M Transfer'!B14</f>
        <v>Transfer amount (or estimated value if in-kind transfer)</v>
      </c>
      <c r="E799" s="414" t="s">
        <v>735</v>
      </c>
      <c r="F799" s="414" t="str">
        <f>'M Transfer'!C14</f>
        <v>Umubare w'amafaranga yoherejwe (cg agaciro k'ikindi kintu cyoherejwe)</v>
      </c>
      <c r="G799" s="387" t="s">
        <v>611</v>
      </c>
      <c r="H799" s="414" t="str">
        <f t="shared" si="31"/>
        <v>TR_13
Umubare w'amafaranga yoherejwe (cg agaciro k'ikindi kintu cyoherejwe)
Transfer amount (or estimated value if in-kind transfer)</v>
      </c>
      <c r="J799" s="415" t="str">
        <f t="shared" si="30"/>
        <v>yes</v>
      </c>
      <c r="L799" s="414" t="s">
        <v>5062</v>
      </c>
    </row>
    <row r="800" spans="3:15" ht="60.05" customHeight="1">
      <c r="C800" s="414" t="s">
        <v>2899</v>
      </c>
      <c r="G800" s="387" t="s">
        <v>1723</v>
      </c>
      <c r="H800" s="414" t="str">
        <f t="shared" si="31"/>
        <v xml:space="preserve">rt
</v>
      </c>
      <c r="J800" s="415" t="str">
        <f t="shared" si="30"/>
        <v>yes</v>
      </c>
    </row>
    <row r="801" spans="1:33" ht="60.05" customHeight="1">
      <c r="C801" s="414" t="str">
        <f>'M Transfer'!A15</f>
        <v>TR_14</v>
      </c>
      <c r="D801" s="414" t="str">
        <f>'M Transfer'!B15</f>
        <v>In general, in the last 5 years, have you been a NET GIVER or a NET RECEIVER?</v>
      </c>
      <c r="E801" s="414" t="s">
        <v>4945</v>
      </c>
      <c r="F801" s="414" t="str">
        <f>'M Transfer'!C15</f>
        <v xml:space="preserve">Muri rusange, mu myaka 5 ishize, wavuga ko WATANZE BYINSHI cyangwa WAKIRIYE BYINSHI? </v>
      </c>
      <c r="G801" s="417" t="s">
        <v>2901</v>
      </c>
      <c r="H801" s="414" t="str">
        <f t="shared" si="31"/>
        <v>TR_14
Muri rusange, mu myaka 5 ishize, wavuga ko WATANZE BYINSHI cyangwa WAKIRIYE BYINSHI? 
In general, in the last 5 years, have you been a NET GIVER or a NET RECEIVER?</v>
      </c>
      <c r="J801" s="415" t="str">
        <f t="shared" si="30"/>
        <v>yes</v>
      </c>
    </row>
    <row r="802" spans="1:33" ht="60.05" customHeight="1">
      <c r="A802" s="415"/>
      <c r="B802" s="415"/>
      <c r="C802" s="415" t="s">
        <v>3384</v>
      </c>
      <c r="D802" s="415"/>
      <c r="E802" s="415"/>
      <c r="F802" s="415"/>
      <c r="G802" s="415" t="s">
        <v>3295</v>
      </c>
      <c r="H802" s="414" t="str">
        <f t="shared" si="31"/>
        <v xml:space="preserve">start_mod_n
</v>
      </c>
      <c r="I802" s="415" t="s">
        <v>3385</v>
      </c>
      <c r="J802" s="415" t="str">
        <f t="shared" si="30"/>
        <v>yes</v>
      </c>
      <c r="K802" s="415"/>
      <c r="L802" s="415"/>
      <c r="M802" s="415"/>
      <c r="N802" s="415" t="s">
        <v>3298</v>
      </c>
      <c r="O802" s="415"/>
      <c r="P802" s="415"/>
      <c r="Q802" s="415"/>
      <c r="R802" s="415"/>
      <c r="S802" s="415"/>
      <c r="T802" s="415"/>
      <c r="U802" s="415"/>
      <c r="V802" s="415"/>
      <c r="W802" s="415"/>
      <c r="X802" s="415"/>
      <c r="Y802" s="415"/>
      <c r="Z802" s="415"/>
      <c r="AA802" s="415"/>
      <c r="AB802" s="415"/>
      <c r="AC802" s="415"/>
      <c r="AD802" s="415"/>
      <c r="AE802" s="415"/>
      <c r="AF802" s="415"/>
      <c r="AG802" s="415"/>
    </row>
    <row r="803" spans="1:33" s="417" customFormat="1" ht="49.75">
      <c r="B803" s="417" t="s">
        <v>2933</v>
      </c>
      <c r="C803" s="417" t="s">
        <v>2880</v>
      </c>
      <c r="D803" s="417" t="s">
        <v>2881</v>
      </c>
      <c r="E803" s="417" t="s">
        <v>2881</v>
      </c>
      <c r="G803" s="417" t="s">
        <v>613</v>
      </c>
      <c r="H803" s="414" t="str">
        <f t="shared" si="31"/>
        <v>module_n
Module N: Shock</v>
      </c>
      <c r="J803" s="415" t="str">
        <f t="shared" si="30"/>
        <v>no</v>
      </c>
    </row>
    <row r="804" spans="1:33" ht="49.75">
      <c r="C804" s="414" t="s">
        <v>2910</v>
      </c>
      <c r="G804" s="414" t="s">
        <v>1721</v>
      </c>
      <c r="H804" s="414" t="str">
        <f t="shared" si="31"/>
        <v xml:space="preserve">n
</v>
      </c>
      <c r="J804" s="415" t="str">
        <f t="shared" si="30"/>
        <v>yes</v>
      </c>
      <c r="O804" s="414">
        <v>11</v>
      </c>
    </row>
    <row r="805" spans="1:33" ht="49.75">
      <c r="C805" s="414" t="s">
        <v>2911</v>
      </c>
      <c r="G805" s="414" t="s">
        <v>1703</v>
      </c>
      <c r="H805" s="414" t="str">
        <f t="shared" si="31"/>
        <v xml:space="preserve">shock_position
</v>
      </c>
      <c r="J805" s="415" t="str">
        <f t="shared" si="30"/>
        <v>yes</v>
      </c>
      <c r="N805" s="389" t="s">
        <v>1722</v>
      </c>
    </row>
    <row r="806" spans="1:33" ht="49.75">
      <c r="C806" s="414" t="s">
        <v>2912</v>
      </c>
      <c r="G806" s="414" t="s">
        <v>1703</v>
      </c>
      <c r="H806" s="414" t="str">
        <f t="shared" si="31"/>
        <v xml:space="preserve">shock
</v>
      </c>
      <c r="J806" s="415" t="str">
        <f t="shared" si="30"/>
        <v>yes</v>
      </c>
      <c r="N806" s="389" t="s">
        <v>2913</v>
      </c>
    </row>
    <row r="807" spans="1:33" ht="74.650000000000006">
      <c r="C807" s="414" t="str">
        <f>'N Shock'!A3</f>
        <v>SH_01</v>
      </c>
      <c r="D807" s="414" t="str">
        <f>'N Shock'!B3</f>
        <v>Did you experience  [${shock}] in the last 5 years?</v>
      </c>
      <c r="E807" s="414" t="s">
        <v>4946</v>
      </c>
      <c r="F807" s="414" t="str">
        <f>'N Shock'!C3</f>
        <v>Ese hari [${shock}] urugo rwanyu rwigeze rugira mu myaka 5 ishize?</v>
      </c>
      <c r="G807" s="414" t="s">
        <v>610</v>
      </c>
      <c r="H807" s="414" t="str">
        <f t="shared" si="31"/>
        <v>SH_01
Ese hari [${shock}] urugo rwanyu rwigeze rugira mu myaka 5 ishize?
Did you experience  [${shock}] in the last 5 years?</v>
      </c>
      <c r="J807" s="415" t="str">
        <f t="shared" si="30"/>
        <v>yes</v>
      </c>
    </row>
    <row r="808" spans="1:33" ht="99.5">
      <c r="C808" s="414" t="str">
        <f>'N Shock'!A4</f>
        <v>SH_05</v>
      </c>
      <c r="D808" s="414" t="str">
        <f>'N Shock'!B4</f>
        <v>Did you experience [${shock}] in Season 2013 C, Season 2014 A, Season 2014 B or Season 2014C?</v>
      </c>
      <c r="E808" s="414" t="s">
        <v>4947</v>
      </c>
      <c r="F808" s="414" t="str">
        <f>'N Shock'!C4</f>
        <v xml:space="preserve">Ese mwigeze mugira [${shock}] mu gihembwe cya C 2013, A 2014, igihembwe cya 2014B, cyangwa 2014C?  </v>
      </c>
      <c r="G808" s="414" t="s">
        <v>610</v>
      </c>
      <c r="H808" s="414" t="str">
        <f t="shared" si="31"/>
        <v>SH_05
Ese mwigeze mugira [${shock}] mu gihembwe cya C 2013, A 2014, igihembwe cya 2014B, cyangwa 2014C?  
Did you experience [${shock}] in Season 2013 C, Season 2014 A, Season 2014 B or Season 2014C?</v>
      </c>
      <c r="I808" s="414" t="s">
        <v>2914</v>
      </c>
      <c r="J808" s="415" t="str">
        <f t="shared" si="30"/>
        <v>yes</v>
      </c>
    </row>
    <row r="809" spans="1:33" ht="62.2">
      <c r="C809" s="414" t="str">
        <f>'N Shock'!A5</f>
        <v>SH_04</v>
      </c>
      <c r="D809" s="414" t="str">
        <f>'N Shock'!B5</f>
        <v>During what season  did you experience [${shock}]?</v>
      </c>
      <c r="E809" s="414" t="s">
        <v>4948</v>
      </c>
      <c r="F809" s="414" t="str">
        <f>'N Shock'!C5</f>
        <v>Ni mu kihe gihembwe mwagize [${shock}]?</v>
      </c>
      <c r="G809" s="414" t="s">
        <v>3982</v>
      </c>
      <c r="H809" s="414" t="str">
        <f t="shared" si="31"/>
        <v>SH_04
Ni mu kihe gihembwe mwagize [${shock}]?
During what season  did you experience [${shock}]?</v>
      </c>
      <c r="I809" s="414" t="s">
        <v>2915</v>
      </c>
      <c r="J809" s="415" t="str">
        <f t="shared" si="30"/>
        <v>yes</v>
      </c>
    </row>
    <row r="810" spans="1:33" ht="74.650000000000006">
      <c r="C810" s="414" t="str">
        <f>'N Shock'!A6</f>
        <v>SH_02</v>
      </c>
      <c r="D810" s="414" t="str">
        <f>'N Shock'!B6</f>
        <v>Total loss associated with  [${shock}] (RWF)</v>
      </c>
      <c r="E810" s="414" t="s">
        <v>4949</v>
      </c>
      <c r="F810" s="414" t="str">
        <f>'N Shock'!C6</f>
        <v>Igihombo cyose mwatewe na [${shock}] (RWF)</v>
      </c>
      <c r="G810" s="414" t="s">
        <v>611</v>
      </c>
      <c r="H810" s="414" t="str">
        <f t="shared" si="31"/>
        <v>SH_02
Igihombo cyose mwatewe na [${shock}] (RWF)
Total loss associated with  [${shock}] (RWF)</v>
      </c>
      <c r="I810" s="414" t="s">
        <v>2915</v>
      </c>
      <c r="J810" s="415" t="str">
        <f t="shared" si="30"/>
        <v>yes</v>
      </c>
      <c r="L810" s="414" t="s">
        <v>5072</v>
      </c>
    </row>
    <row r="811" spans="1:33" ht="49.75">
      <c r="C811" s="414" t="str">
        <f>'N Shock'!A7</f>
        <v>SH_03</v>
      </c>
      <c r="D811" s="414" t="str">
        <f>'N Shock'!B7</f>
        <v>How did you cope with this  [${shock}]}?</v>
      </c>
      <c r="E811" s="414" t="s">
        <v>4950</v>
      </c>
      <c r="F811" s="414" t="str">
        <f>'N Shock'!C7</f>
        <v>Witwaye ute muri iki  [${shock}]?</v>
      </c>
      <c r="G811" s="414" t="s">
        <v>3636</v>
      </c>
      <c r="H811" s="414" t="str">
        <f t="shared" si="31"/>
        <v>SH_03
Witwaye ute muri iki  [${shock}]?
How did you cope with this  [${shock}]}?</v>
      </c>
      <c r="I811" s="414" t="s">
        <v>2915</v>
      </c>
      <c r="J811" s="415" t="str">
        <f t="shared" si="30"/>
        <v>yes</v>
      </c>
    </row>
    <row r="812" spans="1:33" ht="49.75">
      <c r="C812" s="414" t="str">
        <f>'N Shock'!A8</f>
        <v>SH_06</v>
      </c>
      <c r="D812" s="414" t="str">
        <f>'N Shock'!B8</f>
        <v>What was the amount?</v>
      </c>
      <c r="E812" s="414" t="s">
        <v>3809</v>
      </c>
      <c r="F812" s="414">
        <f>'N Shock'!C8</f>
        <v>0</v>
      </c>
      <c r="G812" s="414" t="s">
        <v>611</v>
      </c>
      <c r="H812" s="414" t="str">
        <f t="shared" si="31"/>
        <v>SH_06
0
What was the amount?</v>
      </c>
      <c r="I812" s="414" t="s">
        <v>5056</v>
      </c>
      <c r="J812" s="415" t="s">
        <v>1678</v>
      </c>
      <c r="L812" s="414" t="s">
        <v>5062</v>
      </c>
    </row>
    <row r="813" spans="1:33" ht="49.75">
      <c r="C813" s="414" t="s">
        <v>2910</v>
      </c>
      <c r="G813" s="414" t="s">
        <v>1723</v>
      </c>
      <c r="H813" s="414" t="str">
        <f t="shared" si="31"/>
        <v xml:space="preserve">n
</v>
      </c>
      <c r="J813" s="415" t="str">
        <f t="shared" si="30"/>
        <v>yes</v>
      </c>
    </row>
    <row r="814" spans="1:33" s="417" customFormat="1" ht="49.75">
      <c r="B814" s="414" t="s">
        <v>2882</v>
      </c>
      <c r="C814" s="417" t="s">
        <v>2883</v>
      </c>
      <c r="D814" s="417" t="s">
        <v>2884</v>
      </c>
      <c r="E814" s="417" t="s">
        <v>2884</v>
      </c>
      <c r="G814" s="417" t="s">
        <v>3307</v>
      </c>
      <c r="H814" s="414" t="str">
        <f t="shared" si="31"/>
        <v>module_o
Module O: Networks</v>
      </c>
      <c r="J814" s="415" t="str">
        <f t="shared" si="30"/>
        <v>yes</v>
      </c>
    </row>
    <row r="815" spans="1:33" s="417" customFormat="1" ht="49.75">
      <c r="A815" s="415"/>
      <c r="B815" s="415"/>
      <c r="C815" s="415" t="s">
        <v>3386</v>
      </c>
      <c r="D815" s="415"/>
      <c r="E815" s="415"/>
      <c r="F815" s="415"/>
      <c r="G815" s="415" t="s">
        <v>3295</v>
      </c>
      <c r="H815" s="414" t="str">
        <f t="shared" si="31"/>
        <v xml:space="preserve">start_mod_o
</v>
      </c>
      <c r="I815" s="415" t="s">
        <v>3387</v>
      </c>
      <c r="J815" s="415" t="str">
        <f t="shared" si="30"/>
        <v>yes</v>
      </c>
      <c r="K815" s="415"/>
      <c r="L815" s="415"/>
      <c r="M815" s="415"/>
      <c r="N815" s="415" t="s">
        <v>3298</v>
      </c>
      <c r="O815" s="415"/>
      <c r="P815" s="415"/>
      <c r="Q815" s="415"/>
      <c r="R815" s="415"/>
      <c r="S815" s="415"/>
      <c r="T815" s="415"/>
      <c r="U815" s="415"/>
      <c r="V815" s="415"/>
      <c r="W815" s="415"/>
      <c r="X815" s="415"/>
      <c r="Y815" s="415"/>
      <c r="Z815" s="415"/>
      <c r="AA815" s="415"/>
      <c r="AB815" s="415"/>
      <c r="AC815" s="415"/>
      <c r="AD815" s="415"/>
      <c r="AE815" s="415"/>
      <c r="AF815" s="415"/>
      <c r="AG815" s="415"/>
    </row>
    <row r="816" spans="1:33" ht="49.75">
      <c r="C816" s="414" t="s">
        <v>3014</v>
      </c>
      <c r="E816" s="414" t="s">
        <v>4952</v>
      </c>
      <c r="G816" s="414" t="s">
        <v>1703</v>
      </c>
      <c r="H816" s="414" t="str">
        <f t="shared" si="31"/>
        <v xml:space="preserve">name_1
</v>
      </c>
      <c r="J816" s="415" t="str">
        <f t="shared" si="30"/>
        <v>yes</v>
      </c>
      <c r="N816" s="411" t="s">
        <v>3013</v>
      </c>
    </row>
    <row r="817" spans="3:14" ht="49.75">
      <c r="C817" s="414" t="s">
        <v>3015</v>
      </c>
      <c r="E817" s="414" t="s">
        <v>4953</v>
      </c>
      <c r="G817" s="414" t="s">
        <v>1703</v>
      </c>
      <c r="H817" s="414" t="str">
        <f t="shared" si="31"/>
        <v xml:space="preserve">name_2
</v>
      </c>
      <c r="J817" s="415" t="str">
        <f t="shared" si="30"/>
        <v>yes</v>
      </c>
      <c r="N817" s="411" t="s">
        <v>3024</v>
      </c>
    </row>
    <row r="818" spans="3:14" ht="49.75">
      <c r="C818" s="414" t="s">
        <v>3016</v>
      </c>
      <c r="E818" s="414" t="s">
        <v>4954</v>
      </c>
      <c r="G818" s="414" t="s">
        <v>1703</v>
      </c>
      <c r="H818" s="414" t="str">
        <f t="shared" si="31"/>
        <v xml:space="preserve">name_3
</v>
      </c>
      <c r="J818" s="415" t="str">
        <f t="shared" si="30"/>
        <v>yes</v>
      </c>
      <c r="N818" s="411" t="s">
        <v>3025</v>
      </c>
    </row>
    <row r="819" spans="3:14" ht="49.75">
      <c r="C819" s="414" t="s">
        <v>3017</v>
      </c>
      <c r="E819" s="414" t="s">
        <v>4955</v>
      </c>
      <c r="G819" s="414" t="s">
        <v>1703</v>
      </c>
      <c r="H819" s="414" t="str">
        <f t="shared" si="31"/>
        <v xml:space="preserve">name_4
</v>
      </c>
      <c r="J819" s="415" t="str">
        <f t="shared" si="30"/>
        <v>yes</v>
      </c>
      <c r="N819" s="411" t="s">
        <v>3026</v>
      </c>
    </row>
    <row r="820" spans="3:14" ht="49.75">
      <c r="C820" s="414" t="s">
        <v>3018</v>
      </c>
      <c r="E820" s="414" t="s">
        <v>4956</v>
      </c>
      <c r="G820" s="414" t="s">
        <v>1703</v>
      </c>
      <c r="H820" s="414" t="str">
        <f t="shared" si="31"/>
        <v xml:space="preserve">name_5
</v>
      </c>
      <c r="J820" s="415" t="str">
        <f t="shared" si="30"/>
        <v>yes</v>
      </c>
      <c r="N820" s="411" t="s">
        <v>3027</v>
      </c>
    </row>
    <row r="821" spans="3:14" ht="49.75">
      <c r="C821" s="414" t="s">
        <v>3019</v>
      </c>
      <c r="E821" s="414" t="s">
        <v>4957</v>
      </c>
      <c r="G821" s="414" t="s">
        <v>1703</v>
      </c>
      <c r="H821" s="414" t="str">
        <f t="shared" si="31"/>
        <v xml:space="preserve">name_6
</v>
      </c>
      <c r="J821" s="415" t="str">
        <f t="shared" si="30"/>
        <v>yes</v>
      </c>
      <c r="N821" s="411" t="s">
        <v>3028</v>
      </c>
    </row>
    <row r="822" spans="3:14" ht="49.75">
      <c r="C822" s="414" t="s">
        <v>3020</v>
      </c>
      <c r="E822" s="414" t="s">
        <v>4958</v>
      </c>
      <c r="G822" s="414" t="s">
        <v>1703</v>
      </c>
      <c r="H822" s="414" t="str">
        <f t="shared" si="31"/>
        <v xml:space="preserve">name_7
</v>
      </c>
      <c r="J822" s="415" t="str">
        <f t="shared" ref="J822:J902" si="32">IF(G822="note", "no", "yes")</f>
        <v>yes</v>
      </c>
      <c r="N822" s="411" t="s">
        <v>3029</v>
      </c>
    </row>
    <row r="823" spans="3:14" ht="49.75">
      <c r="C823" s="414" t="s">
        <v>3021</v>
      </c>
      <c r="E823" s="414" t="s">
        <v>4959</v>
      </c>
      <c r="G823" s="414" t="s">
        <v>1703</v>
      </c>
      <c r="H823" s="414" t="str">
        <f t="shared" si="31"/>
        <v xml:space="preserve">name_8
</v>
      </c>
      <c r="J823" s="415" t="str">
        <f t="shared" si="32"/>
        <v>yes</v>
      </c>
      <c r="N823" s="411" t="s">
        <v>3030</v>
      </c>
    </row>
    <row r="824" spans="3:14" ht="49.75">
      <c r="C824" s="414" t="s">
        <v>3022</v>
      </c>
      <c r="E824" s="414" t="s">
        <v>4960</v>
      </c>
      <c r="G824" s="414" t="s">
        <v>1703</v>
      </c>
      <c r="H824" s="414" t="str">
        <f t="shared" si="31"/>
        <v xml:space="preserve">name_9
</v>
      </c>
      <c r="J824" s="415" t="str">
        <f t="shared" si="32"/>
        <v>yes</v>
      </c>
      <c r="N824" s="411" t="s">
        <v>3031</v>
      </c>
    </row>
    <row r="825" spans="3:14" ht="49.75">
      <c r="C825" s="414" t="s">
        <v>3023</v>
      </c>
      <c r="E825" s="414" t="s">
        <v>4961</v>
      </c>
      <c r="G825" s="414" t="s">
        <v>1703</v>
      </c>
      <c r="H825" s="414" t="str">
        <f t="shared" si="31"/>
        <v xml:space="preserve">name_10
</v>
      </c>
      <c r="J825" s="415" t="str">
        <f t="shared" si="32"/>
        <v>yes</v>
      </c>
      <c r="N825" s="411" t="s">
        <v>3032</v>
      </c>
    </row>
    <row r="826" spans="3:14" ht="49.75">
      <c r="C826" s="414" t="s">
        <v>5105</v>
      </c>
      <c r="E826" s="414" t="s">
        <v>5162</v>
      </c>
      <c r="G826" s="414" t="s">
        <v>1703</v>
      </c>
      <c r="H826" s="414" t="str">
        <f t="shared" si="31"/>
        <v xml:space="preserve">name_11
</v>
      </c>
      <c r="J826" s="415"/>
      <c r="N826" s="411" t="s">
        <v>5115</v>
      </c>
    </row>
    <row r="827" spans="3:14" ht="49.75">
      <c r="C827" s="414" t="s">
        <v>5106</v>
      </c>
      <c r="E827" s="414" t="s">
        <v>5163</v>
      </c>
      <c r="G827" s="414" t="s">
        <v>1703</v>
      </c>
      <c r="H827" s="414" t="str">
        <f t="shared" si="31"/>
        <v xml:space="preserve">name_12
</v>
      </c>
      <c r="J827" s="415"/>
      <c r="N827" s="411" t="s">
        <v>5116</v>
      </c>
    </row>
    <row r="828" spans="3:14" ht="49.75">
      <c r="C828" s="414" t="s">
        <v>5107</v>
      </c>
      <c r="E828" s="414" t="s">
        <v>5164</v>
      </c>
      <c r="G828" s="414" t="s">
        <v>1703</v>
      </c>
      <c r="H828" s="414" t="str">
        <f t="shared" si="31"/>
        <v xml:space="preserve">name_13
</v>
      </c>
      <c r="J828" s="415"/>
      <c r="N828" s="411" t="s">
        <v>5117</v>
      </c>
    </row>
    <row r="829" spans="3:14" ht="49.75">
      <c r="C829" s="414" t="s">
        <v>5108</v>
      </c>
      <c r="E829" s="414" t="s">
        <v>5165</v>
      </c>
      <c r="G829" s="414" t="s">
        <v>1703</v>
      </c>
      <c r="H829" s="414" t="str">
        <f t="shared" si="31"/>
        <v xml:space="preserve">name_14
</v>
      </c>
      <c r="J829" s="415"/>
      <c r="N829" s="411" t="s">
        <v>5118</v>
      </c>
    </row>
    <row r="830" spans="3:14" ht="49.75">
      <c r="C830" s="414" t="s">
        <v>5109</v>
      </c>
      <c r="E830" s="414" t="s">
        <v>5166</v>
      </c>
      <c r="G830" s="414" t="s">
        <v>1703</v>
      </c>
      <c r="H830" s="414" t="str">
        <f t="shared" si="31"/>
        <v xml:space="preserve">name_15
</v>
      </c>
      <c r="J830" s="415"/>
      <c r="N830" s="411" t="s">
        <v>5119</v>
      </c>
    </row>
    <row r="831" spans="3:14" ht="49.75">
      <c r="C831" s="414" t="s">
        <v>5110</v>
      </c>
      <c r="E831" s="414" t="s">
        <v>5167</v>
      </c>
      <c r="G831" s="414" t="s">
        <v>1703</v>
      </c>
      <c r="H831" s="414" t="str">
        <f t="shared" si="31"/>
        <v xml:space="preserve">name_16
</v>
      </c>
      <c r="J831" s="415"/>
      <c r="N831" s="411" t="s">
        <v>5120</v>
      </c>
    </row>
    <row r="832" spans="3:14" ht="49.75">
      <c r="C832" s="414" t="s">
        <v>5111</v>
      </c>
      <c r="E832" s="414" t="s">
        <v>5168</v>
      </c>
      <c r="G832" s="414" t="s">
        <v>1703</v>
      </c>
      <c r="H832" s="414" t="str">
        <f t="shared" si="31"/>
        <v xml:space="preserve">name_17
</v>
      </c>
      <c r="J832" s="415"/>
      <c r="N832" s="411" t="s">
        <v>5121</v>
      </c>
    </row>
    <row r="833" spans="3:14" ht="49.75">
      <c r="C833" s="414" t="s">
        <v>5112</v>
      </c>
      <c r="E833" s="414" t="s">
        <v>5169</v>
      </c>
      <c r="G833" s="414" t="s">
        <v>1703</v>
      </c>
      <c r="H833" s="414" t="str">
        <f t="shared" si="31"/>
        <v xml:space="preserve">name_18
</v>
      </c>
      <c r="J833" s="415"/>
      <c r="N833" s="411" t="s">
        <v>5122</v>
      </c>
    </row>
    <row r="834" spans="3:14" ht="49.75">
      <c r="C834" s="414" t="s">
        <v>5113</v>
      </c>
      <c r="E834" s="414" t="s">
        <v>5170</v>
      </c>
      <c r="G834" s="414" t="s">
        <v>1703</v>
      </c>
      <c r="H834" s="414" t="str">
        <f t="shared" si="31"/>
        <v xml:space="preserve">name_19
</v>
      </c>
      <c r="J834" s="415"/>
      <c r="N834" s="411" t="s">
        <v>5123</v>
      </c>
    </row>
    <row r="835" spans="3:14" ht="49.75">
      <c r="C835" s="414" t="s">
        <v>5114</v>
      </c>
      <c r="E835" s="414" t="s">
        <v>5171</v>
      </c>
      <c r="G835" s="414" t="s">
        <v>1703</v>
      </c>
      <c r="H835" s="414" t="str">
        <f t="shared" si="31"/>
        <v xml:space="preserve">name_20
</v>
      </c>
      <c r="J835" s="415"/>
      <c r="N835" s="411" t="s">
        <v>5124</v>
      </c>
    </row>
    <row r="836" spans="3:14" ht="49.75">
      <c r="C836" s="414" t="s">
        <v>5001</v>
      </c>
      <c r="E836" s="414" t="s">
        <v>5011</v>
      </c>
      <c r="G836" s="414" t="s">
        <v>1703</v>
      </c>
      <c r="H836" s="414" t="str">
        <f t="shared" si="31"/>
        <v xml:space="preserve">sn_hhcode_1
</v>
      </c>
      <c r="J836" s="415"/>
      <c r="N836" s="411" t="s">
        <v>5021</v>
      </c>
    </row>
    <row r="837" spans="3:14" ht="49.75">
      <c r="C837" s="414" t="s">
        <v>5002</v>
      </c>
      <c r="E837" s="414" t="s">
        <v>5012</v>
      </c>
      <c r="G837" s="414" t="s">
        <v>1703</v>
      </c>
      <c r="H837" s="414" t="str">
        <f t="shared" si="31"/>
        <v xml:space="preserve">sn_hhcode_2
</v>
      </c>
      <c r="J837" s="415"/>
      <c r="N837" s="411" t="s">
        <v>5022</v>
      </c>
    </row>
    <row r="838" spans="3:14" ht="49.75">
      <c r="C838" s="414" t="s">
        <v>5003</v>
      </c>
      <c r="E838" s="414" t="s">
        <v>5013</v>
      </c>
      <c r="G838" s="414" t="s">
        <v>1703</v>
      </c>
      <c r="H838" s="414" t="str">
        <f t="shared" si="31"/>
        <v xml:space="preserve">sn_hhcode_3
</v>
      </c>
      <c r="J838" s="415"/>
      <c r="N838" s="411" t="s">
        <v>5023</v>
      </c>
    </row>
    <row r="839" spans="3:14" ht="49.75">
      <c r="C839" s="414" t="s">
        <v>5004</v>
      </c>
      <c r="E839" s="414" t="s">
        <v>5014</v>
      </c>
      <c r="G839" s="414" t="s">
        <v>1703</v>
      </c>
      <c r="H839" s="414" t="str">
        <f t="shared" si="31"/>
        <v xml:space="preserve">sn_hhcode_4
</v>
      </c>
      <c r="J839" s="415"/>
      <c r="N839" s="411" t="s">
        <v>5024</v>
      </c>
    </row>
    <row r="840" spans="3:14" ht="49.75">
      <c r="C840" s="414" t="s">
        <v>5005</v>
      </c>
      <c r="E840" s="414" t="s">
        <v>5015</v>
      </c>
      <c r="G840" s="414" t="s">
        <v>1703</v>
      </c>
      <c r="H840" s="414" t="str">
        <f t="shared" si="31"/>
        <v xml:space="preserve">sn_hhcode_5
</v>
      </c>
      <c r="J840" s="415"/>
      <c r="N840" s="411" t="s">
        <v>5025</v>
      </c>
    </row>
    <row r="841" spans="3:14" ht="49.75">
      <c r="C841" s="414" t="s">
        <v>5006</v>
      </c>
      <c r="E841" s="414" t="s">
        <v>5016</v>
      </c>
      <c r="G841" s="414" t="s">
        <v>1703</v>
      </c>
      <c r="H841" s="414" t="str">
        <f t="shared" si="31"/>
        <v xml:space="preserve">sn_hhcode_6
</v>
      </c>
      <c r="J841" s="415"/>
      <c r="N841" s="411" t="s">
        <v>5026</v>
      </c>
    </row>
    <row r="842" spans="3:14" ht="49.75">
      <c r="C842" s="414" t="s">
        <v>5007</v>
      </c>
      <c r="E842" s="414" t="s">
        <v>5017</v>
      </c>
      <c r="G842" s="414" t="s">
        <v>1703</v>
      </c>
      <c r="H842" s="414" t="str">
        <f t="shared" si="31"/>
        <v xml:space="preserve">sn_hhcode_7
</v>
      </c>
      <c r="J842" s="415"/>
      <c r="N842" s="411" t="s">
        <v>5027</v>
      </c>
    </row>
    <row r="843" spans="3:14" ht="49.75">
      <c r="C843" s="414" t="s">
        <v>5008</v>
      </c>
      <c r="E843" s="414" t="s">
        <v>5018</v>
      </c>
      <c r="G843" s="414" t="s">
        <v>1703</v>
      </c>
      <c r="H843" s="414" t="str">
        <f t="shared" si="31"/>
        <v xml:space="preserve">sn_hhcode_8
</v>
      </c>
      <c r="J843" s="415"/>
      <c r="N843" s="411" t="s">
        <v>5028</v>
      </c>
    </row>
    <row r="844" spans="3:14" ht="49.75">
      <c r="C844" s="414" t="s">
        <v>5009</v>
      </c>
      <c r="E844" s="414" t="s">
        <v>5019</v>
      </c>
      <c r="G844" s="414" t="s">
        <v>1703</v>
      </c>
      <c r="H844" s="414" t="str">
        <f t="shared" ref="H844:H902" si="33">C844&amp;"
"&amp;F844&amp;"
"&amp;D844</f>
        <v xml:space="preserve">sn_hhcode_9
</v>
      </c>
      <c r="J844" s="415"/>
      <c r="N844" s="411" t="s">
        <v>5029</v>
      </c>
    </row>
    <row r="845" spans="3:14" ht="49.75">
      <c r="C845" s="414" t="s">
        <v>5010</v>
      </c>
      <c r="E845" s="414" t="s">
        <v>5020</v>
      </c>
      <c r="G845" s="414" t="s">
        <v>1703</v>
      </c>
      <c r="H845" s="414" t="str">
        <f t="shared" si="33"/>
        <v xml:space="preserve">sn_hhcode_10
</v>
      </c>
      <c r="J845" s="415"/>
      <c r="N845" s="411" t="s">
        <v>5030</v>
      </c>
    </row>
    <row r="846" spans="3:14" ht="49.75">
      <c r="C846" s="414" t="s">
        <v>5135</v>
      </c>
      <c r="E846" s="414" t="s">
        <v>5145</v>
      </c>
      <c r="G846" s="414" t="s">
        <v>1703</v>
      </c>
      <c r="H846" s="414" t="str">
        <f t="shared" si="33"/>
        <v xml:space="preserve">sn_hhcode_11
</v>
      </c>
      <c r="J846" s="415"/>
      <c r="N846" s="411" t="s">
        <v>5125</v>
      </c>
    </row>
    <row r="847" spans="3:14" ht="49.75">
      <c r="C847" s="414" t="s">
        <v>5136</v>
      </c>
      <c r="E847" s="414" t="s">
        <v>5146</v>
      </c>
      <c r="G847" s="414" t="s">
        <v>1703</v>
      </c>
      <c r="H847" s="414" t="str">
        <f t="shared" si="33"/>
        <v xml:space="preserve">sn_hhcode_12
</v>
      </c>
      <c r="J847" s="415"/>
      <c r="N847" s="411" t="s">
        <v>5126</v>
      </c>
    </row>
    <row r="848" spans="3:14" ht="49.75">
      <c r="C848" s="414" t="s">
        <v>5137</v>
      </c>
      <c r="E848" s="414" t="s">
        <v>5147</v>
      </c>
      <c r="G848" s="414" t="s">
        <v>1703</v>
      </c>
      <c r="H848" s="414" t="str">
        <f t="shared" si="33"/>
        <v xml:space="preserve">sn_hhcode_13
</v>
      </c>
      <c r="J848" s="415"/>
      <c r="N848" s="411" t="s">
        <v>5127</v>
      </c>
    </row>
    <row r="849" spans="3:15" ht="49.75">
      <c r="C849" s="414" t="s">
        <v>5138</v>
      </c>
      <c r="E849" s="414" t="s">
        <v>5148</v>
      </c>
      <c r="G849" s="414" t="s">
        <v>1703</v>
      </c>
      <c r="H849" s="414" t="str">
        <f t="shared" si="33"/>
        <v xml:space="preserve">sn_hhcode_14
</v>
      </c>
      <c r="J849" s="415"/>
      <c r="N849" s="411" t="s">
        <v>5128</v>
      </c>
    </row>
    <row r="850" spans="3:15" ht="49.75">
      <c r="C850" s="414" t="s">
        <v>5139</v>
      </c>
      <c r="E850" s="414" t="s">
        <v>5149</v>
      </c>
      <c r="G850" s="414" t="s">
        <v>1703</v>
      </c>
      <c r="H850" s="414" t="str">
        <f t="shared" si="33"/>
        <v xml:space="preserve">sn_hhcode_15
</v>
      </c>
      <c r="J850" s="415"/>
      <c r="N850" s="411" t="s">
        <v>5129</v>
      </c>
    </row>
    <row r="851" spans="3:15" ht="49.75">
      <c r="C851" s="414" t="s">
        <v>5140</v>
      </c>
      <c r="E851" s="414" t="s">
        <v>5150</v>
      </c>
      <c r="G851" s="414" t="s">
        <v>1703</v>
      </c>
      <c r="H851" s="414" t="str">
        <f t="shared" si="33"/>
        <v xml:space="preserve">sn_hhcode_16
</v>
      </c>
      <c r="J851" s="415"/>
      <c r="N851" s="411" t="s">
        <v>5130</v>
      </c>
    </row>
    <row r="852" spans="3:15" ht="49.75">
      <c r="C852" s="414" t="s">
        <v>5141</v>
      </c>
      <c r="E852" s="414" t="s">
        <v>5151</v>
      </c>
      <c r="G852" s="414" t="s">
        <v>1703</v>
      </c>
      <c r="H852" s="414" t="str">
        <f t="shared" si="33"/>
        <v xml:space="preserve">sn_hhcode_17
</v>
      </c>
      <c r="J852" s="415"/>
      <c r="N852" s="411" t="s">
        <v>5131</v>
      </c>
    </row>
    <row r="853" spans="3:15" ht="49.75">
      <c r="C853" s="414" t="s">
        <v>5142</v>
      </c>
      <c r="E853" s="414" t="s">
        <v>5152</v>
      </c>
      <c r="G853" s="414" t="s">
        <v>1703</v>
      </c>
      <c r="H853" s="414" t="str">
        <f t="shared" si="33"/>
        <v xml:space="preserve">sn_hhcode_18
</v>
      </c>
      <c r="J853" s="415"/>
      <c r="N853" s="411" t="s">
        <v>5132</v>
      </c>
    </row>
    <row r="854" spans="3:15" ht="49.75">
      <c r="C854" s="414" t="s">
        <v>5143</v>
      </c>
      <c r="E854" s="414" t="s">
        <v>5153</v>
      </c>
      <c r="G854" s="414" t="s">
        <v>1703</v>
      </c>
      <c r="H854" s="414" t="str">
        <f t="shared" si="33"/>
        <v xml:space="preserve">sn_hhcode_19
</v>
      </c>
      <c r="J854" s="415"/>
      <c r="N854" s="411" t="s">
        <v>5133</v>
      </c>
    </row>
    <row r="855" spans="3:15" ht="49.75">
      <c r="C855" s="414" t="s">
        <v>5144</v>
      </c>
      <c r="E855" s="414" t="s">
        <v>5154</v>
      </c>
      <c r="G855" s="414" t="s">
        <v>1703</v>
      </c>
      <c r="H855" s="414" t="str">
        <f t="shared" si="33"/>
        <v xml:space="preserve">sn_hhcode_20
</v>
      </c>
      <c r="J855" s="415"/>
      <c r="N855" s="411" t="s">
        <v>5134</v>
      </c>
    </row>
    <row r="856" spans="3:15" ht="49.75">
      <c r="C856" s="414" t="s">
        <v>2916</v>
      </c>
      <c r="G856" s="414" t="s">
        <v>1721</v>
      </c>
      <c r="H856" s="414" t="str">
        <f t="shared" si="33"/>
        <v xml:space="preserve">o
</v>
      </c>
      <c r="J856" s="415" t="str">
        <f t="shared" si="32"/>
        <v>yes</v>
      </c>
      <c r="N856" s="411"/>
      <c r="O856" s="414">
        <v>20</v>
      </c>
    </row>
    <row r="857" spans="3:15" ht="49.75">
      <c r="C857" s="414" t="s">
        <v>2917</v>
      </c>
      <c r="G857" s="414" t="s">
        <v>1703</v>
      </c>
      <c r="H857" s="414" t="str">
        <f t="shared" si="33"/>
        <v xml:space="preserve">sn_pos
</v>
      </c>
      <c r="J857" s="415" t="str">
        <f t="shared" si="32"/>
        <v>yes</v>
      </c>
      <c r="N857" s="414" t="s">
        <v>1722</v>
      </c>
    </row>
    <row r="858" spans="3:15" ht="261.2">
      <c r="C858" s="414" t="s">
        <v>616</v>
      </c>
      <c r="G858" s="414" t="s">
        <v>1703</v>
      </c>
      <c r="H858" s="414" t="str">
        <f t="shared" si="33"/>
        <v xml:space="preserve">name
</v>
      </c>
      <c r="J858" s="415" t="str">
        <f t="shared" si="32"/>
        <v>yes</v>
      </c>
      <c r="N858" s="414" t="s">
        <v>5157</v>
      </c>
    </row>
    <row r="859" spans="3:15" ht="49.75">
      <c r="C859" s="414" t="str">
        <f>'O Networks'!A6</f>
        <v>SN_01</v>
      </c>
      <c r="D859" s="414" t="str">
        <f>'O Networks'!B6</f>
        <v>Do you know [${name}]?</v>
      </c>
      <c r="E859" s="414" t="s">
        <v>4951</v>
      </c>
      <c r="F859" s="414" t="str">
        <f>'O Networks'!C6</f>
        <v>Ese waba uzi [${name}]?</v>
      </c>
      <c r="G859" s="414" t="s">
        <v>610</v>
      </c>
      <c r="H859" s="414" t="str">
        <f t="shared" si="33"/>
        <v>SN_01
Ese waba uzi [${name}]?
Do you know [${name}]?</v>
      </c>
      <c r="J859" s="415" t="str">
        <f t="shared" si="32"/>
        <v>yes</v>
      </c>
    </row>
    <row r="860" spans="3:15" ht="111.95">
      <c r="C860" s="414" t="str">
        <f>'O Networks'!A7</f>
        <v>SN_02</v>
      </c>
      <c r="D860" s="414" t="str">
        <f>'O Networks'!B7</f>
        <v>In general, how often do you talk to [${name}]? (at church, in a village meeting, socially, in savings groups meetings, etc).</v>
      </c>
      <c r="E860" s="414" t="s">
        <v>4962</v>
      </c>
      <c r="F860" s="414" t="str">
        <f>'O Networks'!C7</f>
        <v xml:space="preserve">Muri rusange, ni inshuro zingahe uvugana na [${name}]? (aho musengera, mu nama y'umudugudu, mu buzima busanzwe, mu nama z'amatsinda yo kuzigama n'ibindi? </v>
      </c>
      <c r="G860" s="414" t="s">
        <v>2919</v>
      </c>
      <c r="H860" s="414" t="str">
        <f t="shared" si="33"/>
        <v>SN_02
Muri rusange, ni inshuro zingahe uvugana na [${name}]? (aho musengera, mu nama y'umudugudu, mu buzima busanzwe, mu nama z'amatsinda yo kuzigama n'ibindi? 
In general, how often do you talk to [${name}]? (at church, in a village meeting, socially, in savings groups meetings, etc).</v>
      </c>
      <c r="I860" s="414" t="s">
        <v>2918</v>
      </c>
      <c r="J860" s="415" t="str">
        <f t="shared" si="32"/>
        <v>yes</v>
      </c>
    </row>
    <row r="861" spans="3:15" ht="149.25">
      <c r="C861" s="414" t="str">
        <f>'O Networks'!A8</f>
        <v>SN_03</v>
      </c>
      <c r="D861" s="414" t="str">
        <f>'O Networks'!B8</f>
        <v>How often do you talk to [${name}] about farming? (crop rotation, use of fertilizers, terracing, new technologies, land consolidation)</v>
      </c>
      <c r="E861" s="414" t="s">
        <v>4963</v>
      </c>
      <c r="F861" s="414" t="str">
        <f>'O Networks'!C8</f>
        <v>Ni inshuo zingahe ujya uvugana na [${name}] ku bijyanye n'ubuhinzi? (gusimburanya imyaka, gukoresha inyongeramusaruro, amaterasi, ikoranabuhanga rishyashya, mu buhinzi, guhuza ubutaka)</v>
      </c>
      <c r="G861" s="414" t="s">
        <v>2919</v>
      </c>
      <c r="H861" s="414" t="str">
        <f t="shared" si="33"/>
        <v>SN_03
Ni inshuo zingahe ujya uvugana na [${name}] ku bijyanye n'ubuhinzi? (gusimburanya imyaka, gukoresha inyongeramusaruro, amaterasi, ikoranabuhanga rishyashya, mu buhinzi, guhuza ubutaka)
How often do you talk to [${name}] about farming? (crop rotation, use of fertilizers, terracing, new technologies, land consolidation)</v>
      </c>
      <c r="I861" s="414" t="s">
        <v>2918</v>
      </c>
      <c r="J861" s="415" t="str">
        <f t="shared" si="32"/>
        <v>yes</v>
      </c>
    </row>
    <row r="862" spans="3:15" ht="87.05">
      <c r="C862" s="414" t="str">
        <f>'O Networks'!A9</f>
        <v>SN_04</v>
      </c>
      <c r="D862" s="414" t="str">
        <f>'O Networks'!B9</f>
        <v>Have you ever given money or other gifts, or loans, to [${name}]?</v>
      </c>
      <c r="E862" s="414" t="s">
        <v>4964</v>
      </c>
      <c r="F862" s="414" t="str">
        <f>'O Networks'!C9</f>
        <v xml:space="preserve">Ese waba warigeze guha [${name}] amafaranga cyangwa izindi mpano, cyangwa inguzanyo? </v>
      </c>
      <c r="G862" s="414" t="s">
        <v>610</v>
      </c>
      <c r="H862" s="414" t="str">
        <f t="shared" si="33"/>
        <v>SN_04
Ese waba warigeze guha [${name}] amafaranga cyangwa izindi mpano, cyangwa inguzanyo? 
Have you ever given money or other gifts, or loans, to [${name}]?</v>
      </c>
      <c r="I862" s="414" t="s">
        <v>2918</v>
      </c>
      <c r="J862" s="415" t="str">
        <f t="shared" si="32"/>
        <v>yes</v>
      </c>
    </row>
    <row r="863" spans="3:15" ht="87.05">
      <c r="C863" s="414" t="str">
        <f>'O Networks'!A10</f>
        <v>SN_05</v>
      </c>
      <c r="D863" s="414" t="str">
        <f>'O Networks'!B10</f>
        <v>Have you ever received money or other gifts, or loans, from [${name}]?</v>
      </c>
      <c r="E863" s="414" t="s">
        <v>4965</v>
      </c>
      <c r="F863" s="414" t="str">
        <f>'O Networks'!C10</f>
        <v xml:space="preserve">Ese waba warigeze kwakira amafaranga, izindi mpano, cyangwa inguzanyo ubihawe na[${name}] ? </v>
      </c>
      <c r="G863" s="414" t="s">
        <v>610</v>
      </c>
      <c r="H863" s="414" t="str">
        <f t="shared" si="33"/>
        <v>SN_05
Ese waba warigeze kwakira amafaranga, izindi mpano, cyangwa inguzanyo ubihawe na[${name}] ? 
Have you ever received money or other gifts, or loans, from [${name}]?</v>
      </c>
      <c r="I863" s="414" t="s">
        <v>2918</v>
      </c>
      <c r="J863" s="415" t="s">
        <v>1678</v>
      </c>
    </row>
    <row r="864" spans="3:15" ht="49.75">
      <c r="C864" s="414" t="s">
        <v>2916</v>
      </c>
      <c r="G864" s="414" t="s">
        <v>1723</v>
      </c>
      <c r="H864" s="414" t="str">
        <f t="shared" si="33"/>
        <v xml:space="preserve">o
</v>
      </c>
      <c r="J864" s="415" t="str">
        <f t="shared" si="32"/>
        <v>yes</v>
      </c>
    </row>
    <row r="865" spans="2:21" ht="49.75">
      <c r="C865" s="414" t="s">
        <v>2588</v>
      </c>
      <c r="G865" s="414" t="s">
        <v>1746</v>
      </c>
      <c r="H865" s="414" t="str">
        <f t="shared" si="33"/>
        <v xml:space="preserve">rf
</v>
      </c>
      <c r="J865" s="415" t="str">
        <f t="shared" si="32"/>
        <v>yes</v>
      </c>
    </row>
    <row r="866" spans="2:21" ht="49.75">
      <c r="C866" s="414" t="s">
        <v>2885</v>
      </c>
      <c r="G866" s="414" t="s">
        <v>1735</v>
      </c>
      <c r="H866" s="414" t="str">
        <f t="shared" si="33"/>
        <v xml:space="preserve">fs_oi
</v>
      </c>
      <c r="I866" s="414" t="s">
        <v>5069</v>
      </c>
      <c r="J866" s="415" t="str">
        <f t="shared" si="32"/>
        <v>yes</v>
      </c>
    </row>
    <row r="867" spans="2:21" ht="111.95">
      <c r="C867" s="387" t="s">
        <v>345</v>
      </c>
      <c r="D867" s="414" t="str">
        <f>'FS 1 HHFP'!B3</f>
        <v>Enumerator:  For the remaining sections, the respondent must be an adult female in the HH.  Is an adult female available?</v>
      </c>
      <c r="E867" s="414" t="s">
        <v>4966</v>
      </c>
      <c r="F867" s="414" t="str">
        <f>'FS 1 HHFP'!C3</f>
        <v>umukarani w'ibarura:ku bibazo bisigaye usubiza agomba kuba igitsina gore kandi gikuze mubagize uru rugo.araboneka ngo abazwe?</v>
      </c>
      <c r="G867" s="387" t="s">
        <v>2943</v>
      </c>
      <c r="H867" s="414" t="str">
        <f t="shared" si="33"/>
        <v>FS_A
umukarani w'ibarura:ku bibazo bisigaye usubiza agomba kuba igitsina gore kandi gikuze mubagize uru rugo.araboneka ngo abazwe?
Enumerator:  For the remaining sections, the respondent must be an adult female in the HH.  Is an adult female available?</v>
      </c>
      <c r="I867" s="387" t="s">
        <v>2941</v>
      </c>
      <c r="J867" s="415" t="str">
        <f t="shared" si="32"/>
        <v>yes</v>
      </c>
      <c r="L867" s="387" t="s">
        <v>2944</v>
      </c>
      <c r="M867" s="439" t="s">
        <v>2945</v>
      </c>
    </row>
    <row r="868" spans="2:21" ht="74.650000000000006">
      <c r="C868" s="387" t="s">
        <v>346</v>
      </c>
      <c r="D868" s="414" t="str">
        <f>'FS 1 HHFP'!B4</f>
        <v>Please select the respondent for the remaining food security sections.</v>
      </c>
      <c r="E868" s="414" t="s">
        <v>4967</v>
      </c>
      <c r="F868" s="414" t="str">
        <f>'FS 1 HHFP'!C4</f>
        <v>Hitamo usubiza ku kiciro gisigaye kijyanye n'ibiribwa.</v>
      </c>
      <c r="G868" s="387" t="s">
        <v>1859</v>
      </c>
      <c r="H868" s="414" t="str">
        <f t="shared" si="33"/>
        <v>FS_B
Hitamo usubiza ku kiciro gisigaye kijyanye n'ibiribwa.
Please select the respondent for the remaining food security sections.</v>
      </c>
      <c r="I868" s="387" t="s">
        <v>2942</v>
      </c>
      <c r="J868" s="415" t="str">
        <f t="shared" si="32"/>
        <v>yes</v>
      </c>
      <c r="U868" s="414" t="s">
        <v>3053</v>
      </c>
    </row>
    <row r="869" spans="2:21" ht="409.6">
      <c r="C869" s="387" t="s">
        <v>2951</v>
      </c>
      <c r="D869" s="414" t="s">
        <v>2952</v>
      </c>
      <c r="E869" s="414" t="s">
        <v>4968</v>
      </c>
      <c r="F869" s="414" t="s">
        <v>2953</v>
      </c>
      <c r="G869" s="387" t="s">
        <v>610</v>
      </c>
      <c r="H869" s="414" t="str">
        <f t="shared" si="33"/>
        <v>fs_consent
Muraho, nitwa  ...................................... nkaba nkorera IPA (Innovations  for Poverty Action), umuryango mpuzamahanga utegamiye kuri Leta ukora ubushakashatsi, ukaba ufite ibiro mu Rwanda, i Kigali. IPA irimo gukorana n’umushinga usuma ibikorwa bya Banki y’Isi hamwe na luwahu, umushinga wo muri Minisiteri y’Ubuhinzi n’Ubworozi, mu gukora isuzumabikorwa ry’umushinga wo guteza imbere icyaro binyuze mu mu bigo n’amashyirahamwe yo kuzigama no kugurizanya.  Intego y’iryo suzumabikorwa ni ugukusanya amakuru ku buryo bushyashya bwo kuzigama ufite intego kugira ngo bifashe abahinzi-borozi gucunga amafaranga mu buryo bunoze kandi bagateganyiriza ibihembwe by’ibinga hakiri kare, hanashakwa uburyo bwo gucunga no guteganyiriza Ibiza bigira ingaruka ku bukungu, no kubyaza umusaruro amahirwe agaragaye.  Turifuza kugirana ikiganiro nawe kuri ubu bushakashatsi. Niwemera kugira uruhare muri ubu bushakashatsi, turakubaza ibibazo bijyanye n’urugo rwawe n’abarugize, imirima n’ibihingwa uteramo, ibihembwe by’ihinga, ibiza, kuzigama, ibyinjiye mu rugo n’ibyasohotse.  
Nta ngaruka zizakubaho kuko wagize uruhare muri ubu bushakashatsi, haba kuri wowe cyangwa ku rugo rwawe muri rusange kandi nta gihembo dutanga ku wemeye kugira uruhare muri ubu bushakashatsi. 
Icyitonderwa:
• Kugira uruhare muri ubu bushakashatsi ni ubushake busesuye kandi amakuru uduha azabikwa mu ibanga rikomeye. Ibisubizo byawe bizahabwa nomero maze umubare w’ibanga ujyanye n’amazina yawe bibikwe ahantu hatagerwa n’ubunetse wese muri za mudasobwa zifungurwa n’umubare w’ibanga.
• Abakozi babihuguriwe ba IPA na Banki y’Isi, nibo bonyine bazabona amakuru ashobora gutuma umwirondoro wawe umenyekana. Nta makuru ayo ari yo yose azerekwa rubanda, nta n’amazina azigera agaragazwa muri ubu bushakashatsi. Ni yo mpamvu tugusaba kuvugisha ukuri no gutanga ibisubizo biboneye mu buryo bushoboka bwose. 
• Ushobora kureka gusubiza ikibazo runaka, cyangwa ugahagarika ibazwa igihe icyo ari cyo cyose. Ibi nta ngaruka namba bizakugiraho cyangwa urugo rwawe. 
• Ubu bushakashatsi buratwara igihe kijya kungana n’iminota 15.
• Uduce tumwe na tumwe tw’ubu bushakashatsi turadufata amajwi kugira ngo bidufash mu kugira amakuru y’umwimerere. 
• Birashoboka kandi ko twazongera tubatumaho kugira ngo tugirane ikindi kiganiro.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Umuyobozi mukuru: Dr. Jean-Baptiste MAZARATI, Tel: 078-830-9807
Umunyamabanga:  Dr. Leatitia NYIRAZINYOYE, Tel: 073-868-3209
Please ask the new respondent for their consent.</v>
      </c>
      <c r="I869" s="387" t="s">
        <v>2942</v>
      </c>
      <c r="J869" s="415" t="str">
        <f t="shared" si="32"/>
        <v>yes</v>
      </c>
      <c r="L869" s="414" t="s">
        <v>4497</v>
      </c>
      <c r="M869" s="414" t="s">
        <v>4498</v>
      </c>
    </row>
    <row r="870" spans="2:21" ht="74.650000000000006">
      <c r="C870" s="414" t="s">
        <v>2950</v>
      </c>
      <c r="D870" s="387" t="s">
        <v>2947</v>
      </c>
      <c r="E870" s="387" t="s">
        <v>2947</v>
      </c>
      <c r="G870" s="414" t="s">
        <v>613</v>
      </c>
      <c r="H870" s="414" t="str">
        <f t="shared" si="33"/>
        <v>fs_note
Enumerator: The survey will skip the last module, as that module is only for a female HH member.</v>
      </c>
      <c r="I870" s="387" t="s">
        <v>2946</v>
      </c>
      <c r="J870" s="415" t="str">
        <f t="shared" si="32"/>
        <v>no</v>
      </c>
    </row>
    <row r="871" spans="2:21" ht="49.75">
      <c r="C871" s="414" t="s">
        <v>2949</v>
      </c>
      <c r="D871" s="387"/>
      <c r="E871" s="387"/>
      <c r="G871" s="414" t="s">
        <v>1735</v>
      </c>
      <c r="H871" s="414" t="str">
        <f t="shared" si="33"/>
        <v xml:space="preserve">fs
</v>
      </c>
      <c r="I871" s="387" t="s">
        <v>2948</v>
      </c>
      <c r="J871" s="415" t="str">
        <f t="shared" si="32"/>
        <v>yes</v>
      </c>
    </row>
    <row r="872" spans="2:21" s="417" customFormat="1" ht="49.75">
      <c r="B872" s="417" t="s">
        <v>2886</v>
      </c>
      <c r="C872" s="417" t="s">
        <v>2889</v>
      </c>
      <c r="D872" s="417" t="s">
        <v>2890</v>
      </c>
      <c r="E872" s="417" t="s">
        <v>2890</v>
      </c>
      <c r="G872" s="417" t="s">
        <v>613</v>
      </c>
      <c r="H872" s="414" t="str">
        <f t="shared" si="33"/>
        <v>module_fs1
Module FS1: HHFP</v>
      </c>
      <c r="J872" s="415" t="str">
        <f t="shared" si="32"/>
        <v>no</v>
      </c>
    </row>
    <row r="873" spans="2:21" ht="124.4">
      <c r="C873" s="414" t="str">
        <f>'FS 1 HHFP'!A7</f>
        <v>FS_01</v>
      </c>
      <c r="D873" s="414" t="str">
        <f>'FS 1 HHFP'!B7</f>
        <v xml:space="preserve">In the past [4 weeks/30 days], was there ever no food to eat of any kind in your house because of lack of resources to get food? </v>
      </c>
      <c r="E873" s="414" t="s">
        <v>4969</v>
      </c>
      <c r="F873" s="414" t="str">
        <f>'FS 1 HHFP'!C7</f>
        <v xml:space="preserve">Mu bihe byahise [byumweru  4/iminsi 30 ], urugo rwanyu rwigeze ruhura n’ikibazo cyo kubura ibiribwa ibyo ari byo byose byo kurya kubera kubura amikoro yo kubibona? </v>
      </c>
      <c r="G873" s="440" t="s">
        <v>610</v>
      </c>
      <c r="H873" s="414" t="str">
        <f t="shared" si="33"/>
        <v xml:space="preserve">FS_01
Mu bihe byahise [byumweru  4/iminsi 30 ], urugo rwanyu rwigeze ruhura n’ikibazo cyo kubura ibiribwa ibyo ari byo byose byo kurya kubera kubura amikoro yo kubibona? 
In the past [4 weeks/30 days], was there ever no food to eat of any kind in your house because of lack of resources to get food? </v>
      </c>
      <c r="J873" s="415" t="str">
        <f t="shared" si="32"/>
        <v>yes</v>
      </c>
    </row>
    <row r="874" spans="2:21" ht="74.650000000000006">
      <c r="C874" s="414" t="str">
        <f>'FS 1 HHFP'!A8</f>
        <v>FS_02</v>
      </c>
      <c r="D874" s="414" t="str">
        <f>'FS 1 HHFP'!B8</f>
        <v xml:space="preserve">How often did this happen in the past [4 weeks/30 days]?  </v>
      </c>
      <c r="E874" s="414" t="s">
        <v>919</v>
      </c>
      <c r="F874" s="414" t="str">
        <f>'FS 1 HHFP'!C8</f>
        <v>Ibyo byabaye inshuro zingahe mu gihe cyashize [byumweru 4 / minsi 30]?</v>
      </c>
      <c r="G874" s="440" t="s">
        <v>486</v>
      </c>
      <c r="H874" s="414" t="str">
        <f t="shared" si="33"/>
        <v xml:space="preserve">FS_02
Ibyo byabaye inshuro zingahe mu gihe cyashize [byumweru 4 / minsi 30]?
How often did this happen in the past [4 weeks/30 days]?  </v>
      </c>
      <c r="I874" s="414" t="s">
        <v>2990</v>
      </c>
      <c r="J874" s="415" t="str">
        <f t="shared" si="32"/>
        <v>yes</v>
      </c>
    </row>
    <row r="875" spans="2:21" ht="124.4">
      <c r="C875" s="414" t="str">
        <f>'FS 1 HHFP'!A9</f>
        <v>FS_03</v>
      </c>
      <c r="D875" s="414" t="str">
        <f>'FS 1 HHFP'!B9</f>
        <v xml:space="preserve">In the past [4 weeks/30 days], did you or any household member go to sleep at night hungry because there was not enough food? </v>
      </c>
      <c r="E875" s="414" t="s">
        <v>4970</v>
      </c>
      <c r="F875" s="414" t="str">
        <f>'FS 1 HHFP'!C9</f>
        <v>Mu bihe byahise, [byumweru 4 /iminsi 30], hari umuntu wo mu rugo rwanyu waraye atariye kubera ko nta biribwa bihagije mwari mufite?</v>
      </c>
      <c r="G875" s="440" t="s">
        <v>610</v>
      </c>
      <c r="H875" s="414" t="str">
        <f t="shared" si="33"/>
        <v xml:space="preserve">FS_03
Mu bihe byahise, [byumweru 4 /iminsi 30], hari umuntu wo mu rugo rwanyu waraye atariye kubera ko nta biribwa bihagije mwari mufite?
In the past [4 weeks/30 days], did you or any household member go to sleep at night hungry because there was not enough food? </v>
      </c>
      <c r="J875" s="415" t="str">
        <f t="shared" si="32"/>
        <v>yes</v>
      </c>
    </row>
    <row r="876" spans="2:21" ht="74.650000000000006">
      <c r="C876" s="414" t="str">
        <f>'FS 1 HHFP'!A10</f>
        <v>FS_04</v>
      </c>
      <c r="D876" s="414" t="str">
        <f>'FS 1 HHFP'!B10</f>
        <v xml:space="preserve">How often did this happen in the past [4 weeks/30 days]?  </v>
      </c>
      <c r="E876" s="414" t="s">
        <v>919</v>
      </c>
      <c r="F876" s="414" t="str">
        <f>'FS 1 HHFP'!C10</f>
        <v>Ibyo byabaye inshuro zingahe mu gihe gishize [byumweru 4 /iminsi 30]?</v>
      </c>
      <c r="G876" s="440" t="s">
        <v>486</v>
      </c>
      <c r="H876" s="414" t="str">
        <f t="shared" si="33"/>
        <v xml:space="preserve">FS_04
Ibyo byabaye inshuro zingahe mu gihe gishize [byumweru 4 /iminsi 30]?
How often did this happen in the past [4 weeks/30 days]?  </v>
      </c>
      <c r="I876" s="414" t="s">
        <v>2991</v>
      </c>
      <c r="J876" s="415" t="str">
        <f t="shared" si="32"/>
        <v>yes</v>
      </c>
    </row>
    <row r="877" spans="2:21" ht="136.80000000000001">
      <c r="C877" s="414" t="str">
        <f>'FS 1 HHFP'!A11</f>
        <v>FS_05</v>
      </c>
      <c r="D877" s="414" t="str">
        <f>'FS 1 HHFP'!B11</f>
        <v xml:space="preserve">In the past [4 weeks/30 days], did you or any household member go a whole day and night without eating anything at all because there was not enough food?  </v>
      </c>
      <c r="E877" s="414" t="s">
        <v>4971</v>
      </c>
      <c r="F877" s="414" t="str">
        <f>'FS 1 HHFP'!C11</f>
        <v>Mu bihe byahise, [byumweru 4 /iminsi 30]   wowe cyangwa undi muntu wo mu rugo rwanyu mwigeze mubwirirwa mukanaburara kubera kubura biribwa bihagije?</v>
      </c>
      <c r="G877" s="440" t="s">
        <v>610</v>
      </c>
      <c r="H877" s="414" t="str">
        <f t="shared" si="33"/>
        <v xml:space="preserve">FS_05
Mu bihe byahise, [byumweru 4 /iminsi 30]   wowe cyangwa undi muntu wo mu rugo rwanyu mwigeze mubwirirwa mukanaburara kubera kubura biribwa bihagije?
In the past [4 weeks/30 days], did you or any household member go a whole day and night without eating anything at all because there was not enough food?  </v>
      </c>
      <c r="J877" s="415" t="str">
        <f t="shared" si="32"/>
        <v>yes</v>
      </c>
    </row>
    <row r="878" spans="2:21" ht="74.650000000000006">
      <c r="C878" s="414" t="str">
        <f>'FS 1 HHFP'!A12</f>
        <v>FS_06</v>
      </c>
      <c r="D878" s="414" t="str">
        <f>'FS 1 HHFP'!B12</f>
        <v xml:space="preserve">How often did this happen in the past [4 weeks/30 days]? </v>
      </c>
      <c r="E878" s="414" t="s">
        <v>922</v>
      </c>
      <c r="F878" s="414" t="str">
        <f>'FS 1 HHFP'!C12</f>
        <v>Ibyo byabaye inshuro zingahe mu gihe gishize [byumweru 4 /iminsi 30] biheruka?</v>
      </c>
      <c r="G878" s="440" t="s">
        <v>486</v>
      </c>
      <c r="H878" s="414" t="str">
        <f t="shared" si="33"/>
        <v xml:space="preserve">FS_06
Ibyo byabaye inshuro zingahe mu gihe gishize [byumweru 4 /iminsi 30] biheruka?
How often did this happen in the past [4 weeks/30 days]? </v>
      </c>
      <c r="I878" s="414" t="s">
        <v>2992</v>
      </c>
      <c r="J878" s="415" t="str">
        <f t="shared" si="32"/>
        <v>yes</v>
      </c>
    </row>
    <row r="879" spans="2:21" s="417" customFormat="1" ht="49.75">
      <c r="B879" s="417" t="s">
        <v>2887</v>
      </c>
      <c r="C879" s="417" t="s">
        <v>2891</v>
      </c>
      <c r="D879" s="417" t="s">
        <v>2892</v>
      </c>
      <c r="E879" s="417" t="s">
        <v>2892</v>
      </c>
      <c r="G879" s="417" t="s">
        <v>613</v>
      </c>
      <c r="H879" s="414" t="str">
        <f t="shared" si="33"/>
        <v>module_fs2
Module FS2: Exp</v>
      </c>
      <c r="J879" s="415" t="str">
        <f t="shared" si="32"/>
        <v>no</v>
      </c>
    </row>
    <row r="880" spans="2:21" ht="49.75">
      <c r="C880" s="414" t="s">
        <v>2993</v>
      </c>
      <c r="G880" s="414" t="s">
        <v>1721</v>
      </c>
      <c r="H880" s="414" t="str">
        <f t="shared" si="33"/>
        <v xml:space="preserve">fs2
</v>
      </c>
      <c r="J880" s="415" t="str">
        <f t="shared" si="32"/>
        <v>yes</v>
      </c>
      <c r="O880" s="414">
        <v>16</v>
      </c>
    </row>
    <row r="881" spans="2:14" ht="49.75">
      <c r="C881" s="414" t="s">
        <v>2994</v>
      </c>
      <c r="G881" s="414" t="s">
        <v>1703</v>
      </c>
      <c r="H881" s="414" t="str">
        <f t="shared" si="33"/>
        <v xml:space="preserve">food_position
</v>
      </c>
      <c r="J881" s="415" t="str">
        <f t="shared" si="32"/>
        <v>yes</v>
      </c>
      <c r="N881" s="414" t="s">
        <v>1722</v>
      </c>
    </row>
    <row r="882" spans="2:14" ht="49.75">
      <c r="C882" s="414" t="s">
        <v>2995</v>
      </c>
      <c r="G882" s="414" t="s">
        <v>1703</v>
      </c>
      <c r="H882" s="414" t="str">
        <f t="shared" si="33"/>
        <v xml:space="preserve">food
</v>
      </c>
      <c r="J882" s="415" t="str">
        <f t="shared" si="32"/>
        <v>yes</v>
      </c>
      <c r="N882" s="395" t="s">
        <v>2996</v>
      </c>
    </row>
    <row r="883" spans="2:14" ht="75.95">
      <c r="C883" s="414" t="str">
        <f>'FS 2 Exp'!A2</f>
        <v>EXP_25</v>
      </c>
      <c r="D883" s="414" t="str">
        <f>'FS 2 Exp'!B2</f>
        <v>How many days in the last 1 week has your household consumed [${food}]?</v>
      </c>
      <c r="E883" s="414" t="s">
        <v>4974</v>
      </c>
      <c r="F883" s="414" t="str">
        <f>'FS 2 Exp'!C2</f>
        <v>Mu cyumweru gishize, urugo rwawe rwariye [${food}] iminsi ingahe?</v>
      </c>
      <c r="G883" s="440" t="s">
        <v>611</v>
      </c>
      <c r="H883" s="414" t="str">
        <f t="shared" si="33"/>
        <v>EXP_25
Mu cyumweru gishize, urugo rwawe rwariye [${food}] iminsi ingahe?
How many days in the last 1 week has your household consumed [${food}]?</v>
      </c>
      <c r="I883" s="409"/>
      <c r="J883" s="415" t="str">
        <f t="shared" si="32"/>
        <v>yes</v>
      </c>
      <c r="L883" s="410" t="s">
        <v>2999</v>
      </c>
    </row>
    <row r="884" spans="2:14" ht="51.05">
      <c r="C884" s="414" t="str">
        <f>'FS 2 Exp'!A3</f>
        <v>EXP_26</v>
      </c>
      <c r="D884" s="414" t="str">
        <f>'FS 2 Exp'!B3</f>
        <v>What was the main source of [${food}]?</v>
      </c>
      <c r="E884" s="414" t="s">
        <v>4975</v>
      </c>
      <c r="F884" s="414" t="str">
        <f>'FS 2 Exp'!C3</f>
        <v>Ni hehe mwakuye [${food}]?</v>
      </c>
      <c r="G884" s="440" t="s">
        <v>2997</v>
      </c>
      <c r="H884" s="414" t="str">
        <f t="shared" si="33"/>
        <v>EXP_26
Ni hehe mwakuye [${food}]?
What was the main source of [${food}]?</v>
      </c>
      <c r="I884" s="409" t="str">
        <f>"${"&amp;C883&amp;"}&gt;0"</f>
        <v>${EXP_25}&gt;0</v>
      </c>
      <c r="J884" s="415" t="str">
        <f t="shared" si="32"/>
        <v>yes</v>
      </c>
      <c r="L884" s="410"/>
    </row>
    <row r="885" spans="2:14" ht="75.95">
      <c r="C885" s="414" t="str">
        <f>'FS 2 Exp'!A4</f>
        <v>EXP_27_Q</v>
      </c>
      <c r="D885" s="414" t="str">
        <f>'FS 2 Exp'!B4</f>
        <v>How much [${food}] of your own production did your HH consume over the last week?</v>
      </c>
      <c r="E885" s="414" t="s">
        <v>4972</v>
      </c>
      <c r="F885" s="414" t="str">
        <f>'FS 2 Exp'!C4</f>
        <v>Urugo rwanyu rwariye [${food}] rwiyejereje bingana iki mu cyumweru gishize?</v>
      </c>
      <c r="G885" s="440" t="s">
        <v>560</v>
      </c>
      <c r="H885" s="414" t="str">
        <f t="shared" si="33"/>
        <v>EXP_27_Q
Urugo rwanyu rwariye [${food}] rwiyejereje bingana iki mu cyumweru gishize?
How much [${food}] of your own production did your HH consume over the last week?</v>
      </c>
      <c r="I885" s="409" t="str">
        <f>"${"&amp;C883&amp;"}&gt;0 and ${"&amp;C884&amp;"}=1"</f>
        <v>${EXP_25}&gt;0 and ${EXP_26}=1</v>
      </c>
      <c r="J885" s="415" t="str">
        <f t="shared" si="32"/>
        <v>yes</v>
      </c>
      <c r="L885" s="410"/>
    </row>
    <row r="886" spans="2:14" ht="51.05">
      <c r="C886" s="414" t="str">
        <f>'FS 2 Exp'!A5</f>
        <v>EXP_27_U</v>
      </c>
      <c r="D886" s="414" t="str">
        <f>'FS 2 Exp'!B5</f>
        <v>Units</v>
      </c>
      <c r="E886" s="414" t="s">
        <v>4973</v>
      </c>
      <c r="G886" s="440" t="s">
        <v>2998</v>
      </c>
      <c r="H886" s="414" t="str">
        <f t="shared" si="33"/>
        <v>EXP_27_U
Units</v>
      </c>
      <c r="I886" s="409" t="str">
        <f>"${"&amp;C883&amp;"}&gt;0 and ${"&amp;C884&amp;"}=1"</f>
        <v>${EXP_25}&gt;0 and ${EXP_26}=1</v>
      </c>
      <c r="J886" s="415" t="str">
        <f t="shared" si="32"/>
        <v>yes</v>
      </c>
      <c r="L886" s="410"/>
    </row>
    <row r="887" spans="2:14" ht="51.05">
      <c r="C887" s="414" t="str">
        <f>'FS 2 Exp'!A6</f>
        <v>EXP_28_Q</v>
      </c>
      <c r="D887" s="414" t="str">
        <f>'FS 2 Exp'!B6</f>
        <v>How much [${food}] did you purchase?</v>
      </c>
      <c r="E887" s="414" t="s">
        <v>4976</v>
      </c>
      <c r="F887" s="414" t="str">
        <f>'FS 2 Exp'!C6</f>
        <v>Waguze [${food}] bingana bite?</v>
      </c>
      <c r="G887" s="440" t="s">
        <v>560</v>
      </c>
      <c r="H887" s="414" t="str">
        <f t="shared" si="33"/>
        <v>EXP_28_Q
Waguze [${food}] bingana bite?
How much [${food}] did you purchase?</v>
      </c>
      <c r="I887" s="409" t="str">
        <f>"${"&amp;C883&amp;"}&gt;0 and ${"&amp;C884&amp;"}=5"</f>
        <v>${EXP_25}&gt;0 and ${EXP_26}=5</v>
      </c>
      <c r="J887" s="415" t="str">
        <f t="shared" si="32"/>
        <v>yes</v>
      </c>
      <c r="L887" s="410"/>
    </row>
    <row r="888" spans="2:14" ht="51.05">
      <c r="C888" s="414" t="str">
        <f>'FS 2 Exp'!A7</f>
        <v>EXP_28_U</v>
      </c>
      <c r="D888" s="414" t="str">
        <f>'FS 2 Exp'!B7</f>
        <v>units</v>
      </c>
      <c r="E888" s="414" t="s">
        <v>4977</v>
      </c>
      <c r="G888" s="440" t="s">
        <v>2998</v>
      </c>
      <c r="H888" s="414" t="str">
        <f t="shared" si="33"/>
        <v>EXP_28_U
units</v>
      </c>
      <c r="I888" s="409" t="str">
        <f>"${"&amp;C883&amp;"}&gt;0 and ${"&amp;C884&amp;"}=5"</f>
        <v>${EXP_25}&gt;0 and ${EXP_26}=5</v>
      </c>
      <c r="J888" s="415" t="str">
        <f t="shared" si="32"/>
        <v>yes</v>
      </c>
      <c r="L888" s="410"/>
    </row>
    <row r="889" spans="2:14" ht="87.75">
      <c r="C889" s="414" t="str">
        <f>'FS 2 Exp'!A8</f>
        <v>EXP_29</v>
      </c>
      <c r="D889" s="414" t="str">
        <f>'FS 2 Exp'!B8</f>
        <v>How much in total did your HH spend on purchased [${food}] over the last week? (RWF)</v>
      </c>
      <c r="E889" s="414" t="s">
        <v>4978</v>
      </c>
      <c r="F889" s="414" t="str">
        <f>'FS 2 Exp'!C8</f>
        <v>Mwatanze amafaranga angana iki mugura [${food}] mu cyumweru gishize? (RWF)</v>
      </c>
      <c r="G889" s="440" t="s">
        <v>611</v>
      </c>
      <c r="H889" s="414" t="str">
        <f t="shared" si="33"/>
        <v>EXP_29
Mwatanze amafaranga angana iki mugura [${food}] mu cyumweru gishize? (RWF)
How much in total did your HH spend on purchased [${food}] over the last week? (RWF)</v>
      </c>
      <c r="I889" s="405" t="str">
        <f>"${"&amp;C883&amp;"}&gt;0 and ${"&amp;C884&amp;"}=5"</f>
        <v>${EXP_25}&gt;0 and ${EXP_26}=5</v>
      </c>
      <c r="J889" s="415" t="str">
        <f t="shared" si="32"/>
        <v>yes</v>
      </c>
      <c r="L889" s="414" t="s">
        <v>5062</v>
      </c>
    </row>
    <row r="890" spans="2:14" ht="49.75">
      <c r="C890" s="414" t="s">
        <v>2993</v>
      </c>
      <c r="G890" s="414" t="s">
        <v>1723</v>
      </c>
      <c r="H890" s="414" t="str">
        <f t="shared" si="33"/>
        <v xml:space="preserve">fs2
</v>
      </c>
      <c r="J890" s="415" t="str">
        <f t="shared" si="32"/>
        <v>yes</v>
      </c>
    </row>
    <row r="891" spans="2:14" s="417" customFormat="1" ht="49.75">
      <c r="B891" s="417" t="s">
        <v>2888</v>
      </c>
      <c r="C891" s="417" t="s">
        <v>2893</v>
      </c>
      <c r="D891" s="417" t="s">
        <v>2894</v>
      </c>
      <c r="E891" s="417" t="s">
        <v>2894</v>
      </c>
      <c r="G891" s="417" t="s">
        <v>613</v>
      </c>
      <c r="H891" s="414" t="str">
        <f t="shared" si="33"/>
        <v>module_fs3
Module FS3: WDDS</v>
      </c>
      <c r="I891" s="387" t="s">
        <v>3008</v>
      </c>
      <c r="J891" s="415" t="str">
        <f t="shared" si="32"/>
        <v>no</v>
      </c>
    </row>
    <row r="892" spans="2:14" ht="323.35000000000002">
      <c r="C892" s="414" t="str">
        <f>'FS 3 WDDS'!A3</f>
        <v>WDDS_note</v>
      </c>
      <c r="D892" s="414" t="str">
        <f>'FS 3 WDDS'!B3</f>
        <v>Enumerator Instructions: Ask the respondent to describe the foods (meals and snacks) she ate or drank yesterday during the day and night. Start with the first food or drink of the morning. Write down all foods and drinks mentioned. When composite dishes are mentioned, ask for the list of ingredients. When the respondent has finished, please probe for meals and snacks not mentioned.</v>
      </c>
      <c r="E892" s="414" t="s">
        <v>426</v>
      </c>
      <c r="F892" s="414" t="str">
        <f>'FS 3 WDDS'!C3</f>
        <v>Gusaba usubiza ibibazo gusobanura ibiribwa (amafunguro n’utundi tuntu abantu bafungura hagati y’amafunguro) umugore uyu n’uyu yariye cyangwa ibinyobwa yanyoye ejo hashize ku manywa na nijoro. Guhera ku kiribwa no ku kinyobwa yahereyeho mu gitondo.   Andika ibiribwa n’ibinyobwa byose umuntu avuze. Niba avuze amafunguro akozwe n’ibiribwa byinshi kumusaba kuvuga ibigize ayo mafunguro.  Igihe usubiza ibibazo arangije, sa n’umubaza uganisha ku mafunguro no ku tundi tuntu abantu bafungura mbere yo kurya atigeze avuga</v>
      </c>
      <c r="G892" s="387" t="s">
        <v>970</v>
      </c>
      <c r="H892" s="414" t="str">
        <f t="shared" si="33"/>
        <v>WDDS_note
Gusaba usubiza ibibazo gusobanura ibiribwa (amafunguro n’utundi tuntu abantu bafungura hagati y’amafunguro) umugore uyu n’uyu yariye cyangwa ibinyobwa yanyoye ejo hashize ku manywa na nijoro. Guhera ku kiribwa no ku kinyobwa yahereyeho mu gitondo.   Andika ibiribwa n’ibinyobwa byose umuntu avuze. Niba avuze amafunguro akozwe n’ibiribwa byinshi kumusaba kuvuga ibigize ayo mafunguro.  Igihe usubiza ibibazo arangije, sa n’umubaza uganisha ku mafunguro no ku tundi tuntu abantu bafungura mbere yo kurya atigeze avuga
Enumerator Instructions: Ask the respondent to describe the foods (meals and snacks) she ate or drank yesterday during the day and night. Start with the first food or drink of the morning. Write down all foods and drinks mentioned. When composite dishes are mentioned, ask for the list of ingredients. When the respondent has finished, please probe for meals and snacks not mentioned.</v>
      </c>
      <c r="I892" s="387" t="s">
        <v>3008</v>
      </c>
      <c r="J892" s="415" t="str">
        <f t="shared" si="32"/>
        <v>yes</v>
      </c>
    </row>
    <row r="893" spans="2:14" ht="49.75">
      <c r="C893" s="414" t="str">
        <f>'FS 3 WDDS'!A4</f>
        <v>WDDS_B</v>
      </c>
      <c r="D893" s="414" t="str">
        <f>'FS 3 WDDS'!B4</f>
        <v>Breakfast</v>
      </c>
      <c r="E893" s="414" t="s">
        <v>956</v>
      </c>
      <c r="F893" s="414" t="str">
        <f>'FS 3 WDDS'!C4</f>
        <v>Ifunguro rya mu gitondo</v>
      </c>
      <c r="G893" s="387" t="s">
        <v>395</v>
      </c>
      <c r="H893" s="414" t="str">
        <f t="shared" si="33"/>
        <v>WDDS_B
Ifunguro rya mu gitondo
Breakfast</v>
      </c>
      <c r="I893" s="387" t="s">
        <v>3008</v>
      </c>
      <c r="J893" s="415" t="str">
        <f t="shared" si="32"/>
        <v>yes</v>
      </c>
    </row>
    <row r="894" spans="2:14" ht="49.75">
      <c r="C894" s="414" t="str">
        <f>'FS 3 WDDS'!A5</f>
        <v>WDDS_BS</v>
      </c>
      <c r="D894" s="414" t="str">
        <f>'FS 3 WDDS'!B5</f>
        <v>Snack</v>
      </c>
      <c r="E894" s="414" t="s">
        <v>958</v>
      </c>
      <c r="F894" s="414" t="str">
        <f>'FS 3 WDDS'!C5</f>
        <v>Utuntu dufungurwa hagati y’amafunguro</v>
      </c>
      <c r="G894" s="387" t="s">
        <v>395</v>
      </c>
      <c r="H894" s="414" t="str">
        <f t="shared" si="33"/>
        <v>WDDS_BS
Utuntu dufungurwa hagati y’amafunguro
Snack</v>
      </c>
      <c r="I894" s="387" t="s">
        <v>3008</v>
      </c>
      <c r="J894" s="415" t="str">
        <f t="shared" si="32"/>
        <v>yes</v>
      </c>
    </row>
    <row r="895" spans="2:14" ht="49.75">
      <c r="C895" s="414" t="str">
        <f>'FS 3 WDDS'!A6</f>
        <v>WDDS_L</v>
      </c>
      <c r="D895" s="414" t="str">
        <f>'FS 3 WDDS'!B6</f>
        <v>Lunch</v>
      </c>
      <c r="E895" s="414" t="s">
        <v>960</v>
      </c>
      <c r="F895" s="414" t="str">
        <f>'FS 3 WDDS'!C6</f>
        <v>Ifunguro rya saa sita</v>
      </c>
      <c r="G895" s="387" t="s">
        <v>395</v>
      </c>
      <c r="H895" s="414" t="str">
        <f t="shared" si="33"/>
        <v>WDDS_L
Ifunguro rya saa sita
Lunch</v>
      </c>
      <c r="I895" s="387" t="s">
        <v>3008</v>
      </c>
      <c r="J895" s="415" t="str">
        <f t="shared" si="32"/>
        <v>yes</v>
      </c>
    </row>
    <row r="896" spans="2:14" ht="49.75">
      <c r="C896" s="414" t="str">
        <f>'FS 3 WDDS'!A7</f>
        <v>WDDS_LS</v>
      </c>
      <c r="D896" s="414" t="str">
        <f>'FS 3 WDDS'!B7</f>
        <v xml:space="preserve">Snack </v>
      </c>
      <c r="E896" s="414" t="s">
        <v>962</v>
      </c>
      <c r="F896" s="414" t="str">
        <f>'FS 3 WDDS'!C7</f>
        <v>Utuntu dufungurwa hagati y’amafunguro</v>
      </c>
      <c r="G896" s="387" t="s">
        <v>395</v>
      </c>
      <c r="H896" s="414" t="str">
        <f t="shared" si="33"/>
        <v xml:space="preserve">WDDS_LS
Utuntu dufungurwa hagati y’amafunguro
Snack </v>
      </c>
      <c r="I896" s="387" t="s">
        <v>3008</v>
      </c>
      <c r="J896" s="415" t="str">
        <f t="shared" si="32"/>
        <v>yes</v>
      </c>
    </row>
    <row r="897" spans="2:10" ht="49.75">
      <c r="C897" s="414" t="str">
        <f>'FS 3 WDDS'!A8</f>
        <v>WDDS_D</v>
      </c>
      <c r="D897" s="414" t="str">
        <f>'FS 3 WDDS'!B8</f>
        <v>Dinner</v>
      </c>
      <c r="E897" s="414" t="s">
        <v>963</v>
      </c>
      <c r="F897" s="414" t="str">
        <f>'FS 3 WDDS'!C8</f>
        <v xml:space="preserve">Ifunguro ryo ku mugoroba </v>
      </c>
      <c r="G897" s="387" t="s">
        <v>395</v>
      </c>
      <c r="H897" s="414" t="str">
        <f t="shared" si="33"/>
        <v>WDDS_D
Ifunguro ryo ku mugoroba 
Dinner</v>
      </c>
      <c r="I897" s="387" t="s">
        <v>3008</v>
      </c>
      <c r="J897" s="415" t="str">
        <f t="shared" si="32"/>
        <v>yes</v>
      </c>
    </row>
    <row r="898" spans="2:10" ht="49.75">
      <c r="C898" s="414" t="str">
        <f>'FS 3 WDDS'!A9</f>
        <v>WDDS_DS</v>
      </c>
      <c r="D898" s="414" t="str">
        <f>'FS 3 WDDS'!B9</f>
        <v>Snack</v>
      </c>
      <c r="E898" s="414" t="s">
        <v>958</v>
      </c>
      <c r="F898" s="414" t="str">
        <f>'FS 3 WDDS'!C9</f>
        <v>Utuntu dufungurwa hagati y’amafunguro</v>
      </c>
      <c r="G898" s="387" t="s">
        <v>395</v>
      </c>
      <c r="H898" s="414" t="str">
        <f t="shared" si="33"/>
        <v>WDDS_DS
Utuntu dufungurwa hagati y’amafunguro
Snack</v>
      </c>
      <c r="I898" s="387" t="s">
        <v>3008</v>
      </c>
      <c r="J898" s="415" t="str">
        <f t="shared" si="32"/>
        <v>yes</v>
      </c>
    </row>
    <row r="899" spans="2:10" ht="49.75">
      <c r="C899" s="414" t="s">
        <v>2949</v>
      </c>
      <c r="G899" s="414" t="s">
        <v>1746</v>
      </c>
      <c r="H899" s="414" t="str">
        <f t="shared" si="33"/>
        <v xml:space="preserve">fs
</v>
      </c>
      <c r="J899" s="415" t="str">
        <f t="shared" si="32"/>
        <v>yes</v>
      </c>
    </row>
    <row r="900" spans="2:10" ht="49.75">
      <c r="C900" s="414" t="s">
        <v>2885</v>
      </c>
      <c r="G900" s="414" t="s">
        <v>1746</v>
      </c>
      <c r="H900" s="414" t="str">
        <f t="shared" si="33"/>
        <v xml:space="preserve">fs_oi
</v>
      </c>
      <c r="J900" s="415" t="str">
        <f t="shared" si="32"/>
        <v>yes</v>
      </c>
    </row>
    <row r="901" spans="2:10" ht="136.80000000000001">
      <c r="B901" s="414" t="s">
        <v>4586</v>
      </c>
      <c r="C901" s="442" t="s">
        <v>351</v>
      </c>
      <c r="D901" s="404" t="s">
        <v>352</v>
      </c>
      <c r="E901" s="404" t="s">
        <v>352</v>
      </c>
      <c r="F901" s="404" t="s">
        <v>144</v>
      </c>
      <c r="G901" s="440" t="s">
        <v>613</v>
      </c>
      <c r="H901" s="414" t="str">
        <f t="shared" si="33"/>
        <v>end_note
umukarani w'ibarura:ugeze kw'iherezo ry'ibibazo.menya neza ko wohereje ibyo umaze kubaza mbere y'uko uva muri urwo rugo.kandi ushimire uwasubizaga kubw'umwanya we.
Enumerator:  You have reached the end of the survey.  Please be sure to submit the survey before you leave the HH.  Please thank the respondent for their time.</v>
      </c>
      <c r="J901" s="415" t="str">
        <f t="shared" si="32"/>
        <v>no</v>
      </c>
    </row>
    <row r="902" spans="2:10" ht="74" customHeight="1">
      <c r="C902" s="442" t="s">
        <v>3009</v>
      </c>
      <c r="D902" s="443" t="s">
        <v>3010</v>
      </c>
      <c r="E902" s="443" t="s">
        <v>3010</v>
      </c>
      <c r="F902" s="443" t="s">
        <v>3011</v>
      </c>
      <c r="G902" s="442" t="s">
        <v>1718</v>
      </c>
      <c r="H902" s="414" t="str">
        <f t="shared" si="33"/>
        <v>notes
Umukarani: gerageza amagambo make( uko byagenze) muri uyu mwanya 
Enumerator:  Please write here any notes or comments.</v>
      </c>
      <c r="J902" s="415" t="str">
        <f t="shared" si="32"/>
        <v>yes</v>
      </c>
    </row>
    <row r="938" ht="172" customHeight="1"/>
    <row r="1053" ht="43.05" customHeight="1"/>
    <row r="1373" ht="172" customHeight="1"/>
    <row r="1374" ht="105.05" customHeight="1"/>
  </sheetData>
  <phoneticPr fontId="6" type="noConversion"/>
  <printOptions horizontalCentered="1" verticalCentered="1"/>
  <pageMargins left="0.25" right="0.25" top="0.5" bottom="0.5" header="0.3" footer="0.3"/>
  <pageSetup paperSize="9" orientation="landscape" horizontalDpi="4294967292" verticalDpi="4294967292"/>
  <colBreaks count="1" manualBreakCount="1">
    <brk id="84" max="1048575" man="1"/>
  </colBreaks>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6"/>
  <sheetViews>
    <sheetView view="pageLayout" topLeftCell="A23" workbookViewId="0">
      <selection activeCell="H16" sqref="H16"/>
    </sheetView>
  </sheetViews>
  <sheetFormatPr defaultColWidth="8.77734375" defaultRowHeight="15.75"/>
  <cols>
    <col min="1" max="1" width="14.77734375" style="541" customWidth="1"/>
    <col min="2" max="2" width="34.6640625" style="541" bestFit="1" customWidth="1"/>
    <col min="3" max="3" width="17.44140625" style="541" bestFit="1" customWidth="1"/>
    <col min="4" max="4" width="18.6640625" style="541" bestFit="1" customWidth="1"/>
    <col min="5" max="5" width="13" style="539" bestFit="1" customWidth="1"/>
    <col min="6" max="6" width="2.109375" style="539" bestFit="1" customWidth="1"/>
    <col min="7" max="8" width="13" style="539" bestFit="1" customWidth="1"/>
    <col min="9" max="9" width="12.77734375" style="539" bestFit="1" customWidth="1"/>
    <col min="10" max="16384" width="8.77734375" style="541"/>
  </cols>
  <sheetData>
    <row r="1" spans="1:11">
      <c r="A1" s="644" t="s">
        <v>3889</v>
      </c>
      <c r="B1" s="644"/>
      <c r="C1" s="644"/>
      <c r="D1" s="644"/>
    </row>
    <row r="2" spans="1:11" ht="19" customHeight="1">
      <c r="A2" s="545" t="s">
        <v>973</v>
      </c>
      <c r="B2" s="545" t="s">
        <v>1388</v>
      </c>
      <c r="C2" s="546" t="s">
        <v>3887</v>
      </c>
      <c r="D2" s="546" t="s">
        <v>3888</v>
      </c>
      <c r="J2" s="540" t="s">
        <v>562</v>
      </c>
      <c r="K2" s="540" t="s">
        <v>563</v>
      </c>
    </row>
    <row r="3" spans="1:11" s="543" customFormat="1">
      <c r="A3" s="542" t="s">
        <v>974</v>
      </c>
      <c r="B3" s="542" t="s">
        <v>1389</v>
      </c>
      <c r="C3" s="542" t="s">
        <v>1423</v>
      </c>
      <c r="D3" s="542" t="s">
        <v>1423</v>
      </c>
      <c r="E3" s="539"/>
      <c r="F3" s="539"/>
      <c r="G3" s="539"/>
      <c r="H3" s="539"/>
      <c r="I3" s="539"/>
    </row>
    <row r="4" spans="1:11" s="543" customFormat="1">
      <c r="A4" s="542" t="s">
        <v>1390</v>
      </c>
      <c r="B4" s="542" t="s">
        <v>1162</v>
      </c>
      <c r="C4" s="542" t="s">
        <v>1423</v>
      </c>
      <c r="D4" s="542" t="s">
        <v>1423</v>
      </c>
      <c r="E4" s="539"/>
      <c r="F4" s="539"/>
      <c r="G4" s="539"/>
      <c r="H4" s="539"/>
      <c r="I4" s="539"/>
    </row>
    <row r="5" spans="1:11" s="543" customFormat="1">
      <c r="A5" s="542" t="s">
        <v>975</v>
      </c>
      <c r="B5" s="542" t="s">
        <v>968</v>
      </c>
      <c r="C5" s="542" t="s">
        <v>1423</v>
      </c>
      <c r="D5" s="542" t="s">
        <v>1423</v>
      </c>
      <c r="E5" s="539"/>
      <c r="F5" s="539"/>
      <c r="G5" s="539"/>
      <c r="H5" s="539"/>
      <c r="I5" s="539"/>
    </row>
    <row r="6" spans="1:11" s="543" customFormat="1">
      <c r="A6" s="542" t="s">
        <v>1405</v>
      </c>
      <c r="B6" s="542" t="s">
        <v>1393</v>
      </c>
      <c r="C6" s="542" t="s">
        <v>1423</v>
      </c>
      <c r="D6" s="542" t="s">
        <v>1423</v>
      </c>
      <c r="E6" s="539"/>
      <c r="F6" s="539"/>
      <c r="G6" s="539"/>
      <c r="H6" s="539"/>
      <c r="I6" s="539"/>
    </row>
    <row r="7" spans="1:11" s="543" customFormat="1">
      <c r="A7" s="542" t="s">
        <v>1406</v>
      </c>
      <c r="B7" s="542" t="s">
        <v>1391</v>
      </c>
      <c r="C7" s="542" t="s">
        <v>1423</v>
      </c>
      <c r="D7" s="542"/>
      <c r="E7" s="539"/>
      <c r="F7" s="539"/>
      <c r="G7" s="539"/>
      <c r="H7" s="539"/>
      <c r="I7" s="539"/>
    </row>
    <row r="8" spans="1:11" s="543" customFormat="1">
      <c r="A8" s="542" t="s">
        <v>1407</v>
      </c>
      <c r="B8" s="542" t="s">
        <v>1392</v>
      </c>
      <c r="C8" s="542" t="s">
        <v>1423</v>
      </c>
      <c r="D8" s="542" t="s">
        <v>1423</v>
      </c>
      <c r="E8" s="539"/>
      <c r="F8" s="539"/>
      <c r="G8" s="539"/>
      <c r="H8" s="539"/>
      <c r="I8" s="539"/>
    </row>
    <row r="9" spans="1:11" s="543" customFormat="1">
      <c r="A9" s="542" t="s">
        <v>1408</v>
      </c>
      <c r="B9" s="542" t="s">
        <v>969</v>
      </c>
      <c r="C9" s="542" t="s">
        <v>1423</v>
      </c>
      <c r="D9" s="542" t="s">
        <v>1423</v>
      </c>
      <c r="E9" s="539"/>
      <c r="F9" s="539"/>
      <c r="G9" s="539"/>
      <c r="H9" s="539"/>
      <c r="I9" s="539"/>
    </row>
    <row r="10" spans="1:11" s="543" customFormat="1">
      <c r="A10" s="542" t="s">
        <v>1417</v>
      </c>
      <c r="B10" s="542" t="s">
        <v>1394</v>
      </c>
      <c r="C10" s="542" t="s">
        <v>1423</v>
      </c>
      <c r="D10" s="542"/>
      <c r="E10" s="539"/>
      <c r="F10" s="539"/>
      <c r="G10" s="539"/>
      <c r="H10" s="539"/>
      <c r="I10" s="539"/>
    </row>
    <row r="11" spans="1:11" s="543" customFormat="1">
      <c r="A11" s="542" t="s">
        <v>1418</v>
      </c>
      <c r="B11" s="542" t="s">
        <v>1395</v>
      </c>
      <c r="C11" s="542" t="s">
        <v>1423</v>
      </c>
      <c r="D11" s="542" t="s">
        <v>1423</v>
      </c>
      <c r="E11" s="539"/>
      <c r="F11" s="539"/>
      <c r="G11" s="539"/>
      <c r="H11" s="539"/>
      <c r="I11" s="539"/>
    </row>
    <row r="12" spans="1:11" s="543" customFormat="1">
      <c r="A12" s="542" t="s">
        <v>1409</v>
      </c>
      <c r="B12" s="542" t="s">
        <v>1393</v>
      </c>
      <c r="C12" s="542" t="s">
        <v>1423</v>
      </c>
      <c r="D12" s="542" t="s">
        <v>1423</v>
      </c>
      <c r="E12" s="539"/>
      <c r="F12" s="539"/>
      <c r="G12" s="539"/>
      <c r="H12" s="539"/>
      <c r="I12" s="539"/>
    </row>
    <row r="13" spans="1:11" s="543" customFormat="1">
      <c r="A13" s="542" t="s">
        <v>1410</v>
      </c>
      <c r="B13" s="542" t="s">
        <v>1391</v>
      </c>
      <c r="C13" s="542" t="s">
        <v>1423</v>
      </c>
      <c r="D13" s="542"/>
      <c r="E13" s="539"/>
      <c r="F13" s="539"/>
      <c r="G13" s="539"/>
      <c r="H13" s="539"/>
      <c r="I13" s="539"/>
    </row>
    <row r="14" spans="1:11" s="543" customFormat="1">
      <c r="A14" s="542" t="s">
        <v>1411</v>
      </c>
      <c r="B14" s="542" t="s">
        <v>1392</v>
      </c>
      <c r="C14" s="542" t="s">
        <v>1423</v>
      </c>
      <c r="D14" s="542" t="s">
        <v>1423</v>
      </c>
      <c r="E14" s="539"/>
      <c r="F14" s="539"/>
      <c r="G14" s="539"/>
      <c r="H14" s="539"/>
      <c r="I14" s="539"/>
    </row>
    <row r="15" spans="1:11" s="543" customFormat="1">
      <c r="A15" s="542" t="s">
        <v>1412</v>
      </c>
      <c r="B15" s="542" t="s">
        <v>969</v>
      </c>
      <c r="C15" s="542" t="s">
        <v>1423</v>
      </c>
      <c r="D15" s="542" t="s">
        <v>1423</v>
      </c>
      <c r="E15" s="539"/>
      <c r="F15" s="539"/>
      <c r="G15" s="539"/>
      <c r="H15" s="539"/>
      <c r="I15" s="539"/>
    </row>
    <row r="16" spans="1:11" s="543" customFormat="1">
      <c r="A16" s="542" t="s">
        <v>1419</v>
      </c>
      <c r="B16" s="542" t="s">
        <v>1394</v>
      </c>
      <c r="C16" s="542" t="s">
        <v>1423</v>
      </c>
      <c r="D16" s="542"/>
      <c r="E16" s="539"/>
      <c r="F16" s="539"/>
      <c r="G16" s="539"/>
      <c r="H16" s="539"/>
      <c r="I16" s="539"/>
    </row>
    <row r="17" spans="1:9" s="543" customFormat="1">
      <c r="A17" s="542" t="s">
        <v>1420</v>
      </c>
      <c r="B17" s="542" t="s">
        <v>1395</v>
      </c>
      <c r="C17" s="542" t="s">
        <v>1423</v>
      </c>
      <c r="D17" s="542" t="s">
        <v>1423</v>
      </c>
      <c r="E17" s="539"/>
      <c r="F17" s="539"/>
      <c r="G17" s="539"/>
      <c r="H17" s="539"/>
      <c r="I17" s="539"/>
    </row>
    <row r="18" spans="1:9" s="543" customFormat="1">
      <c r="A18" s="542" t="s">
        <v>3485</v>
      </c>
      <c r="B18" s="542" t="s">
        <v>1393</v>
      </c>
      <c r="C18" s="542" t="s">
        <v>1423</v>
      </c>
      <c r="D18" s="542"/>
      <c r="E18" s="539"/>
      <c r="F18" s="539"/>
      <c r="G18" s="539"/>
      <c r="H18" s="539"/>
      <c r="I18" s="539"/>
    </row>
    <row r="19" spans="1:9" s="543" customFormat="1">
      <c r="A19" s="542" t="s">
        <v>3486</v>
      </c>
      <c r="B19" s="542" t="s">
        <v>1391</v>
      </c>
      <c r="C19" s="542" t="s">
        <v>1423</v>
      </c>
      <c r="D19" s="542"/>
      <c r="E19" s="539"/>
      <c r="F19" s="539"/>
      <c r="G19" s="539"/>
      <c r="H19" s="539"/>
      <c r="I19" s="539"/>
    </row>
    <row r="20" spans="1:9" s="543" customFormat="1">
      <c r="A20" s="542" t="s">
        <v>2478</v>
      </c>
      <c r="B20" s="542" t="s">
        <v>3893</v>
      </c>
      <c r="C20" s="542" t="s">
        <v>1423</v>
      </c>
      <c r="D20" s="542"/>
      <c r="E20" s="539"/>
      <c r="F20" s="539"/>
      <c r="G20" s="539"/>
      <c r="H20" s="539"/>
      <c r="I20" s="539"/>
    </row>
    <row r="21" spans="1:9" s="543" customFormat="1">
      <c r="A21" s="542" t="s">
        <v>976</v>
      </c>
      <c r="B21" s="542" t="s">
        <v>1161</v>
      </c>
      <c r="C21" s="542" t="s">
        <v>1423</v>
      </c>
      <c r="D21" s="542"/>
      <c r="E21" s="539"/>
      <c r="F21" s="539"/>
      <c r="G21" s="539"/>
      <c r="H21" s="539"/>
      <c r="I21" s="539"/>
    </row>
    <row r="22" spans="1:9" s="543" customFormat="1">
      <c r="A22" s="542" t="s">
        <v>1400</v>
      </c>
      <c r="B22" s="542" t="s">
        <v>1396</v>
      </c>
      <c r="C22" s="542" t="s">
        <v>1423</v>
      </c>
      <c r="D22" s="542"/>
      <c r="E22" s="539"/>
      <c r="F22" s="539"/>
      <c r="G22" s="539"/>
      <c r="H22" s="539"/>
      <c r="I22" s="539"/>
    </row>
    <row r="23" spans="1:9" s="543" customFormat="1">
      <c r="A23" s="542" t="s">
        <v>1401</v>
      </c>
      <c r="B23" s="542" t="s">
        <v>1618</v>
      </c>
      <c r="C23" s="542" t="s">
        <v>1423</v>
      </c>
      <c r="D23" s="542" t="s">
        <v>1423</v>
      </c>
      <c r="E23" s="539"/>
      <c r="F23" s="539"/>
      <c r="G23" s="539"/>
      <c r="H23" s="539"/>
      <c r="I23" s="539"/>
    </row>
    <row r="24" spans="1:9" s="543" customFormat="1">
      <c r="A24" s="542" t="s">
        <v>1402</v>
      </c>
      <c r="B24" s="542" t="s">
        <v>1160</v>
      </c>
      <c r="C24" s="542" t="s">
        <v>1423</v>
      </c>
      <c r="D24" s="542" t="s">
        <v>1423</v>
      </c>
      <c r="E24" s="539"/>
      <c r="F24" s="539"/>
      <c r="G24" s="539"/>
      <c r="H24" s="539"/>
      <c r="I24" s="539"/>
    </row>
    <row r="25" spans="1:9" s="543" customFormat="1">
      <c r="A25" s="542" t="s">
        <v>1651</v>
      </c>
      <c r="B25" s="542" t="s">
        <v>1652</v>
      </c>
      <c r="C25" s="542" t="s">
        <v>1423</v>
      </c>
      <c r="D25" s="542"/>
      <c r="E25" s="539"/>
      <c r="F25" s="539"/>
      <c r="G25" s="539"/>
      <c r="H25" s="539"/>
      <c r="I25" s="539"/>
    </row>
    <row r="26" spans="1:9" s="543" customFormat="1">
      <c r="A26" s="542" t="s">
        <v>1421</v>
      </c>
      <c r="B26" s="542" t="s">
        <v>1159</v>
      </c>
      <c r="C26" s="542"/>
      <c r="D26" s="542" t="s">
        <v>1423</v>
      </c>
      <c r="E26" s="539"/>
      <c r="F26" s="539"/>
      <c r="G26" s="539"/>
      <c r="H26" s="539"/>
      <c r="I26" s="539"/>
    </row>
    <row r="27" spans="1:9" s="543" customFormat="1">
      <c r="A27" s="542" t="s">
        <v>1422</v>
      </c>
      <c r="B27" s="542" t="s">
        <v>1158</v>
      </c>
      <c r="C27" s="542"/>
      <c r="D27" s="542" t="s">
        <v>1423</v>
      </c>
      <c r="E27" s="539"/>
      <c r="F27" s="539"/>
      <c r="G27" s="539"/>
      <c r="H27" s="539"/>
      <c r="I27" s="539"/>
    </row>
    <row r="28" spans="1:9" s="543" customFormat="1">
      <c r="A28" s="542" t="s">
        <v>1403</v>
      </c>
      <c r="B28" s="542" t="s">
        <v>1397</v>
      </c>
      <c r="C28" s="542"/>
      <c r="D28" s="542" t="s">
        <v>1423</v>
      </c>
      <c r="E28" s="539"/>
      <c r="F28" s="539"/>
      <c r="G28" s="539"/>
      <c r="H28" s="539"/>
      <c r="I28" s="539"/>
    </row>
    <row r="29" spans="1:9" s="543" customFormat="1">
      <c r="A29" s="542" t="s">
        <v>1404</v>
      </c>
      <c r="B29" s="542" t="s">
        <v>1398</v>
      </c>
      <c r="C29" s="542"/>
      <c r="D29" s="542" t="s">
        <v>1423</v>
      </c>
      <c r="E29" s="539"/>
      <c r="F29" s="539"/>
      <c r="G29" s="539"/>
      <c r="H29" s="539"/>
      <c r="I29" s="539"/>
    </row>
    <row r="30" spans="1:9" s="543" customFormat="1">
      <c r="A30" s="542" t="s">
        <v>1413</v>
      </c>
      <c r="B30" s="542" t="s">
        <v>1399</v>
      </c>
      <c r="C30" s="542"/>
      <c r="D30" s="542" t="s">
        <v>1423</v>
      </c>
      <c r="E30" s="539"/>
      <c r="F30" s="539"/>
      <c r="G30" s="539"/>
      <c r="H30" s="539"/>
      <c r="I30" s="539"/>
    </row>
    <row r="31" spans="1:9" s="543" customFormat="1">
      <c r="A31" s="542" t="s">
        <v>1435</v>
      </c>
      <c r="B31" s="542" t="s">
        <v>1436</v>
      </c>
      <c r="C31" s="542"/>
      <c r="D31" s="542" t="s">
        <v>1423</v>
      </c>
      <c r="E31" s="539"/>
      <c r="F31" s="539"/>
      <c r="G31" s="539"/>
      <c r="H31" s="539"/>
      <c r="I31" s="539"/>
    </row>
    <row r="32" spans="1:9" s="543" customFormat="1">
      <c r="A32" s="542" t="s">
        <v>1414</v>
      </c>
      <c r="B32" s="542" t="s">
        <v>3890</v>
      </c>
      <c r="C32" s="542" t="s">
        <v>1423</v>
      </c>
      <c r="D32" s="542"/>
      <c r="E32" s="539"/>
      <c r="F32" s="539"/>
      <c r="G32" s="539"/>
      <c r="H32" s="539"/>
      <c r="I32" s="539"/>
    </row>
    <row r="33" spans="1:9" s="543" customFormat="1">
      <c r="A33" s="542" t="s">
        <v>1415</v>
      </c>
      <c r="B33" s="542" t="s">
        <v>3891</v>
      </c>
      <c r="C33" s="542" t="s">
        <v>1423</v>
      </c>
      <c r="D33" s="542"/>
      <c r="E33" s="539"/>
      <c r="F33" s="539"/>
      <c r="G33" s="539"/>
      <c r="H33" s="539"/>
      <c r="I33" s="539"/>
    </row>
    <row r="34" spans="1:9" s="543" customFormat="1">
      <c r="A34" s="542" t="s">
        <v>1416</v>
      </c>
      <c r="B34" s="542" t="s">
        <v>3892</v>
      </c>
      <c r="C34" s="542" t="s">
        <v>1423</v>
      </c>
      <c r="D34" s="542"/>
      <c r="E34" s="539"/>
      <c r="F34" s="539"/>
      <c r="G34" s="539"/>
      <c r="H34" s="539"/>
      <c r="I34" s="539"/>
    </row>
    <row r="36" spans="1:9">
      <c r="C36" s="544"/>
    </row>
  </sheetData>
  <mergeCells count="1">
    <mergeCell ref="A1:D1"/>
  </mergeCells>
  <phoneticPr fontId="6" type="noConversion"/>
  <printOptions horizontalCentered="1" verticalCentered="1"/>
  <pageMargins left="0.25" right="0.25" top="0.5" bottom="0.5" header="0.3" footer="0.3"/>
  <pageSetup paperSize="9" orientation="portrait" horizontalDpi="4294967292" verticalDpi="4294967292" r:id="rId1"/>
  <extLst>
    <ext xmlns:mx="http://schemas.microsoft.com/office/mac/excel/2008/main" uri="{64002731-A6B0-56B0-2670-7721B7C09600}">
      <mx:PLV Mode="1"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
  <sheetViews>
    <sheetView view="pageLayout" topLeftCell="A16" workbookViewId="0">
      <selection activeCell="G16" sqref="G16"/>
    </sheetView>
  </sheetViews>
  <sheetFormatPr defaultColWidth="11.44140625" defaultRowHeight="15.05"/>
  <cols>
    <col min="1" max="3" width="11.44140625" style="34"/>
    <col min="4" max="4" width="20.33203125" style="34" customWidth="1"/>
    <col min="5" max="16384" width="11.44140625" style="34"/>
  </cols>
  <sheetData>
    <row r="1" spans="1:8" ht="14.1" customHeight="1" thickBot="1">
      <c r="A1" s="645" t="s">
        <v>1468</v>
      </c>
      <c r="B1" s="646"/>
      <c r="C1" s="646"/>
      <c r="D1" s="646"/>
      <c r="E1" s="646"/>
      <c r="F1" s="646"/>
      <c r="G1" s="646"/>
      <c r="H1" s="647"/>
    </row>
    <row r="2" spans="1:8">
      <c r="A2" s="210" t="s">
        <v>926</v>
      </c>
      <c r="B2" s="378" t="s">
        <v>833</v>
      </c>
      <c r="C2" s="378" t="s">
        <v>834</v>
      </c>
      <c r="D2" s="378" t="s">
        <v>12</v>
      </c>
      <c r="E2" s="378" t="s">
        <v>13</v>
      </c>
      <c r="F2" s="378" t="s">
        <v>835</v>
      </c>
      <c r="G2" s="448" t="s">
        <v>924</v>
      </c>
      <c r="H2" s="459" t="s">
        <v>14</v>
      </c>
    </row>
    <row r="3" spans="1:8" ht="23.6">
      <c r="A3" s="210" t="s">
        <v>15</v>
      </c>
      <c r="B3" s="211" t="s">
        <v>20</v>
      </c>
      <c r="C3" s="211" t="s">
        <v>16</v>
      </c>
      <c r="D3" s="211" t="s">
        <v>0</v>
      </c>
      <c r="E3" s="211" t="s">
        <v>1</v>
      </c>
      <c r="F3" s="211"/>
      <c r="G3" s="213" t="s">
        <v>3894</v>
      </c>
      <c r="H3" s="460"/>
    </row>
    <row r="4" spans="1:8" ht="23.6">
      <c r="A4" s="210" t="s">
        <v>2</v>
      </c>
      <c r="B4" s="211" t="s">
        <v>3</v>
      </c>
      <c r="C4" s="211" t="s">
        <v>4</v>
      </c>
      <c r="D4" s="211" t="s">
        <v>5</v>
      </c>
      <c r="E4" s="211" t="s">
        <v>6</v>
      </c>
      <c r="F4" s="211"/>
      <c r="G4" s="213" t="s">
        <v>3895</v>
      </c>
      <c r="H4" s="460"/>
    </row>
    <row r="5" spans="1:8">
      <c r="A5" s="210" t="s">
        <v>927</v>
      </c>
      <c r="B5" s="211" t="s">
        <v>819</v>
      </c>
      <c r="C5" s="211" t="s">
        <v>765</v>
      </c>
      <c r="D5" s="211" t="s">
        <v>7</v>
      </c>
      <c r="E5" s="211" t="s">
        <v>984</v>
      </c>
      <c r="F5" s="211"/>
      <c r="G5" s="213"/>
      <c r="H5" s="460"/>
    </row>
    <row r="6" spans="1:8">
      <c r="A6" s="210" t="s">
        <v>821</v>
      </c>
      <c r="B6" s="211" t="s">
        <v>820</v>
      </c>
      <c r="C6" s="211" t="s">
        <v>766</v>
      </c>
      <c r="D6" s="211" t="s">
        <v>8</v>
      </c>
      <c r="E6" s="211" t="s">
        <v>985</v>
      </c>
      <c r="F6" s="211"/>
      <c r="G6" s="213"/>
      <c r="H6" s="460"/>
    </row>
    <row r="7" spans="1:8" ht="20" customHeight="1">
      <c r="A7" s="210" t="s">
        <v>928</v>
      </c>
      <c r="B7" s="211" t="s">
        <v>836</v>
      </c>
      <c r="C7" s="211" t="s">
        <v>837</v>
      </c>
      <c r="D7" s="211" t="s">
        <v>1459</v>
      </c>
      <c r="E7" s="211"/>
      <c r="F7" s="211"/>
      <c r="G7" s="651" t="s">
        <v>987</v>
      </c>
      <c r="H7" s="460"/>
    </row>
    <row r="8" spans="1:8" ht="20" customHeight="1">
      <c r="A8" s="210" t="s">
        <v>3245</v>
      </c>
      <c r="B8" s="648" t="s">
        <v>3405</v>
      </c>
      <c r="C8" s="649"/>
      <c r="D8" s="649"/>
      <c r="E8" s="649"/>
      <c r="F8" s="650"/>
      <c r="G8" s="652"/>
      <c r="H8" s="460"/>
    </row>
    <row r="9" spans="1:8">
      <c r="A9" s="210" t="s">
        <v>822</v>
      </c>
      <c r="B9" s="211" t="s">
        <v>979</v>
      </c>
      <c r="C9" s="211" t="s">
        <v>17</v>
      </c>
      <c r="D9" s="211" t="s">
        <v>1460</v>
      </c>
      <c r="E9" s="211"/>
      <c r="F9" s="211"/>
      <c r="G9" s="652"/>
      <c r="H9" s="460"/>
    </row>
    <row r="10" spans="1:8">
      <c r="A10" s="210" t="s">
        <v>929</v>
      </c>
      <c r="B10" s="211" t="s">
        <v>980</v>
      </c>
      <c r="C10" s="211" t="s">
        <v>18</v>
      </c>
      <c r="D10" s="211" t="s">
        <v>1461</v>
      </c>
      <c r="E10" s="211"/>
      <c r="F10" s="211"/>
      <c r="G10" s="652"/>
      <c r="H10" s="460"/>
    </row>
    <row r="11" spans="1:8">
      <c r="A11" s="210" t="s">
        <v>823</v>
      </c>
      <c r="B11" s="211" t="s">
        <v>981</v>
      </c>
      <c r="C11" s="212" t="s">
        <v>19</v>
      </c>
      <c r="D11" s="211" t="s">
        <v>1462</v>
      </c>
      <c r="E11" s="211"/>
      <c r="F11" s="211"/>
      <c r="G11" s="652"/>
      <c r="H11" s="460"/>
    </row>
    <row r="12" spans="1:8">
      <c r="A12" s="210" t="s">
        <v>930</v>
      </c>
      <c r="B12" s="211" t="s">
        <v>982</v>
      </c>
      <c r="C12" s="211" t="s">
        <v>9</v>
      </c>
      <c r="D12" s="211" t="s">
        <v>1463</v>
      </c>
      <c r="E12" s="211"/>
      <c r="F12" s="211"/>
      <c r="G12" s="652"/>
      <c r="H12" s="460"/>
    </row>
    <row r="13" spans="1:8">
      <c r="A13" s="210" t="s">
        <v>824</v>
      </c>
      <c r="B13" s="211" t="s">
        <v>983</v>
      </c>
      <c r="C13" s="211" t="s">
        <v>983</v>
      </c>
      <c r="D13" s="211" t="s">
        <v>1464</v>
      </c>
      <c r="E13" s="211"/>
      <c r="F13" s="211"/>
      <c r="G13" s="652"/>
      <c r="H13" s="460"/>
    </row>
    <row r="14" spans="1:8" ht="47.15">
      <c r="A14" s="210" t="s">
        <v>931</v>
      </c>
      <c r="B14" s="211" t="s">
        <v>1465</v>
      </c>
      <c r="C14" s="345" t="s">
        <v>3203</v>
      </c>
      <c r="D14" s="211" t="s">
        <v>1453</v>
      </c>
      <c r="E14" s="211" t="s">
        <v>3406</v>
      </c>
      <c r="F14" s="211"/>
      <c r="G14" s="652"/>
      <c r="H14" s="460"/>
    </row>
    <row r="15" spans="1:8" ht="94.25">
      <c r="A15" s="210" t="s">
        <v>1771</v>
      </c>
      <c r="B15" s="211" t="s">
        <v>1469</v>
      </c>
      <c r="C15" s="211" t="s">
        <v>1470</v>
      </c>
      <c r="D15" s="211" t="s">
        <v>3897</v>
      </c>
      <c r="E15" s="211" t="s">
        <v>3919</v>
      </c>
      <c r="F15" s="211" t="s">
        <v>986</v>
      </c>
      <c r="G15" s="653"/>
      <c r="H15" s="460"/>
    </row>
    <row r="16" spans="1:8" ht="35.35">
      <c r="A16" s="210" t="s">
        <v>825</v>
      </c>
      <c r="B16" s="211" t="s">
        <v>967</v>
      </c>
      <c r="C16" s="211" t="s">
        <v>706</v>
      </c>
      <c r="D16" s="211"/>
      <c r="E16" s="211"/>
      <c r="F16" s="211"/>
      <c r="G16" s="585" t="s">
        <v>3920</v>
      </c>
      <c r="H16" s="460"/>
    </row>
    <row r="17" spans="1:8" ht="23.6">
      <c r="A17" s="378" t="s">
        <v>1717</v>
      </c>
      <c r="B17" s="211" t="s">
        <v>597</v>
      </c>
      <c r="C17" s="211" t="s">
        <v>977</v>
      </c>
      <c r="D17" s="211" t="s">
        <v>1453</v>
      </c>
      <c r="E17" s="211" t="s">
        <v>3406</v>
      </c>
      <c r="F17" s="211" t="s">
        <v>3248</v>
      </c>
      <c r="G17" s="213"/>
      <c r="H17" s="460"/>
    </row>
    <row r="18" spans="1:8" ht="15.75" thickBot="1">
      <c r="A18" s="378" t="s">
        <v>716</v>
      </c>
      <c r="B18" s="211" t="s">
        <v>1841</v>
      </c>
      <c r="C18" s="36"/>
      <c r="D18" s="36"/>
      <c r="E18" s="36"/>
      <c r="F18" s="36"/>
      <c r="G18" s="71" t="s">
        <v>3247</v>
      </c>
      <c r="H18" s="473"/>
    </row>
  </sheetData>
  <mergeCells count="3">
    <mergeCell ref="A1:H1"/>
    <mergeCell ref="B8:F8"/>
    <mergeCell ref="G7:G15"/>
  </mergeCells>
  <phoneticPr fontId="6" type="noConversion"/>
  <pageMargins left="0.75" right="0.75" top="1" bottom="1" header="0.5" footer="0.5"/>
  <pageSetup orientation="landscape" horizontalDpi="4294967292" verticalDpi="4294967292" r:id="rId1"/>
  <extLst>
    <ext xmlns:mx="http://schemas.microsoft.com/office/mac/excel/2008/main" uri="{64002731-A6B0-56B0-2670-7721B7C09600}">
      <mx:PLV Mode="1"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7"/>
  <sheetViews>
    <sheetView view="pageLayout" topLeftCell="A12" workbookViewId="0">
      <selection activeCell="A16" sqref="A16"/>
    </sheetView>
  </sheetViews>
  <sheetFormatPr defaultColWidth="8.77734375" defaultRowHeight="10.5"/>
  <cols>
    <col min="1" max="1" width="8" style="205" customWidth="1"/>
    <col min="2" max="3" width="18.33203125" style="203" customWidth="1"/>
    <col min="4" max="5" width="24.109375" style="203" customWidth="1"/>
    <col min="6" max="6" width="3.6640625" style="203" customWidth="1"/>
    <col min="7" max="7" width="11" style="203" customWidth="1"/>
    <col min="8" max="13" width="3" style="203" customWidth="1"/>
    <col min="14" max="16384" width="8.77734375" style="203"/>
  </cols>
  <sheetData>
    <row r="1" spans="1:13" ht="11.95" customHeight="1">
      <c r="A1" s="656" t="s">
        <v>1193</v>
      </c>
      <c r="B1" s="657"/>
      <c r="C1" s="657"/>
      <c r="D1" s="657"/>
      <c r="E1" s="657"/>
      <c r="F1" s="657"/>
      <c r="G1" s="657"/>
      <c r="H1" s="657"/>
      <c r="I1" s="657"/>
      <c r="J1" s="657"/>
      <c r="K1" s="657"/>
      <c r="L1" s="657"/>
      <c r="M1" s="658"/>
    </row>
    <row r="2" spans="1:13" ht="61.05" customHeight="1" thickBot="1">
      <c r="A2" s="654" t="s">
        <v>3663</v>
      </c>
      <c r="B2" s="655"/>
      <c r="C2" s="655"/>
      <c r="D2" s="655"/>
      <c r="E2" s="680" t="s">
        <v>3921</v>
      </c>
      <c r="F2" s="680"/>
      <c r="G2" s="680"/>
      <c r="H2" s="680"/>
      <c r="I2" s="680"/>
      <c r="J2" s="680"/>
      <c r="K2" s="680"/>
      <c r="L2" s="680"/>
      <c r="M2" s="681"/>
    </row>
    <row r="3" spans="1:13" s="205" customFormat="1" ht="11.8">
      <c r="A3" s="360"/>
      <c r="B3" s="360" t="s">
        <v>833</v>
      </c>
      <c r="C3" s="360" t="s">
        <v>834</v>
      </c>
      <c r="D3" s="360" t="s">
        <v>12</v>
      </c>
      <c r="E3" s="360" t="s">
        <v>13</v>
      </c>
      <c r="F3" s="360" t="s">
        <v>835</v>
      </c>
      <c r="G3" s="361" t="s">
        <v>924</v>
      </c>
      <c r="H3" s="659" t="s">
        <v>14</v>
      </c>
      <c r="I3" s="660"/>
      <c r="J3" s="660"/>
      <c r="K3" s="660"/>
      <c r="L3" s="660"/>
      <c r="M3" s="661"/>
    </row>
    <row r="4" spans="1:13" s="205" customFormat="1" ht="11.8">
      <c r="A4" s="360" t="s">
        <v>1092</v>
      </c>
      <c r="B4" s="362" t="s">
        <v>1093</v>
      </c>
      <c r="C4" s="362" t="s">
        <v>1164</v>
      </c>
      <c r="D4" s="360"/>
      <c r="E4" s="360"/>
      <c r="F4" s="360"/>
      <c r="G4" s="363"/>
      <c r="H4" s="662"/>
      <c r="I4" s="663"/>
      <c r="J4" s="663"/>
      <c r="K4" s="663"/>
      <c r="L4" s="663"/>
      <c r="M4" s="664"/>
    </row>
    <row r="5" spans="1:13" ht="11.8">
      <c r="A5" s="360" t="s">
        <v>1194</v>
      </c>
      <c r="B5" s="362" t="s">
        <v>1195</v>
      </c>
      <c r="C5" s="362" t="s">
        <v>1196</v>
      </c>
      <c r="D5" s="362"/>
      <c r="E5" s="362"/>
      <c r="F5" s="362"/>
      <c r="G5" s="363" t="s">
        <v>1197</v>
      </c>
      <c r="H5" s="352">
        <v>1</v>
      </c>
      <c r="I5" s="353">
        <v>2</v>
      </c>
      <c r="J5" s="353">
        <v>3</v>
      </c>
      <c r="K5" s="353">
        <v>4</v>
      </c>
      <c r="L5" s="353">
        <v>5</v>
      </c>
      <c r="M5" s="354">
        <v>6</v>
      </c>
    </row>
    <row r="6" spans="1:13" ht="23.6">
      <c r="A6" s="360" t="s">
        <v>1198</v>
      </c>
      <c r="B6" s="362" t="s">
        <v>1725</v>
      </c>
      <c r="C6" s="362" t="s">
        <v>1199</v>
      </c>
      <c r="D6" s="362"/>
      <c r="E6" s="362"/>
      <c r="F6" s="362"/>
      <c r="G6" s="363" t="s">
        <v>1200</v>
      </c>
      <c r="H6" s="207"/>
      <c r="I6" s="61"/>
      <c r="J6" s="61"/>
      <c r="K6" s="61"/>
      <c r="L6" s="61"/>
      <c r="M6" s="208"/>
    </row>
    <row r="7" spans="1:13" ht="23.6">
      <c r="A7" s="360" t="s">
        <v>1201</v>
      </c>
      <c r="B7" s="362" t="s">
        <v>1724</v>
      </c>
      <c r="C7" s="537" t="s">
        <v>3952</v>
      </c>
      <c r="D7" s="362"/>
      <c r="E7" s="362"/>
      <c r="F7" s="362"/>
      <c r="G7" s="363" t="s">
        <v>1200</v>
      </c>
      <c r="H7" s="207"/>
      <c r="I7" s="61"/>
      <c r="J7" s="61"/>
      <c r="K7" s="61"/>
      <c r="L7" s="61"/>
      <c r="M7" s="208"/>
    </row>
    <row r="8" spans="1:13" ht="23.6">
      <c r="A8" s="360" t="s">
        <v>1094</v>
      </c>
      <c r="B8" s="362" t="s">
        <v>1726</v>
      </c>
      <c r="C8" s="362" t="s">
        <v>1095</v>
      </c>
      <c r="D8" s="362" t="s">
        <v>1202</v>
      </c>
      <c r="E8" s="362" t="s">
        <v>1203</v>
      </c>
      <c r="F8" s="362"/>
      <c r="G8" s="363"/>
      <c r="H8" s="207"/>
      <c r="I8" s="61"/>
      <c r="J8" s="61"/>
      <c r="K8" s="61"/>
      <c r="L8" s="61"/>
      <c r="M8" s="208"/>
    </row>
    <row r="9" spans="1:13" ht="11.8">
      <c r="A9" s="360" t="s">
        <v>1096</v>
      </c>
      <c r="B9" s="362" t="s">
        <v>1728</v>
      </c>
      <c r="C9" s="362" t="s">
        <v>1204</v>
      </c>
      <c r="D9" s="362" t="s">
        <v>1205</v>
      </c>
      <c r="E9" s="362" t="s">
        <v>1206</v>
      </c>
      <c r="F9" s="362"/>
      <c r="G9" s="363"/>
      <c r="H9" s="207"/>
      <c r="I9" s="61"/>
      <c r="J9" s="61"/>
      <c r="K9" s="61"/>
      <c r="L9" s="61"/>
      <c r="M9" s="208"/>
    </row>
    <row r="10" spans="1:13" ht="23.6">
      <c r="A10" s="360" t="s">
        <v>3271</v>
      </c>
      <c r="B10" s="362" t="s">
        <v>3272</v>
      </c>
      <c r="C10" s="362" t="s">
        <v>3408</v>
      </c>
      <c r="D10" s="362"/>
      <c r="E10" s="362"/>
      <c r="F10" s="362"/>
      <c r="G10" s="677" t="s">
        <v>3269</v>
      </c>
      <c r="H10" s="514"/>
      <c r="I10" s="515"/>
      <c r="J10" s="515"/>
      <c r="K10" s="515"/>
      <c r="L10" s="515"/>
      <c r="M10" s="516"/>
    </row>
    <row r="11" spans="1:13" ht="23.6">
      <c r="A11" s="360" t="s">
        <v>3275</v>
      </c>
      <c r="B11" s="362" t="s">
        <v>3273</v>
      </c>
      <c r="C11" s="362" t="s">
        <v>3409</v>
      </c>
      <c r="D11" s="362" t="s">
        <v>1453</v>
      </c>
      <c r="E11" s="362" t="s">
        <v>1480</v>
      </c>
      <c r="F11" s="362"/>
      <c r="G11" s="678"/>
      <c r="H11" s="514"/>
      <c r="I11" s="515"/>
      <c r="J11" s="515"/>
      <c r="K11" s="515"/>
      <c r="L11" s="515"/>
      <c r="M11" s="516"/>
    </row>
    <row r="12" spans="1:13" ht="58.95">
      <c r="A12" s="360" t="s">
        <v>3276</v>
      </c>
      <c r="B12" s="362" t="s">
        <v>3274</v>
      </c>
      <c r="C12" s="362" t="s">
        <v>3410</v>
      </c>
      <c r="D12" s="362" t="s">
        <v>3277</v>
      </c>
      <c r="E12" s="362" t="s">
        <v>3407</v>
      </c>
      <c r="F12" s="362"/>
      <c r="G12" s="679"/>
      <c r="H12" s="514"/>
      <c r="I12" s="515"/>
      <c r="J12" s="515"/>
      <c r="K12" s="515"/>
      <c r="L12" s="515"/>
      <c r="M12" s="516"/>
    </row>
    <row r="13" spans="1:13" ht="41.9">
      <c r="A13" s="349" t="s">
        <v>717</v>
      </c>
      <c r="B13" s="348" t="s">
        <v>831</v>
      </c>
      <c r="C13" s="348" t="s">
        <v>978</v>
      </c>
      <c r="D13" s="348" t="s">
        <v>1467</v>
      </c>
      <c r="E13" s="348"/>
      <c r="F13" s="348"/>
      <c r="G13" s="449"/>
      <c r="H13" s="665"/>
      <c r="I13" s="666"/>
      <c r="J13" s="666"/>
      <c r="K13" s="666"/>
      <c r="L13" s="666"/>
      <c r="M13" s="667"/>
    </row>
    <row r="14" spans="1:13" s="209" customFormat="1" ht="39.799999999999997" customHeight="1">
      <c r="A14" s="360" t="s">
        <v>714</v>
      </c>
      <c r="B14" s="362" t="s">
        <v>1207</v>
      </c>
      <c r="C14" s="362" t="s">
        <v>1208</v>
      </c>
      <c r="D14" s="362" t="s">
        <v>1467</v>
      </c>
      <c r="E14" s="362"/>
      <c r="F14" s="362"/>
      <c r="G14" s="363"/>
      <c r="H14" s="671"/>
      <c r="I14" s="672"/>
      <c r="J14" s="672"/>
      <c r="K14" s="672"/>
      <c r="L14" s="672"/>
      <c r="M14" s="673"/>
    </row>
    <row r="15" spans="1:13" s="218" customFormat="1" ht="73.349999999999994">
      <c r="A15" s="525" t="s">
        <v>1860</v>
      </c>
      <c r="B15" s="526" t="s">
        <v>832</v>
      </c>
      <c r="C15" s="526" t="s">
        <v>777</v>
      </c>
      <c r="D15" s="526" t="s">
        <v>1466</v>
      </c>
      <c r="E15" s="526" t="s">
        <v>3411</v>
      </c>
      <c r="F15" s="526"/>
      <c r="G15" s="527"/>
      <c r="H15" s="674"/>
      <c r="I15" s="675"/>
      <c r="J15" s="675"/>
      <c r="K15" s="675"/>
      <c r="L15" s="675"/>
      <c r="M15" s="676"/>
    </row>
    <row r="16" spans="1:13" ht="94.95" thickBot="1">
      <c r="A16" s="240" t="s">
        <v>3816</v>
      </c>
      <c r="B16" s="555" t="s">
        <v>4727</v>
      </c>
      <c r="C16" s="555" t="s">
        <v>3916</v>
      </c>
      <c r="D16" s="555" t="s">
        <v>1162</v>
      </c>
      <c r="E16" s="555" t="s">
        <v>3915</v>
      </c>
      <c r="F16" s="555"/>
      <c r="G16" s="618" t="s">
        <v>3815</v>
      </c>
      <c r="H16" s="668"/>
      <c r="I16" s="669"/>
      <c r="J16" s="669"/>
      <c r="K16" s="669"/>
      <c r="L16" s="669"/>
      <c r="M16" s="670"/>
    </row>
    <row r="17" spans="1:7" ht="62.85">
      <c r="A17" s="615" t="s">
        <v>5087</v>
      </c>
      <c r="B17" s="614" t="s">
        <v>5088</v>
      </c>
      <c r="C17" s="614" t="s">
        <v>5089</v>
      </c>
      <c r="D17" s="614" t="s">
        <v>5098</v>
      </c>
      <c r="E17" s="614" t="s">
        <v>5099</v>
      </c>
      <c r="F17" s="614"/>
      <c r="G17" s="614" t="s">
        <v>5100</v>
      </c>
    </row>
  </sheetData>
  <mergeCells count="10">
    <mergeCell ref="H16:M16"/>
    <mergeCell ref="H14:M14"/>
    <mergeCell ref="H15:M15"/>
    <mergeCell ref="G10:G12"/>
    <mergeCell ref="E2:M2"/>
    <mergeCell ref="A2:D2"/>
    <mergeCell ref="A1:M1"/>
    <mergeCell ref="H3:M3"/>
    <mergeCell ref="H4:M4"/>
    <mergeCell ref="H13:M13"/>
  </mergeCells>
  <phoneticPr fontId="6" type="noConversion"/>
  <printOptions horizontalCentered="1" verticalCentered="1"/>
  <pageMargins left="0.25" right="0.25" top="0.5" bottom="0.5" header="0.3" footer="0.3"/>
  <pageSetup paperSize="9" orientation="landscape" horizontalDpi="4294967292" verticalDpi="4294967292" r:id="rId1"/>
  <extLst>
    <ext xmlns:mx="http://schemas.microsoft.com/office/mac/excel/2008/main" uri="{64002731-A6B0-56B0-2670-7721B7C09600}">
      <mx:PLV Mode="1"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2"/>
  <sheetViews>
    <sheetView view="pageLayout" topLeftCell="A17" zoomScale="125" zoomScaleNormal="125" zoomScalePageLayoutView="125" workbookViewId="0">
      <selection activeCell="F22" sqref="F22"/>
    </sheetView>
  </sheetViews>
  <sheetFormatPr defaultColWidth="8.77734375" defaultRowHeight="11.8"/>
  <cols>
    <col min="1" max="1" width="6.77734375" style="229" customWidth="1"/>
    <col min="2" max="2" width="34.44140625" style="222" customWidth="1"/>
    <col min="3" max="3" width="31.44140625" style="209" customWidth="1"/>
    <col min="4" max="4" width="9.6640625" style="222" customWidth="1"/>
    <col min="5" max="5" width="13.33203125" style="222" customWidth="1"/>
    <col min="6" max="6" width="7.44140625" style="222" customWidth="1"/>
    <col min="7" max="7" width="6.44140625" style="222" customWidth="1"/>
    <col min="8" max="13" width="3.33203125" style="222" customWidth="1"/>
    <col min="14" max="16384" width="8.77734375" style="222"/>
  </cols>
  <sheetData>
    <row r="1" spans="1:13" ht="11" customHeight="1" thickBot="1">
      <c r="A1" s="702" t="s">
        <v>1619</v>
      </c>
      <c r="B1" s="703"/>
      <c r="C1" s="703"/>
      <c r="D1" s="703"/>
      <c r="E1" s="703"/>
      <c r="F1" s="703"/>
      <c r="G1" s="703"/>
      <c r="H1" s="703"/>
      <c r="I1" s="703"/>
      <c r="J1" s="703"/>
      <c r="K1" s="703"/>
      <c r="L1" s="703"/>
      <c r="M1" s="704"/>
    </row>
    <row r="2" spans="1:13" s="223" customFormat="1" ht="20" customHeight="1">
      <c r="A2" s="360"/>
      <c r="B2" s="360" t="s">
        <v>833</v>
      </c>
      <c r="C2" s="360" t="s">
        <v>834</v>
      </c>
      <c r="D2" s="360" t="s">
        <v>12</v>
      </c>
      <c r="E2" s="360" t="s">
        <v>13</v>
      </c>
      <c r="F2" s="360" t="s">
        <v>835</v>
      </c>
      <c r="G2" s="361" t="s">
        <v>924</v>
      </c>
      <c r="H2" s="705" t="s">
        <v>14</v>
      </c>
      <c r="I2" s="706"/>
      <c r="J2" s="706"/>
      <c r="K2" s="706"/>
      <c r="L2" s="706"/>
      <c r="M2" s="707"/>
    </row>
    <row r="3" spans="1:13" s="223" customFormat="1" ht="70.7">
      <c r="A3" s="362" t="s">
        <v>3460</v>
      </c>
      <c r="B3" s="362" t="s">
        <v>3412</v>
      </c>
      <c r="C3" s="211" t="s">
        <v>3413</v>
      </c>
      <c r="D3" s="362"/>
      <c r="E3" s="360"/>
      <c r="F3" s="360" t="s">
        <v>3462</v>
      </c>
      <c r="G3" s="363" t="s">
        <v>1209</v>
      </c>
      <c r="H3" s="708"/>
      <c r="I3" s="709"/>
      <c r="J3" s="709"/>
      <c r="K3" s="709"/>
      <c r="L3" s="709"/>
      <c r="M3" s="710"/>
    </row>
    <row r="4" spans="1:13" s="223" customFormat="1" ht="70.7">
      <c r="A4" s="362" t="s">
        <v>3461</v>
      </c>
      <c r="B4" s="362" t="s">
        <v>3464</v>
      </c>
      <c r="C4" s="211" t="s">
        <v>3465</v>
      </c>
      <c r="D4" s="362"/>
      <c r="E4" s="360"/>
      <c r="F4" s="360" t="s">
        <v>3463</v>
      </c>
      <c r="G4" s="480" t="s">
        <v>1209</v>
      </c>
      <c r="H4" s="708"/>
      <c r="I4" s="709"/>
      <c r="J4" s="709"/>
      <c r="K4" s="709"/>
      <c r="L4" s="709"/>
      <c r="M4" s="710"/>
    </row>
    <row r="5" spans="1:13" ht="58.95">
      <c r="A5" s="360" t="s">
        <v>3466</v>
      </c>
      <c r="B5" s="362" t="s">
        <v>3830</v>
      </c>
      <c r="C5" s="211" t="s">
        <v>3922</v>
      </c>
      <c r="D5" s="362"/>
      <c r="E5" s="362"/>
      <c r="F5" s="360" t="s">
        <v>3462</v>
      </c>
      <c r="G5" s="363"/>
      <c r="H5" s="671"/>
      <c r="I5" s="672"/>
      <c r="J5" s="672"/>
      <c r="K5" s="672"/>
      <c r="L5" s="672"/>
      <c r="M5" s="673"/>
    </row>
    <row r="6" spans="1:13" ht="70.7">
      <c r="A6" s="360" t="s">
        <v>3467</v>
      </c>
      <c r="B6" s="537" t="s">
        <v>3924</v>
      </c>
      <c r="C6" s="211" t="s">
        <v>3923</v>
      </c>
      <c r="D6" s="362"/>
      <c r="E6" s="362"/>
      <c r="F6" s="360" t="s">
        <v>3463</v>
      </c>
      <c r="G6" s="480"/>
      <c r="H6" s="671"/>
      <c r="I6" s="672"/>
      <c r="J6" s="672"/>
      <c r="K6" s="672"/>
      <c r="L6" s="672"/>
      <c r="M6" s="673"/>
    </row>
    <row r="7" spans="1:13" ht="23.6">
      <c r="A7" s="360" t="s">
        <v>1955</v>
      </c>
      <c r="B7" s="362" t="s">
        <v>1211</v>
      </c>
      <c r="C7" s="362" t="s">
        <v>1268</v>
      </c>
      <c r="D7" s="362"/>
      <c r="E7" s="362"/>
      <c r="F7" s="362"/>
      <c r="G7" s="363"/>
      <c r="H7" s="671"/>
      <c r="I7" s="672"/>
      <c r="J7" s="672"/>
      <c r="K7" s="672"/>
      <c r="L7" s="672"/>
      <c r="M7" s="673"/>
    </row>
    <row r="8" spans="1:13" ht="23.6">
      <c r="A8" s="360" t="s">
        <v>1956</v>
      </c>
      <c r="B8" s="362" t="s">
        <v>1267</v>
      </c>
      <c r="C8" s="362" t="s">
        <v>1269</v>
      </c>
      <c r="D8" s="362"/>
      <c r="E8" s="362"/>
      <c r="F8" s="362"/>
      <c r="G8" s="363"/>
      <c r="H8" s="671"/>
      <c r="I8" s="672"/>
      <c r="J8" s="672"/>
      <c r="K8" s="672"/>
      <c r="L8" s="672"/>
      <c r="M8" s="673"/>
    </row>
    <row r="9" spans="1:13" ht="23.6">
      <c r="A9" s="360" t="s">
        <v>3468</v>
      </c>
      <c r="B9" s="362" t="s">
        <v>3469</v>
      </c>
      <c r="C9" s="362" t="s">
        <v>3470</v>
      </c>
      <c r="D9" s="362"/>
      <c r="E9" s="362"/>
      <c r="F9" s="362" t="s">
        <v>3471</v>
      </c>
      <c r="G9" s="480"/>
      <c r="H9" s="671"/>
      <c r="I9" s="672"/>
      <c r="J9" s="672"/>
      <c r="K9" s="672"/>
      <c r="L9" s="672"/>
      <c r="M9" s="673"/>
    </row>
    <row r="10" spans="1:13" s="223" customFormat="1" ht="23.6">
      <c r="A10" s="688"/>
      <c r="B10" s="689"/>
      <c r="C10" s="689"/>
      <c r="D10" s="689"/>
      <c r="E10" s="689"/>
      <c r="F10" s="689"/>
      <c r="G10" s="690"/>
      <c r="H10" s="368" t="s">
        <v>1212</v>
      </c>
      <c r="I10" s="369" t="s">
        <v>1213</v>
      </c>
      <c r="J10" s="369" t="s">
        <v>1214</v>
      </c>
      <c r="K10" s="369" t="s">
        <v>1215</v>
      </c>
      <c r="L10" s="369" t="s">
        <v>1216</v>
      </c>
      <c r="M10" s="370" t="s">
        <v>1217</v>
      </c>
    </row>
    <row r="11" spans="1:13" s="225" customFormat="1" ht="92.95" customHeight="1">
      <c r="A11" s="360" t="s">
        <v>1218</v>
      </c>
      <c r="B11" s="382" t="s">
        <v>1471</v>
      </c>
      <c r="C11" s="362" t="s">
        <v>3831</v>
      </c>
      <c r="D11" s="362"/>
      <c r="E11" s="362"/>
      <c r="F11" s="691" t="s">
        <v>991</v>
      </c>
      <c r="G11" s="692"/>
      <c r="H11" s="357"/>
      <c r="I11" s="358"/>
      <c r="J11" s="358"/>
      <c r="K11" s="358"/>
      <c r="L11" s="358"/>
      <c r="M11" s="359"/>
    </row>
    <row r="12" spans="1:13" s="225" customFormat="1" ht="58.95">
      <c r="A12" s="226" t="s">
        <v>1219</v>
      </c>
      <c r="B12" s="364" t="s">
        <v>1220</v>
      </c>
      <c r="C12" s="362" t="s">
        <v>1221</v>
      </c>
      <c r="D12" s="364" t="s">
        <v>1472</v>
      </c>
      <c r="E12" s="362" t="s">
        <v>1473</v>
      </c>
      <c r="F12" s="364"/>
      <c r="G12" s="371"/>
      <c r="H12" s="357"/>
      <c r="I12" s="358"/>
      <c r="J12" s="358"/>
      <c r="K12" s="358"/>
      <c r="L12" s="358"/>
      <c r="M12" s="359"/>
    </row>
    <row r="13" spans="1:13" s="225" customFormat="1">
      <c r="A13" s="226" t="s">
        <v>1222</v>
      </c>
      <c r="B13" s="364" t="s">
        <v>1223</v>
      </c>
      <c r="C13" s="362" t="s">
        <v>1224</v>
      </c>
      <c r="D13" s="693" t="s">
        <v>3250</v>
      </c>
      <c r="E13" s="694"/>
      <c r="F13" s="364"/>
      <c r="G13" s="371"/>
      <c r="H13" s="357"/>
      <c r="I13" s="358"/>
      <c r="J13" s="358"/>
      <c r="K13" s="358"/>
      <c r="L13" s="358"/>
      <c r="M13" s="359"/>
    </row>
    <row r="14" spans="1:13" s="225" customFormat="1">
      <c r="A14" s="226" t="s">
        <v>1225</v>
      </c>
      <c r="B14" s="364" t="s">
        <v>1226</v>
      </c>
      <c r="C14" s="362" t="s">
        <v>1227</v>
      </c>
      <c r="D14" s="695"/>
      <c r="E14" s="696"/>
      <c r="F14" s="364"/>
      <c r="G14" s="371"/>
      <c r="H14" s="357"/>
      <c r="I14" s="358"/>
      <c r="J14" s="358"/>
      <c r="K14" s="358"/>
      <c r="L14" s="358"/>
      <c r="M14" s="359"/>
    </row>
    <row r="15" spans="1:13" s="225" customFormat="1">
      <c r="A15" s="226" t="s">
        <v>1228</v>
      </c>
      <c r="B15" s="364" t="s">
        <v>1229</v>
      </c>
      <c r="C15" s="362" t="s">
        <v>1230</v>
      </c>
      <c r="D15" s="697"/>
      <c r="E15" s="698"/>
      <c r="F15" s="364"/>
      <c r="G15" s="371"/>
      <c r="H15" s="357"/>
      <c r="I15" s="358"/>
      <c r="J15" s="358"/>
      <c r="K15" s="358"/>
      <c r="L15" s="358"/>
      <c r="M15" s="359"/>
    </row>
    <row r="16" spans="1:13" s="225" customFormat="1" ht="23.6">
      <c r="A16" s="226" t="s">
        <v>1231</v>
      </c>
      <c r="B16" s="364" t="s">
        <v>1232</v>
      </c>
      <c r="C16" s="362" t="s">
        <v>1233</v>
      </c>
      <c r="D16" s="364" t="s">
        <v>1453</v>
      </c>
      <c r="E16" s="230" t="s">
        <v>1480</v>
      </c>
      <c r="F16" s="364"/>
      <c r="G16" s="371"/>
      <c r="H16" s="357"/>
      <c r="I16" s="358"/>
      <c r="J16" s="358"/>
      <c r="K16" s="358"/>
      <c r="L16" s="358"/>
      <c r="M16" s="359"/>
    </row>
    <row r="17" spans="1:13" s="225" customFormat="1">
      <c r="A17" s="226" t="s">
        <v>1234</v>
      </c>
      <c r="B17" s="364" t="s">
        <v>1235</v>
      </c>
      <c r="C17" s="362" t="s">
        <v>1236</v>
      </c>
      <c r="D17" s="364"/>
      <c r="E17" s="364"/>
      <c r="F17" s="364"/>
      <c r="G17" s="371"/>
      <c r="H17" s="357"/>
      <c r="I17" s="358"/>
      <c r="J17" s="358"/>
      <c r="K17" s="358"/>
      <c r="L17" s="358"/>
      <c r="M17" s="359"/>
    </row>
    <row r="18" spans="1:13" s="225" customFormat="1">
      <c r="A18" s="226" t="s">
        <v>1237</v>
      </c>
      <c r="B18" s="364" t="s">
        <v>1238</v>
      </c>
      <c r="C18" s="362" t="s">
        <v>1239</v>
      </c>
      <c r="D18" s="364" t="s">
        <v>1241</v>
      </c>
      <c r="E18" s="364"/>
      <c r="F18" s="364"/>
      <c r="G18" s="371"/>
      <c r="H18" s="357"/>
      <c r="I18" s="358"/>
      <c r="J18" s="358"/>
      <c r="K18" s="358"/>
      <c r="L18" s="358"/>
      <c r="M18" s="359"/>
    </row>
    <row r="19" spans="1:13" s="225" customFormat="1" ht="35.35">
      <c r="A19" s="226" t="s">
        <v>972</v>
      </c>
      <c r="B19" s="364" t="s">
        <v>1242</v>
      </c>
      <c r="C19" s="537" t="s">
        <v>3925</v>
      </c>
      <c r="D19" s="364" t="s">
        <v>1474</v>
      </c>
      <c r="E19" s="362" t="s">
        <v>997</v>
      </c>
      <c r="F19" s="364"/>
      <c r="G19" s="371"/>
      <c r="H19" s="357"/>
      <c r="I19" s="358"/>
      <c r="J19" s="358"/>
      <c r="K19" s="358"/>
      <c r="L19" s="358"/>
      <c r="M19" s="359"/>
    </row>
    <row r="20" spans="1:13" s="225" customFormat="1">
      <c r="A20" s="589" t="s">
        <v>4787</v>
      </c>
      <c r="B20" s="590" t="s">
        <v>4788</v>
      </c>
      <c r="C20" s="590" t="s">
        <v>4792</v>
      </c>
      <c r="D20" s="364"/>
      <c r="E20" s="264"/>
      <c r="F20" s="364" t="s">
        <v>4789</v>
      </c>
      <c r="G20" s="605"/>
      <c r="H20" s="357"/>
      <c r="I20" s="358"/>
      <c r="J20" s="358"/>
      <c r="K20" s="358"/>
      <c r="L20" s="358"/>
      <c r="M20" s="359"/>
    </row>
    <row r="21" spans="1:13" s="225" customFormat="1" ht="41.9">
      <c r="A21" s="589" t="s">
        <v>5049</v>
      </c>
      <c r="B21" s="590" t="s">
        <v>5051</v>
      </c>
      <c r="C21" s="613" t="s">
        <v>5050</v>
      </c>
      <c r="D21" s="364"/>
      <c r="E21" s="264"/>
      <c r="F21" s="364" t="s">
        <v>5052</v>
      </c>
      <c r="G21" s="612"/>
      <c r="H21" s="357"/>
      <c r="I21" s="358"/>
      <c r="J21" s="358"/>
      <c r="K21" s="358"/>
      <c r="L21" s="358"/>
      <c r="M21" s="359"/>
    </row>
    <row r="22" spans="1:13" s="225" customFormat="1">
      <c r="A22" s="589" t="s">
        <v>4042</v>
      </c>
      <c r="B22" s="590" t="s">
        <v>4044</v>
      </c>
      <c r="C22" s="590" t="s">
        <v>4045</v>
      </c>
      <c r="D22" s="364"/>
      <c r="E22" s="264"/>
      <c r="F22" s="364"/>
      <c r="G22" s="591"/>
      <c r="H22" s="357"/>
      <c r="I22" s="358"/>
      <c r="J22" s="358"/>
      <c r="K22" s="358"/>
      <c r="L22" s="358"/>
      <c r="M22" s="359"/>
    </row>
    <row r="23" spans="1:13" s="225" customFormat="1" ht="23.6">
      <c r="A23" s="589" t="s">
        <v>4587</v>
      </c>
      <c r="B23" s="590" t="s">
        <v>4588</v>
      </c>
      <c r="C23" s="590" t="s">
        <v>4681</v>
      </c>
      <c r="D23" s="364"/>
      <c r="E23" s="264"/>
      <c r="F23" s="364" t="s">
        <v>4590</v>
      </c>
      <c r="G23" s="592"/>
      <c r="H23" s="357"/>
      <c r="I23" s="358"/>
      <c r="J23" s="358"/>
      <c r="K23" s="358"/>
      <c r="L23" s="358"/>
      <c r="M23" s="359"/>
    </row>
    <row r="24" spans="1:13" s="225" customFormat="1" ht="23.6">
      <c r="A24" s="226" t="s">
        <v>2039</v>
      </c>
      <c r="B24" s="364" t="s">
        <v>1244</v>
      </c>
      <c r="C24" s="362" t="s">
        <v>3414</v>
      </c>
      <c r="D24" s="364" t="s">
        <v>1453</v>
      </c>
      <c r="E24" s="230" t="s">
        <v>1480</v>
      </c>
      <c r="F24" s="364" t="s">
        <v>3956</v>
      </c>
      <c r="G24" s="371"/>
      <c r="H24" s="357"/>
      <c r="I24" s="358"/>
      <c r="J24" s="358"/>
      <c r="K24" s="358"/>
      <c r="L24" s="358"/>
      <c r="M24" s="359"/>
    </row>
    <row r="25" spans="1:13" s="225" customFormat="1" ht="23.6">
      <c r="A25" s="226" t="s">
        <v>2040</v>
      </c>
      <c r="B25" s="364" t="s">
        <v>1245</v>
      </c>
      <c r="C25" s="362" t="s">
        <v>3204</v>
      </c>
      <c r="D25" s="364"/>
      <c r="E25" s="364"/>
      <c r="F25" s="364"/>
      <c r="G25" s="371"/>
      <c r="H25" s="357"/>
      <c r="I25" s="358"/>
      <c r="J25" s="358"/>
      <c r="K25" s="358"/>
      <c r="L25" s="358"/>
      <c r="M25" s="359"/>
    </row>
    <row r="26" spans="1:13" s="225" customFormat="1" ht="23.6">
      <c r="A26" s="226" t="s">
        <v>2041</v>
      </c>
      <c r="B26" s="364" t="s">
        <v>1246</v>
      </c>
      <c r="C26" s="362" t="s">
        <v>1247</v>
      </c>
      <c r="D26" s="364" t="s">
        <v>1475</v>
      </c>
      <c r="E26" s="364"/>
      <c r="F26" s="364"/>
      <c r="G26" s="371"/>
      <c r="H26" s="357"/>
      <c r="I26" s="358"/>
      <c r="J26" s="358"/>
      <c r="K26" s="358"/>
      <c r="L26" s="358"/>
      <c r="M26" s="359"/>
    </row>
    <row r="27" spans="1:13" s="225" customFormat="1" ht="23.6">
      <c r="A27" s="226" t="s">
        <v>2042</v>
      </c>
      <c r="B27" s="364" t="s">
        <v>1248</v>
      </c>
      <c r="C27" s="362" t="s">
        <v>1249</v>
      </c>
      <c r="D27" s="364" t="s">
        <v>1453</v>
      </c>
      <c r="E27" s="230" t="s">
        <v>1480</v>
      </c>
      <c r="F27" s="364"/>
      <c r="G27" s="371"/>
      <c r="H27" s="357"/>
      <c r="I27" s="358"/>
      <c r="J27" s="358"/>
      <c r="K27" s="358"/>
      <c r="L27" s="358"/>
      <c r="M27" s="359"/>
    </row>
    <row r="28" spans="1:13" s="225" customFormat="1" ht="47.15">
      <c r="A28" s="226" t="s">
        <v>2043</v>
      </c>
      <c r="B28" s="364" t="s">
        <v>1250</v>
      </c>
      <c r="C28" s="362" t="s">
        <v>1251</v>
      </c>
      <c r="D28" s="364" t="s">
        <v>1476</v>
      </c>
      <c r="E28" s="364"/>
      <c r="F28" s="364"/>
      <c r="G28" s="371"/>
      <c r="H28" s="357"/>
      <c r="I28" s="358"/>
      <c r="J28" s="358"/>
      <c r="K28" s="358"/>
      <c r="L28" s="358"/>
      <c r="M28" s="359"/>
    </row>
    <row r="29" spans="1:13" ht="35.35">
      <c r="A29" s="226" t="s">
        <v>1252</v>
      </c>
      <c r="B29" s="364" t="s">
        <v>1478</v>
      </c>
      <c r="C29" s="362" t="s">
        <v>1479</v>
      </c>
      <c r="D29" s="364" t="s">
        <v>1453</v>
      </c>
      <c r="E29" s="230" t="s">
        <v>1480</v>
      </c>
      <c r="F29" s="364" t="s">
        <v>1477</v>
      </c>
      <c r="G29" s="367"/>
      <c r="H29" s="357"/>
      <c r="I29" s="358"/>
      <c r="J29" s="358"/>
      <c r="K29" s="358"/>
      <c r="L29" s="358"/>
      <c r="M29" s="359"/>
    </row>
    <row r="30" spans="1:13" ht="23.6">
      <c r="A30" s="226" t="s">
        <v>1253</v>
      </c>
      <c r="B30" s="364" t="s">
        <v>1254</v>
      </c>
      <c r="C30" s="362" t="s">
        <v>1255</v>
      </c>
      <c r="D30" s="364"/>
      <c r="E30" s="364"/>
      <c r="F30" s="364"/>
      <c r="G30" s="371"/>
      <c r="H30" s="357"/>
      <c r="I30" s="358"/>
      <c r="J30" s="358"/>
      <c r="K30" s="358"/>
      <c r="L30" s="358"/>
      <c r="M30" s="359"/>
    </row>
    <row r="31" spans="1:13" s="225" customFormat="1" ht="23.6">
      <c r="A31" s="226" t="s">
        <v>1257</v>
      </c>
      <c r="B31" s="364" t="s">
        <v>1278</v>
      </c>
      <c r="C31" s="364" t="s">
        <v>1279</v>
      </c>
      <c r="D31" s="364"/>
      <c r="E31" s="364" t="s">
        <v>3249</v>
      </c>
      <c r="F31" s="364"/>
      <c r="G31" s="371"/>
      <c r="H31" s="357"/>
      <c r="I31" s="358"/>
      <c r="J31" s="358"/>
      <c r="K31" s="358"/>
      <c r="L31" s="358"/>
      <c r="M31" s="359"/>
    </row>
    <row r="32" spans="1:13" s="225" customFormat="1" ht="23.6">
      <c r="A32" s="226" t="s">
        <v>1258</v>
      </c>
      <c r="B32" s="379" t="s">
        <v>1280</v>
      </c>
      <c r="C32" s="379" t="s">
        <v>1281</v>
      </c>
      <c r="D32" s="364"/>
      <c r="E32" s="364" t="s">
        <v>3249</v>
      </c>
      <c r="F32" s="364"/>
      <c r="G32" s="371"/>
      <c r="H32" s="357"/>
      <c r="I32" s="358"/>
      <c r="J32" s="358"/>
      <c r="K32" s="358"/>
      <c r="L32" s="358"/>
      <c r="M32" s="359"/>
    </row>
    <row r="33" spans="1:13" ht="23.6">
      <c r="A33" s="226" t="s">
        <v>1270</v>
      </c>
      <c r="B33" s="364" t="s">
        <v>1275</v>
      </c>
      <c r="C33" s="362" t="s">
        <v>3205</v>
      </c>
      <c r="D33" s="364" t="s">
        <v>1453</v>
      </c>
      <c r="E33" s="230" t="s">
        <v>1480</v>
      </c>
      <c r="F33" s="364" t="s">
        <v>3484</v>
      </c>
      <c r="G33" s="367"/>
      <c r="H33" s="357"/>
      <c r="I33" s="358"/>
      <c r="J33" s="358"/>
      <c r="K33" s="358"/>
      <c r="L33" s="358"/>
      <c r="M33" s="359"/>
    </row>
    <row r="34" spans="1:13" ht="23.6">
      <c r="A34" s="226" t="s">
        <v>1271</v>
      </c>
      <c r="B34" s="364" t="s">
        <v>1276</v>
      </c>
      <c r="C34" s="362" t="s">
        <v>1277</v>
      </c>
      <c r="D34" s="364"/>
      <c r="E34" s="364"/>
      <c r="F34" s="364"/>
      <c r="G34" s="371"/>
      <c r="H34" s="357"/>
      <c r="I34" s="358"/>
      <c r="J34" s="358"/>
      <c r="K34" s="358"/>
      <c r="L34" s="358"/>
      <c r="M34" s="359"/>
    </row>
    <row r="35" spans="1:13" s="225" customFormat="1" ht="23.6">
      <c r="A35" s="226" t="s">
        <v>1273</v>
      </c>
      <c r="B35" s="364" t="s">
        <v>1282</v>
      </c>
      <c r="C35" s="364" t="s">
        <v>1283</v>
      </c>
      <c r="D35" s="364"/>
      <c r="E35" s="364" t="s">
        <v>3249</v>
      </c>
      <c r="F35" s="364"/>
      <c r="G35" s="371"/>
      <c r="H35" s="357"/>
      <c r="I35" s="358"/>
      <c r="J35" s="358"/>
      <c r="K35" s="358"/>
      <c r="L35" s="358"/>
      <c r="M35" s="359"/>
    </row>
    <row r="36" spans="1:13" s="225" customFormat="1" ht="23.6">
      <c r="A36" s="226" t="s">
        <v>1274</v>
      </c>
      <c r="B36" s="379" t="s">
        <v>1284</v>
      </c>
      <c r="C36" s="379" t="s">
        <v>1285</v>
      </c>
      <c r="D36" s="364"/>
      <c r="E36" s="364" t="s">
        <v>3249</v>
      </c>
      <c r="F36" s="364"/>
      <c r="G36" s="371"/>
      <c r="H36" s="357"/>
      <c r="I36" s="358"/>
      <c r="J36" s="358"/>
      <c r="K36" s="358"/>
      <c r="L36" s="358"/>
      <c r="M36" s="359"/>
    </row>
    <row r="37" spans="1:13" ht="23.6">
      <c r="A37" s="226" t="s">
        <v>3472</v>
      </c>
      <c r="B37" s="364" t="s">
        <v>3476</v>
      </c>
      <c r="C37" s="362" t="s">
        <v>3477</v>
      </c>
      <c r="D37" s="364" t="s">
        <v>1453</v>
      </c>
      <c r="E37" s="230" t="s">
        <v>1480</v>
      </c>
      <c r="F37" s="364" t="s">
        <v>1259</v>
      </c>
      <c r="G37" s="682" t="s">
        <v>1444</v>
      </c>
      <c r="H37" s="357"/>
      <c r="I37" s="358"/>
      <c r="J37" s="358"/>
      <c r="K37" s="358"/>
      <c r="L37" s="358"/>
      <c r="M37" s="359"/>
    </row>
    <row r="38" spans="1:13" ht="23.6">
      <c r="A38" s="226" t="s">
        <v>3473</v>
      </c>
      <c r="B38" s="364" t="s">
        <v>3478</v>
      </c>
      <c r="C38" s="362" t="s">
        <v>3479</v>
      </c>
      <c r="D38" s="364"/>
      <c r="E38" s="364"/>
      <c r="F38" s="364"/>
      <c r="G38" s="683"/>
      <c r="H38" s="357"/>
      <c r="I38" s="358"/>
      <c r="J38" s="358"/>
      <c r="K38" s="358"/>
      <c r="L38" s="358"/>
      <c r="M38" s="359"/>
    </row>
    <row r="39" spans="1:13" s="225" customFormat="1" ht="23.6">
      <c r="A39" s="226" t="s">
        <v>3474</v>
      </c>
      <c r="B39" s="364" t="s">
        <v>3480</v>
      </c>
      <c r="C39" s="364" t="s">
        <v>3481</v>
      </c>
      <c r="D39" s="364"/>
      <c r="E39" s="364" t="s">
        <v>3249</v>
      </c>
      <c r="F39" s="364"/>
      <c r="G39" s="683"/>
      <c r="H39" s="357"/>
      <c r="I39" s="358"/>
      <c r="J39" s="358"/>
      <c r="K39" s="358"/>
      <c r="L39" s="358"/>
      <c r="M39" s="359"/>
    </row>
    <row r="40" spans="1:13" s="225" customFormat="1" ht="23.6">
      <c r="A40" s="226" t="s">
        <v>3475</v>
      </c>
      <c r="B40" s="379" t="s">
        <v>3482</v>
      </c>
      <c r="C40" s="379" t="s">
        <v>3483</v>
      </c>
      <c r="D40" s="364"/>
      <c r="E40" s="364" t="s">
        <v>3249</v>
      </c>
      <c r="F40" s="364"/>
      <c r="G40" s="683"/>
      <c r="H40" s="357"/>
      <c r="I40" s="358"/>
      <c r="J40" s="358"/>
      <c r="K40" s="358"/>
      <c r="L40" s="358"/>
      <c r="M40" s="359"/>
    </row>
    <row r="41" spans="1:13" ht="23.6">
      <c r="A41" s="228" t="s">
        <v>1243</v>
      </c>
      <c r="B41" s="379" t="s">
        <v>1260</v>
      </c>
      <c r="C41" s="382" t="s">
        <v>1261</v>
      </c>
      <c r="D41" s="364" t="s">
        <v>1453</v>
      </c>
      <c r="E41" s="230" t="s">
        <v>1480</v>
      </c>
      <c r="F41" s="379" t="s">
        <v>1262</v>
      </c>
      <c r="G41" s="683"/>
      <c r="H41" s="699"/>
      <c r="I41" s="700"/>
      <c r="J41" s="700"/>
      <c r="K41" s="700"/>
      <c r="L41" s="700"/>
      <c r="M41" s="701"/>
    </row>
    <row r="42" spans="1:13" ht="12.45" thickBot="1">
      <c r="A42" s="228" t="s">
        <v>1263</v>
      </c>
      <c r="B42" s="379" t="s">
        <v>1264</v>
      </c>
      <c r="C42" s="382" t="s">
        <v>1984</v>
      </c>
      <c r="D42" s="379" t="s">
        <v>1265</v>
      </c>
      <c r="E42" s="379" t="s">
        <v>1266</v>
      </c>
      <c r="F42" s="379"/>
      <c r="G42" s="684"/>
      <c r="H42" s="685"/>
      <c r="I42" s="686"/>
      <c r="J42" s="686"/>
      <c r="K42" s="686"/>
      <c r="L42" s="686"/>
      <c r="M42" s="687"/>
    </row>
  </sheetData>
  <mergeCells count="15">
    <mergeCell ref="H8:M8"/>
    <mergeCell ref="A1:M1"/>
    <mergeCell ref="H2:M2"/>
    <mergeCell ref="H3:M3"/>
    <mergeCell ref="H5:M5"/>
    <mergeCell ref="H7:M7"/>
    <mergeCell ref="H4:M4"/>
    <mergeCell ref="H6:M6"/>
    <mergeCell ref="H9:M9"/>
    <mergeCell ref="G37:G42"/>
    <mergeCell ref="H42:M42"/>
    <mergeCell ref="A10:G10"/>
    <mergeCell ref="F11:G11"/>
    <mergeCell ref="D13:E15"/>
    <mergeCell ref="H41:M41"/>
  </mergeCells>
  <phoneticPr fontId="6" type="noConversion"/>
  <printOptions horizontalCentered="1" verticalCentered="1"/>
  <pageMargins left="0.25" right="0.25" top="0.5" bottom="0.5" header="0.3" footer="0.3"/>
  <pageSetup paperSize="9" orientation="landscape" horizontalDpi="4294967292" verticalDpi="4294967292" r:id="rId1"/>
  <extLst>
    <ext xmlns:mx="http://schemas.microsoft.com/office/mac/excel/2008/main" uri="{64002731-A6B0-56B0-2670-7721B7C09600}">
      <mx:PLV Mode="1"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7"/>
  <sheetViews>
    <sheetView view="pageLayout" zoomScale="120" zoomScaleNormal="120" zoomScalePageLayoutView="120" workbookViewId="0">
      <selection activeCell="C10" sqref="C10"/>
    </sheetView>
  </sheetViews>
  <sheetFormatPr defaultColWidth="8.77734375" defaultRowHeight="11.8"/>
  <cols>
    <col min="1" max="1" width="9.6640625" style="223" customWidth="1"/>
    <col min="2" max="2" width="23.44140625" style="225" customWidth="1"/>
    <col min="3" max="3" width="23.44140625" style="227" customWidth="1"/>
    <col min="4" max="4" width="4.44140625" style="225" customWidth="1"/>
    <col min="5" max="5" width="19.44140625" style="225" customWidth="1"/>
    <col min="6" max="6" width="22.44140625" style="225" customWidth="1"/>
    <col min="7" max="7" width="7.33203125" style="225" customWidth="1"/>
    <col min="8" max="17" width="2.109375" style="225" customWidth="1"/>
    <col min="18" max="16384" width="8.77734375" style="225"/>
  </cols>
  <sheetData>
    <row r="1" spans="1:17">
      <c r="A1" s="711" t="s">
        <v>1321</v>
      </c>
      <c r="B1" s="712"/>
      <c r="C1" s="712"/>
      <c r="D1" s="712"/>
      <c r="E1" s="712"/>
      <c r="F1" s="712"/>
      <c r="G1" s="712"/>
      <c r="H1" s="712"/>
      <c r="I1" s="712"/>
      <c r="J1" s="712"/>
      <c r="K1" s="712"/>
      <c r="L1" s="712"/>
      <c r="M1" s="712"/>
      <c r="N1" s="712"/>
      <c r="O1" s="712"/>
      <c r="P1" s="713"/>
    </row>
    <row r="2" spans="1:17" ht="20" customHeight="1">
      <c r="A2" s="691" t="s">
        <v>3832</v>
      </c>
      <c r="B2" s="655"/>
      <c r="C2" s="655"/>
      <c r="D2" s="655"/>
      <c r="E2" s="655"/>
      <c r="F2" s="655"/>
      <c r="G2" s="714"/>
      <c r="H2" s="691" t="s">
        <v>1286</v>
      </c>
      <c r="I2" s="655"/>
      <c r="J2" s="714"/>
      <c r="K2" s="691" t="s">
        <v>1287</v>
      </c>
      <c r="L2" s="655"/>
      <c r="M2" s="714"/>
      <c r="N2" s="691" t="s">
        <v>1288</v>
      </c>
      <c r="O2" s="655"/>
      <c r="P2" s="714"/>
    </row>
    <row r="3" spans="1:17" s="223" customFormat="1" ht="12.45" thickBot="1">
      <c r="A3" s="360"/>
      <c r="B3" s="360" t="s">
        <v>833</v>
      </c>
      <c r="C3" s="360" t="s">
        <v>834</v>
      </c>
      <c r="D3" s="360" t="s">
        <v>1319</v>
      </c>
      <c r="E3" s="360" t="s">
        <v>12</v>
      </c>
      <c r="F3" s="360" t="s">
        <v>13</v>
      </c>
      <c r="G3" s="360" t="s">
        <v>835</v>
      </c>
      <c r="H3" s="231">
        <v>1</v>
      </c>
      <c r="I3" s="231">
        <v>2</v>
      </c>
      <c r="J3" s="231">
        <v>3</v>
      </c>
      <c r="K3" s="231">
        <v>1</v>
      </c>
      <c r="L3" s="231">
        <v>2</v>
      </c>
      <c r="M3" s="231">
        <v>3</v>
      </c>
      <c r="N3" s="231">
        <v>1</v>
      </c>
      <c r="O3" s="231">
        <v>2</v>
      </c>
      <c r="P3" s="231">
        <v>3</v>
      </c>
    </row>
    <row r="4" spans="1:17" ht="23.6">
      <c r="A4" s="226" t="s">
        <v>2016</v>
      </c>
      <c r="B4" s="364" t="s">
        <v>3211</v>
      </c>
      <c r="C4" s="362" t="s">
        <v>3210</v>
      </c>
      <c r="D4" s="364"/>
      <c r="E4" s="715"/>
      <c r="F4" s="716"/>
      <c r="G4" s="717"/>
      <c r="H4" s="232"/>
      <c r="I4" s="233"/>
      <c r="J4" s="233"/>
      <c r="K4" s="233"/>
      <c r="L4" s="233"/>
      <c r="M4" s="233"/>
      <c r="N4" s="233"/>
      <c r="O4" s="233"/>
      <c r="P4" s="234"/>
      <c r="Q4" s="235"/>
    </row>
    <row r="5" spans="1:17" ht="23.6">
      <c r="A5" s="226" t="s">
        <v>1289</v>
      </c>
      <c r="B5" s="364" t="s">
        <v>1290</v>
      </c>
      <c r="C5" s="362" t="s">
        <v>3206</v>
      </c>
      <c r="D5" s="364"/>
      <c r="E5" s="364" t="s">
        <v>3898</v>
      </c>
      <c r="F5" s="364"/>
      <c r="G5" s="371"/>
      <c r="H5" s="357"/>
      <c r="I5" s="358"/>
      <c r="J5" s="358"/>
      <c r="K5" s="358"/>
      <c r="L5" s="358"/>
      <c r="M5" s="358"/>
      <c r="N5" s="358"/>
      <c r="O5" s="358"/>
      <c r="P5" s="359"/>
    </row>
    <row r="6" spans="1:17" ht="23.6">
      <c r="A6" s="226" t="s">
        <v>1322</v>
      </c>
      <c r="B6" s="364" t="s">
        <v>1291</v>
      </c>
      <c r="C6" s="362" t="s">
        <v>3207</v>
      </c>
      <c r="D6" s="364"/>
      <c r="E6" s="236" t="s">
        <v>3899</v>
      </c>
      <c r="F6" s="364"/>
      <c r="G6" s="371"/>
      <c r="H6" s="357"/>
      <c r="I6" s="358"/>
      <c r="J6" s="358"/>
      <c r="K6" s="358"/>
      <c r="L6" s="358"/>
      <c r="M6" s="358"/>
      <c r="N6" s="358"/>
      <c r="O6" s="358"/>
      <c r="P6" s="359"/>
    </row>
    <row r="7" spans="1:17" ht="23.6">
      <c r="A7" s="226" t="s">
        <v>1292</v>
      </c>
      <c r="B7" s="364" t="s">
        <v>1293</v>
      </c>
      <c r="C7" s="362" t="s">
        <v>1294</v>
      </c>
      <c r="D7" s="364"/>
      <c r="E7" s="364" t="s">
        <v>1320</v>
      </c>
      <c r="F7" s="364"/>
      <c r="G7" s="371"/>
      <c r="H7" s="357"/>
      <c r="I7" s="358"/>
      <c r="J7" s="358"/>
      <c r="K7" s="358"/>
      <c r="L7" s="358"/>
      <c r="M7" s="358"/>
      <c r="N7" s="358"/>
      <c r="O7" s="358"/>
      <c r="P7" s="359"/>
    </row>
    <row r="8" spans="1:17">
      <c r="A8" s="226" t="s">
        <v>1295</v>
      </c>
      <c r="B8" s="364" t="s">
        <v>658</v>
      </c>
      <c r="C8" s="362" t="s">
        <v>3208</v>
      </c>
      <c r="E8" s="364" t="s">
        <v>1240</v>
      </c>
      <c r="F8" s="364"/>
      <c r="G8" s="371"/>
      <c r="H8" s="357"/>
      <c r="I8" s="358"/>
      <c r="J8" s="358"/>
      <c r="K8" s="358"/>
      <c r="L8" s="358"/>
      <c r="M8" s="358"/>
      <c r="N8" s="358"/>
      <c r="O8" s="358"/>
      <c r="P8" s="359"/>
    </row>
    <row r="9" spans="1:17" ht="164.95">
      <c r="A9" s="226" t="s">
        <v>1296</v>
      </c>
      <c r="B9" s="364" t="s">
        <v>1297</v>
      </c>
      <c r="C9" s="362" t="s">
        <v>1323</v>
      </c>
      <c r="D9" s="364" t="s">
        <v>3781</v>
      </c>
      <c r="E9" s="364" t="s">
        <v>3782</v>
      </c>
      <c r="F9" s="364" t="s">
        <v>3961</v>
      </c>
      <c r="G9" s="371"/>
      <c r="H9" s="357"/>
      <c r="I9" s="358"/>
      <c r="J9" s="358"/>
      <c r="K9" s="358"/>
      <c r="L9" s="358"/>
      <c r="M9" s="358"/>
      <c r="N9" s="358"/>
      <c r="O9" s="358"/>
      <c r="P9" s="359"/>
    </row>
    <row r="10" spans="1:17" ht="35.35">
      <c r="A10" s="226" t="s">
        <v>1298</v>
      </c>
      <c r="B10" s="364" t="s">
        <v>1299</v>
      </c>
      <c r="C10" s="362" t="s">
        <v>1300</v>
      </c>
      <c r="D10" s="364" t="s">
        <v>1013</v>
      </c>
      <c r="E10" s="364"/>
      <c r="F10" s="364"/>
      <c r="G10" s="371"/>
      <c r="H10" s="357"/>
      <c r="I10" s="358"/>
      <c r="J10" s="358"/>
      <c r="K10" s="358"/>
      <c r="L10" s="358"/>
      <c r="M10" s="358"/>
      <c r="N10" s="358"/>
      <c r="O10" s="358"/>
      <c r="P10" s="359"/>
    </row>
    <row r="11" spans="1:17" ht="35.35">
      <c r="A11" s="226" t="s">
        <v>1324</v>
      </c>
      <c r="B11" s="379" t="s">
        <v>1325</v>
      </c>
      <c r="C11" s="362" t="s">
        <v>1326</v>
      </c>
      <c r="D11" s="364"/>
      <c r="E11" s="364" t="s">
        <v>925</v>
      </c>
      <c r="F11" s="364" t="s">
        <v>998</v>
      </c>
      <c r="G11" s="371"/>
      <c r="H11" s="357"/>
      <c r="I11" s="358"/>
      <c r="J11" s="358"/>
      <c r="K11" s="358"/>
      <c r="L11" s="358"/>
      <c r="M11" s="358"/>
      <c r="N11" s="358"/>
      <c r="O11" s="358"/>
      <c r="P11" s="359"/>
    </row>
    <row r="12" spans="1:17" ht="23.6">
      <c r="A12" s="226" t="s">
        <v>1301</v>
      </c>
      <c r="B12" s="364" t="s">
        <v>1302</v>
      </c>
      <c r="C12" s="362" t="s">
        <v>1303</v>
      </c>
      <c r="D12" s="364" t="s">
        <v>1020</v>
      </c>
      <c r="E12" s="364"/>
      <c r="F12" s="364"/>
      <c r="G12" s="371" t="s">
        <v>1433</v>
      </c>
      <c r="H12" s="357"/>
      <c r="I12" s="358"/>
      <c r="J12" s="358"/>
      <c r="K12" s="358"/>
      <c r="L12" s="358"/>
      <c r="M12" s="358"/>
      <c r="N12" s="358"/>
      <c r="O12" s="358"/>
      <c r="P12" s="359"/>
    </row>
    <row r="13" spans="1:17">
      <c r="A13" s="226" t="s">
        <v>1304</v>
      </c>
      <c r="B13" s="364" t="s">
        <v>658</v>
      </c>
      <c r="C13" s="362" t="s">
        <v>3208</v>
      </c>
      <c r="E13" s="364" t="s">
        <v>1240</v>
      </c>
      <c r="F13" s="364"/>
      <c r="G13" s="371"/>
      <c r="H13" s="357"/>
      <c r="I13" s="358"/>
      <c r="J13" s="358"/>
      <c r="K13" s="358"/>
      <c r="L13" s="358"/>
      <c r="M13" s="358"/>
      <c r="N13" s="358"/>
      <c r="O13" s="358"/>
      <c r="P13" s="359"/>
    </row>
    <row r="14" spans="1:17" ht="35.35">
      <c r="A14" s="226" t="s">
        <v>1305</v>
      </c>
      <c r="B14" s="364" t="s">
        <v>1306</v>
      </c>
      <c r="C14" s="362" t="s">
        <v>1307</v>
      </c>
      <c r="D14" s="364"/>
      <c r="E14" s="364" t="s">
        <v>3251</v>
      </c>
      <c r="F14" s="364" t="s">
        <v>3834</v>
      </c>
      <c r="G14" s="371" t="s">
        <v>1024</v>
      </c>
      <c r="H14" s="357"/>
      <c r="I14" s="358"/>
      <c r="J14" s="358"/>
      <c r="K14" s="358"/>
      <c r="L14" s="358"/>
      <c r="M14" s="358"/>
      <c r="N14" s="358"/>
      <c r="O14" s="358"/>
      <c r="P14" s="359"/>
    </row>
    <row r="15" spans="1:17">
      <c r="A15" s="226" t="s">
        <v>2124</v>
      </c>
      <c r="B15" s="364" t="s">
        <v>3252</v>
      </c>
      <c r="C15" s="362" t="s">
        <v>3416</v>
      </c>
      <c r="D15" s="364"/>
      <c r="E15" s="364"/>
      <c r="F15" s="364"/>
      <c r="G15" s="718" t="s">
        <v>3256</v>
      </c>
      <c r="H15" s="357"/>
      <c r="I15" s="358"/>
      <c r="J15" s="358"/>
      <c r="K15" s="358"/>
      <c r="L15" s="358"/>
      <c r="M15" s="358"/>
      <c r="N15" s="358"/>
      <c r="O15" s="358"/>
      <c r="P15" s="359"/>
    </row>
    <row r="16" spans="1:17">
      <c r="A16" s="226" t="s">
        <v>2123</v>
      </c>
      <c r="B16" s="364" t="s">
        <v>3254</v>
      </c>
      <c r="C16" s="362" t="s">
        <v>3417</v>
      </c>
      <c r="D16" s="364"/>
      <c r="E16" s="364"/>
      <c r="F16" s="364"/>
      <c r="G16" s="719"/>
      <c r="H16" s="357"/>
      <c r="I16" s="358"/>
      <c r="J16" s="358"/>
      <c r="K16" s="358"/>
      <c r="L16" s="358"/>
      <c r="M16" s="358"/>
      <c r="N16" s="358"/>
      <c r="O16" s="358"/>
      <c r="P16" s="359"/>
    </row>
    <row r="17" spans="1:16">
      <c r="A17" s="226" t="s">
        <v>2125</v>
      </c>
      <c r="B17" s="364" t="s">
        <v>3253</v>
      </c>
      <c r="C17" s="362" t="s">
        <v>3418</v>
      </c>
      <c r="D17" s="364"/>
      <c r="E17" s="364"/>
      <c r="F17" s="364"/>
      <c r="G17" s="719"/>
      <c r="H17" s="357"/>
      <c r="I17" s="358"/>
      <c r="J17" s="358"/>
      <c r="K17" s="358"/>
      <c r="L17" s="358"/>
      <c r="M17" s="358"/>
      <c r="N17" s="358"/>
      <c r="O17" s="358"/>
      <c r="P17" s="359"/>
    </row>
    <row r="18" spans="1:16">
      <c r="A18" s="226" t="s">
        <v>2126</v>
      </c>
      <c r="B18" s="364" t="s">
        <v>3255</v>
      </c>
      <c r="C18" s="362" t="s">
        <v>3419</v>
      </c>
      <c r="D18" s="364"/>
      <c r="E18" s="364"/>
      <c r="F18" s="364"/>
      <c r="G18" s="720"/>
      <c r="H18" s="357"/>
      <c r="I18" s="358"/>
      <c r="J18" s="358"/>
      <c r="K18" s="358"/>
      <c r="L18" s="358"/>
      <c r="M18" s="358"/>
      <c r="N18" s="358"/>
      <c r="O18" s="358"/>
      <c r="P18" s="359"/>
    </row>
    <row r="19" spans="1:16" ht="47.15">
      <c r="A19" s="226" t="s">
        <v>1430</v>
      </c>
      <c r="B19" s="364" t="s">
        <v>1431</v>
      </c>
      <c r="C19" s="211" t="s">
        <v>1627</v>
      </c>
      <c r="D19" s="364"/>
      <c r="E19" s="364" t="s">
        <v>1432</v>
      </c>
      <c r="F19" s="364" t="s">
        <v>3415</v>
      </c>
      <c r="G19" s="371" t="s">
        <v>3257</v>
      </c>
      <c r="H19" s="357"/>
      <c r="I19" s="358"/>
      <c r="J19" s="358"/>
      <c r="K19" s="358"/>
      <c r="L19" s="358"/>
      <c r="M19" s="358"/>
      <c r="N19" s="358"/>
      <c r="O19" s="358"/>
      <c r="P19" s="359"/>
    </row>
    <row r="20" spans="1:16" ht="35.35">
      <c r="A20" s="360" t="s">
        <v>1308</v>
      </c>
      <c r="B20" s="362" t="s">
        <v>1309</v>
      </c>
      <c r="C20" s="362" t="s">
        <v>1310</v>
      </c>
      <c r="D20" s="362" t="s">
        <v>1020</v>
      </c>
      <c r="E20" s="362"/>
      <c r="F20" s="362"/>
      <c r="G20" s="363" t="s">
        <v>1311</v>
      </c>
      <c r="H20" s="357"/>
      <c r="I20" s="358"/>
      <c r="J20" s="358"/>
      <c r="K20" s="358"/>
      <c r="L20" s="358"/>
      <c r="M20" s="358"/>
      <c r="N20" s="358"/>
      <c r="O20" s="358"/>
      <c r="P20" s="359"/>
    </row>
    <row r="21" spans="1:16" ht="23.6">
      <c r="A21" s="360" t="s">
        <v>1312</v>
      </c>
      <c r="B21" s="362" t="s">
        <v>658</v>
      </c>
      <c r="C21" s="362" t="s">
        <v>3208</v>
      </c>
      <c r="D21" s="362" t="s">
        <v>1240</v>
      </c>
      <c r="E21" s="362"/>
      <c r="F21" s="362"/>
      <c r="G21" s="363"/>
      <c r="H21" s="357"/>
      <c r="I21" s="358"/>
      <c r="J21" s="358"/>
      <c r="K21" s="358"/>
      <c r="L21" s="358"/>
      <c r="M21" s="358"/>
      <c r="N21" s="358"/>
      <c r="O21" s="358"/>
      <c r="P21" s="359"/>
    </row>
    <row r="22" spans="1:16" ht="35.35">
      <c r="A22" s="360" t="s">
        <v>1313</v>
      </c>
      <c r="B22" s="362" t="s">
        <v>1306</v>
      </c>
      <c r="C22" s="362" t="s">
        <v>1307</v>
      </c>
      <c r="D22" s="362"/>
      <c r="E22" s="364" t="s">
        <v>3251</v>
      </c>
      <c r="F22" s="364" t="s">
        <v>3834</v>
      </c>
      <c r="G22" s="371" t="s">
        <v>1024</v>
      </c>
      <c r="H22" s="357"/>
      <c r="I22" s="358"/>
      <c r="J22" s="358"/>
      <c r="K22" s="358"/>
      <c r="L22" s="358"/>
      <c r="M22" s="358"/>
      <c r="N22" s="358"/>
      <c r="O22" s="358"/>
      <c r="P22" s="359"/>
    </row>
    <row r="23" spans="1:16">
      <c r="A23" s="226" t="s">
        <v>2269</v>
      </c>
      <c r="B23" s="364" t="s">
        <v>3252</v>
      </c>
      <c r="C23" s="362" t="s">
        <v>3416</v>
      </c>
      <c r="D23" s="364"/>
      <c r="E23" s="364"/>
      <c r="F23" s="364"/>
      <c r="G23" s="718" t="s">
        <v>3258</v>
      </c>
      <c r="H23" s="357"/>
      <c r="I23" s="358"/>
      <c r="J23" s="358"/>
      <c r="K23" s="358"/>
      <c r="L23" s="358"/>
      <c r="M23" s="358"/>
      <c r="N23" s="358"/>
      <c r="O23" s="358"/>
      <c r="P23" s="359"/>
    </row>
    <row r="24" spans="1:16">
      <c r="A24" s="226" t="s">
        <v>2270</v>
      </c>
      <c r="B24" s="364" t="s">
        <v>3254</v>
      </c>
      <c r="C24" s="362" t="s">
        <v>3417</v>
      </c>
      <c r="D24" s="364"/>
      <c r="E24" s="364"/>
      <c r="F24" s="364"/>
      <c r="G24" s="719"/>
      <c r="H24" s="357"/>
      <c r="I24" s="358"/>
      <c r="J24" s="358"/>
      <c r="K24" s="358"/>
      <c r="L24" s="358"/>
      <c r="M24" s="358"/>
      <c r="N24" s="358"/>
      <c r="O24" s="358"/>
      <c r="P24" s="359"/>
    </row>
    <row r="25" spans="1:16">
      <c r="A25" s="226" t="s">
        <v>2271</v>
      </c>
      <c r="B25" s="364" t="s">
        <v>3253</v>
      </c>
      <c r="C25" s="362" t="s">
        <v>3418</v>
      </c>
      <c r="D25" s="364"/>
      <c r="E25" s="364"/>
      <c r="F25" s="364"/>
      <c r="G25" s="719"/>
      <c r="H25" s="357"/>
      <c r="I25" s="358"/>
      <c r="J25" s="358"/>
      <c r="K25" s="358"/>
      <c r="L25" s="358"/>
      <c r="M25" s="358"/>
      <c r="N25" s="358"/>
      <c r="O25" s="358"/>
      <c r="P25" s="359"/>
    </row>
    <row r="26" spans="1:16">
      <c r="A26" s="226" t="s">
        <v>2272</v>
      </c>
      <c r="B26" s="364" t="s">
        <v>3255</v>
      </c>
      <c r="C26" s="362" t="s">
        <v>3419</v>
      </c>
      <c r="D26" s="364"/>
      <c r="E26" s="364"/>
      <c r="F26" s="364"/>
      <c r="G26" s="720"/>
      <c r="H26" s="357"/>
      <c r="I26" s="358"/>
      <c r="J26" s="358"/>
      <c r="K26" s="358"/>
      <c r="L26" s="358"/>
      <c r="M26" s="358"/>
      <c r="N26" s="358"/>
      <c r="O26" s="358"/>
      <c r="P26" s="359"/>
    </row>
    <row r="27" spans="1:16" ht="35.35">
      <c r="A27" s="360" t="s">
        <v>1314</v>
      </c>
      <c r="B27" s="362" t="s">
        <v>1327</v>
      </c>
      <c r="C27" s="362" t="s">
        <v>1328</v>
      </c>
      <c r="D27" s="362" t="s">
        <v>1013</v>
      </c>
      <c r="E27" s="362"/>
      <c r="F27" s="362"/>
      <c r="G27" s="363"/>
      <c r="H27" s="357"/>
      <c r="I27" s="358"/>
      <c r="J27" s="358"/>
      <c r="K27" s="358"/>
      <c r="L27" s="358"/>
      <c r="M27" s="358"/>
      <c r="N27" s="358"/>
      <c r="O27" s="358"/>
      <c r="P27" s="359"/>
    </row>
    <row r="28" spans="1:16" ht="10" customHeight="1">
      <c r="A28" s="721" t="s">
        <v>1445</v>
      </c>
      <c r="B28" s="722"/>
      <c r="C28" s="722"/>
      <c r="D28" s="722"/>
      <c r="E28" s="722"/>
      <c r="F28" s="722"/>
      <c r="G28" s="723"/>
      <c r="H28" s="357"/>
      <c r="I28" s="358"/>
      <c r="J28" s="358"/>
      <c r="K28" s="358"/>
      <c r="L28" s="358"/>
      <c r="M28" s="358"/>
      <c r="N28" s="358"/>
      <c r="O28" s="358"/>
      <c r="P28" s="359"/>
    </row>
    <row r="29" spans="1:16" ht="23.6">
      <c r="A29" s="360" t="s">
        <v>1329</v>
      </c>
      <c r="B29" s="362" t="s">
        <v>1330</v>
      </c>
      <c r="C29" s="362" t="s">
        <v>1331</v>
      </c>
      <c r="D29" s="362" t="s">
        <v>1020</v>
      </c>
      <c r="E29" s="362"/>
      <c r="F29" s="362"/>
      <c r="G29" s="363" t="s">
        <v>1318</v>
      </c>
      <c r="H29" s="357"/>
      <c r="I29" s="358"/>
      <c r="J29" s="358"/>
      <c r="K29" s="358"/>
      <c r="L29" s="358"/>
      <c r="M29" s="358"/>
      <c r="N29" s="358"/>
      <c r="O29" s="358"/>
      <c r="P29" s="359"/>
    </row>
    <row r="30" spans="1:16">
      <c r="A30" s="360" t="s">
        <v>1332</v>
      </c>
      <c r="B30" s="362" t="s">
        <v>658</v>
      </c>
      <c r="C30" s="362" t="s">
        <v>3208</v>
      </c>
      <c r="E30" s="362" t="s">
        <v>1240</v>
      </c>
      <c r="F30" s="362"/>
      <c r="G30" s="363"/>
      <c r="H30" s="357"/>
      <c r="I30" s="358"/>
      <c r="J30" s="358"/>
      <c r="K30" s="358"/>
      <c r="L30" s="358"/>
      <c r="M30" s="358"/>
      <c r="N30" s="358"/>
      <c r="O30" s="358"/>
      <c r="P30" s="359"/>
    </row>
    <row r="31" spans="1:16" ht="35.35">
      <c r="A31" s="360" t="s">
        <v>1333</v>
      </c>
      <c r="B31" s="362" t="s">
        <v>1306</v>
      </c>
      <c r="C31" s="362" t="s">
        <v>1307</v>
      </c>
      <c r="D31" s="362"/>
      <c r="E31" s="364" t="s">
        <v>3251</v>
      </c>
      <c r="F31" s="364" t="s">
        <v>3834</v>
      </c>
      <c r="G31" s="371" t="s">
        <v>1024</v>
      </c>
      <c r="H31" s="357"/>
      <c r="I31" s="358"/>
      <c r="J31" s="358"/>
      <c r="K31" s="358"/>
      <c r="L31" s="358"/>
      <c r="M31" s="358"/>
      <c r="N31" s="358"/>
      <c r="O31" s="358"/>
      <c r="P31" s="359"/>
    </row>
    <row r="32" spans="1:16">
      <c r="A32" s="226" t="s">
        <v>2276</v>
      </c>
      <c r="B32" s="364" t="s">
        <v>3252</v>
      </c>
      <c r="C32" s="362" t="s">
        <v>3416</v>
      </c>
      <c r="D32" s="364"/>
      <c r="E32" s="364"/>
      <c r="F32" s="364"/>
      <c r="G32" s="718" t="s">
        <v>3259</v>
      </c>
      <c r="H32" s="357"/>
      <c r="I32" s="358"/>
      <c r="J32" s="358"/>
      <c r="K32" s="358"/>
      <c r="L32" s="358"/>
      <c r="M32" s="358"/>
      <c r="N32" s="358"/>
      <c r="O32" s="358"/>
      <c r="P32" s="359"/>
    </row>
    <row r="33" spans="1:16">
      <c r="A33" s="226" t="s">
        <v>2277</v>
      </c>
      <c r="B33" s="364" t="s">
        <v>3254</v>
      </c>
      <c r="C33" s="362" t="s">
        <v>3417</v>
      </c>
      <c r="D33" s="364"/>
      <c r="E33" s="364"/>
      <c r="F33" s="364"/>
      <c r="G33" s="719"/>
      <c r="H33" s="357"/>
      <c r="I33" s="358"/>
      <c r="J33" s="358"/>
      <c r="K33" s="358"/>
      <c r="L33" s="358"/>
      <c r="M33" s="358"/>
      <c r="N33" s="358"/>
      <c r="O33" s="358"/>
      <c r="P33" s="359"/>
    </row>
    <row r="34" spans="1:16">
      <c r="A34" s="226" t="s">
        <v>2278</v>
      </c>
      <c r="B34" s="364" t="s">
        <v>3253</v>
      </c>
      <c r="C34" s="362" t="s">
        <v>3418</v>
      </c>
      <c r="D34" s="364"/>
      <c r="E34" s="364"/>
      <c r="F34" s="364"/>
      <c r="G34" s="719"/>
      <c r="H34" s="357"/>
      <c r="I34" s="358"/>
      <c r="J34" s="358"/>
      <c r="K34" s="358"/>
      <c r="L34" s="358"/>
      <c r="M34" s="358"/>
      <c r="N34" s="358"/>
      <c r="O34" s="358"/>
      <c r="P34" s="359"/>
    </row>
    <row r="35" spans="1:16">
      <c r="A35" s="226" t="s">
        <v>2279</v>
      </c>
      <c r="B35" s="364" t="s">
        <v>3255</v>
      </c>
      <c r="C35" s="362" t="s">
        <v>3419</v>
      </c>
      <c r="D35" s="364"/>
      <c r="E35" s="364"/>
      <c r="F35" s="364"/>
      <c r="G35" s="720"/>
      <c r="H35" s="357"/>
      <c r="I35" s="358"/>
      <c r="J35" s="358"/>
      <c r="K35" s="358"/>
      <c r="L35" s="358"/>
      <c r="M35" s="358"/>
      <c r="N35" s="358"/>
      <c r="O35" s="358"/>
      <c r="P35" s="359"/>
    </row>
    <row r="36" spans="1:16" ht="35.35">
      <c r="A36" s="226" t="s">
        <v>1334</v>
      </c>
      <c r="B36" s="364" t="s">
        <v>1335</v>
      </c>
      <c r="C36" s="362" t="s">
        <v>1336</v>
      </c>
      <c r="D36" s="364" t="s">
        <v>1020</v>
      </c>
      <c r="E36" s="364"/>
      <c r="F36" s="364"/>
      <c r="G36" s="371" t="s">
        <v>1317</v>
      </c>
      <c r="H36" s="357"/>
      <c r="I36" s="358"/>
      <c r="J36" s="358"/>
      <c r="K36" s="358"/>
      <c r="L36" s="358"/>
      <c r="M36" s="358"/>
      <c r="N36" s="358"/>
      <c r="O36" s="358"/>
      <c r="P36" s="359"/>
    </row>
    <row r="37" spans="1:16">
      <c r="A37" s="226" t="s">
        <v>1337</v>
      </c>
      <c r="B37" s="364" t="s">
        <v>658</v>
      </c>
      <c r="C37" s="362" t="s">
        <v>3208</v>
      </c>
      <c r="E37" s="364" t="s">
        <v>1240</v>
      </c>
      <c r="F37" s="364"/>
      <c r="G37" s="371"/>
      <c r="H37" s="357"/>
      <c r="I37" s="358"/>
      <c r="J37" s="358"/>
      <c r="K37" s="358"/>
      <c r="L37" s="358"/>
      <c r="M37" s="358"/>
      <c r="N37" s="358"/>
      <c r="O37" s="358"/>
      <c r="P37" s="359"/>
    </row>
    <row r="38" spans="1:16" ht="35.35">
      <c r="A38" s="226" t="s">
        <v>1338</v>
      </c>
      <c r="B38" s="364" t="s">
        <v>1306</v>
      </c>
      <c r="C38" s="362" t="s">
        <v>1307</v>
      </c>
      <c r="D38" s="364"/>
      <c r="E38" s="364" t="s">
        <v>3251</v>
      </c>
      <c r="F38" s="364" t="s">
        <v>3834</v>
      </c>
      <c r="G38" s="371" t="s">
        <v>1024</v>
      </c>
      <c r="H38" s="357"/>
      <c r="I38" s="358"/>
      <c r="J38" s="358"/>
      <c r="K38" s="358"/>
      <c r="L38" s="358"/>
      <c r="M38" s="358"/>
      <c r="N38" s="358"/>
      <c r="O38" s="358"/>
      <c r="P38" s="359"/>
    </row>
    <row r="39" spans="1:16">
      <c r="A39" s="226" t="s">
        <v>2281</v>
      </c>
      <c r="B39" s="364" t="s">
        <v>3252</v>
      </c>
      <c r="C39" s="362" t="s">
        <v>3416</v>
      </c>
      <c r="D39" s="364"/>
      <c r="E39" s="364"/>
      <c r="F39" s="364"/>
      <c r="G39" s="718" t="s">
        <v>3260</v>
      </c>
      <c r="H39" s="357"/>
      <c r="I39" s="358"/>
      <c r="J39" s="358"/>
      <c r="K39" s="358"/>
      <c r="L39" s="358"/>
      <c r="M39" s="358"/>
      <c r="N39" s="358"/>
      <c r="O39" s="358"/>
      <c r="P39" s="359"/>
    </row>
    <row r="40" spans="1:16">
      <c r="A40" s="226" t="s">
        <v>2283</v>
      </c>
      <c r="B40" s="364" t="s">
        <v>3254</v>
      </c>
      <c r="C40" s="362" t="s">
        <v>3417</v>
      </c>
      <c r="D40" s="364"/>
      <c r="E40" s="364"/>
      <c r="F40" s="364"/>
      <c r="G40" s="719"/>
      <c r="H40" s="357"/>
      <c r="I40" s="358"/>
      <c r="J40" s="358"/>
      <c r="K40" s="358"/>
      <c r="L40" s="358"/>
      <c r="M40" s="358"/>
      <c r="N40" s="358"/>
      <c r="O40" s="358"/>
      <c r="P40" s="359"/>
    </row>
    <row r="41" spans="1:16">
      <c r="A41" s="226" t="s">
        <v>2284</v>
      </c>
      <c r="B41" s="364" t="s">
        <v>3253</v>
      </c>
      <c r="C41" s="362" t="s">
        <v>3418</v>
      </c>
      <c r="D41" s="364"/>
      <c r="E41" s="364"/>
      <c r="F41" s="364"/>
      <c r="G41" s="719"/>
      <c r="H41" s="357"/>
      <c r="I41" s="358"/>
      <c r="J41" s="358"/>
      <c r="K41" s="358"/>
      <c r="L41" s="358"/>
      <c r="M41" s="358"/>
      <c r="N41" s="358"/>
      <c r="O41" s="358"/>
      <c r="P41" s="359"/>
    </row>
    <row r="42" spans="1:16">
      <c r="A42" s="226" t="s">
        <v>2285</v>
      </c>
      <c r="B42" s="364" t="s">
        <v>3255</v>
      </c>
      <c r="C42" s="362" t="s">
        <v>3419</v>
      </c>
      <c r="D42" s="364"/>
      <c r="E42" s="364"/>
      <c r="F42" s="364"/>
      <c r="G42" s="720"/>
      <c r="H42" s="357"/>
      <c r="I42" s="358"/>
      <c r="J42" s="358"/>
      <c r="K42" s="358"/>
      <c r="L42" s="358"/>
      <c r="M42" s="358"/>
      <c r="N42" s="358"/>
      <c r="O42" s="358"/>
      <c r="P42" s="359"/>
    </row>
    <row r="43" spans="1:16" ht="23.6">
      <c r="A43" s="226" t="s">
        <v>1339</v>
      </c>
      <c r="B43" s="364" t="s">
        <v>1340</v>
      </c>
      <c r="C43" s="362" t="s">
        <v>1341</v>
      </c>
      <c r="D43" s="364" t="s">
        <v>10</v>
      </c>
      <c r="E43" s="364" t="s">
        <v>925</v>
      </c>
      <c r="F43" s="364" t="s">
        <v>998</v>
      </c>
      <c r="G43" s="371" t="s">
        <v>1316</v>
      </c>
      <c r="H43" s="357"/>
      <c r="I43" s="358"/>
      <c r="J43" s="358"/>
      <c r="K43" s="358"/>
      <c r="L43" s="358"/>
      <c r="M43" s="358"/>
      <c r="N43" s="358"/>
      <c r="O43" s="358"/>
      <c r="P43" s="359"/>
    </row>
    <row r="44" spans="1:16" ht="108" customHeight="1">
      <c r="A44" s="226" t="s">
        <v>1342</v>
      </c>
      <c r="B44" s="364" t="s">
        <v>1343</v>
      </c>
      <c r="C44" s="362" t="s">
        <v>1344</v>
      </c>
      <c r="D44" s="364" t="s">
        <v>3456</v>
      </c>
      <c r="E44" s="364" t="s">
        <v>3455</v>
      </c>
      <c r="F44" s="364" t="s">
        <v>3933</v>
      </c>
      <c r="G44" s="371"/>
      <c r="H44" s="357"/>
      <c r="I44" s="358"/>
      <c r="J44" s="358"/>
      <c r="K44" s="358"/>
      <c r="L44" s="358"/>
      <c r="M44" s="358"/>
      <c r="N44" s="358"/>
      <c r="O44" s="358"/>
      <c r="P44" s="359"/>
    </row>
    <row r="45" spans="1:16" ht="23.6">
      <c r="A45" s="226" t="s">
        <v>1345</v>
      </c>
      <c r="B45" s="211" t="s">
        <v>1346</v>
      </c>
      <c r="C45" s="211" t="s">
        <v>1347</v>
      </c>
      <c r="D45" s="364" t="s">
        <v>1029</v>
      </c>
      <c r="E45" s="364"/>
      <c r="F45" s="364"/>
      <c r="G45" s="371"/>
      <c r="H45" s="357"/>
      <c r="I45" s="358"/>
      <c r="J45" s="358"/>
      <c r="K45" s="358"/>
      <c r="L45" s="358"/>
      <c r="M45" s="358"/>
      <c r="N45" s="358"/>
      <c r="O45" s="358"/>
      <c r="P45" s="359"/>
    </row>
    <row r="46" spans="1:16" ht="35.35">
      <c r="A46" s="226" t="s">
        <v>1348</v>
      </c>
      <c r="B46" s="211" t="s">
        <v>1349</v>
      </c>
      <c r="C46" s="211" t="s">
        <v>1350</v>
      </c>
      <c r="D46" s="364" t="s">
        <v>1013</v>
      </c>
      <c r="E46" s="364"/>
      <c r="F46" s="364"/>
      <c r="G46" s="371"/>
      <c r="H46" s="357"/>
      <c r="I46" s="358"/>
      <c r="J46" s="358"/>
      <c r="K46" s="358"/>
      <c r="L46" s="358"/>
      <c r="M46" s="358"/>
      <c r="N46" s="358"/>
      <c r="O46" s="358"/>
      <c r="P46" s="359"/>
    </row>
    <row r="47" spans="1:16" ht="39.799999999999997" customHeight="1" thickBot="1">
      <c r="A47" s="226" t="s">
        <v>1351</v>
      </c>
      <c r="B47" s="364" t="s">
        <v>1352</v>
      </c>
      <c r="C47" s="348" t="s">
        <v>1353</v>
      </c>
      <c r="D47" s="364" t="s">
        <v>1013</v>
      </c>
      <c r="E47" s="364"/>
      <c r="F47" s="364"/>
      <c r="G47" s="371"/>
      <c r="H47" s="237"/>
      <c r="I47" s="238"/>
      <c r="J47" s="238"/>
      <c r="K47" s="238"/>
      <c r="L47" s="238"/>
      <c r="M47" s="238"/>
      <c r="N47" s="238"/>
      <c r="O47" s="238"/>
      <c r="P47" s="239"/>
    </row>
  </sheetData>
  <mergeCells count="11">
    <mergeCell ref="G32:G35"/>
    <mergeCell ref="G39:G42"/>
    <mergeCell ref="A28:G28"/>
    <mergeCell ref="G15:G18"/>
    <mergeCell ref="G23:G26"/>
    <mergeCell ref="A1:P1"/>
    <mergeCell ref="A2:G2"/>
    <mergeCell ref="H2:J2"/>
    <mergeCell ref="E4:G4"/>
    <mergeCell ref="K2:M2"/>
    <mergeCell ref="N2:P2"/>
  </mergeCells>
  <phoneticPr fontId="6" type="noConversion"/>
  <printOptions horizontalCentered="1" verticalCentered="1"/>
  <pageMargins left="0.25" right="0.25" top="0.5" bottom="0.5" header="0.3" footer="0.3"/>
  <pageSetup paperSize="9" orientation="landscape" horizontalDpi="4294967292" verticalDpi="4294967292" r:id="rId1"/>
  <headerFooter alignWithMargins="0"/>
  <colBreaks count="1" manualBreakCount="1">
    <brk id="16" max="1048575" man="1"/>
  </colBreaks>
  <extLst>
    <ext xmlns:mx="http://schemas.microsoft.com/office/mac/excel/2008/main" uri="{64002731-A6B0-56B0-2670-7721B7C09600}">
      <mx:PLV Mode="1" OnePage="0" WScale="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2"/>
  <sheetViews>
    <sheetView workbookViewId="0">
      <selection activeCell="C5" sqref="C5"/>
    </sheetView>
  </sheetViews>
  <sheetFormatPr defaultColWidth="10.77734375" defaultRowHeight="15.05"/>
  <cols>
    <col min="1" max="1" width="10.44140625" style="142" customWidth="1"/>
    <col min="2" max="2" width="22.33203125" style="142" customWidth="1"/>
    <col min="3" max="3" width="22.77734375" style="142" bestFit="1" customWidth="1"/>
    <col min="4" max="4" width="5.77734375" style="142" customWidth="1"/>
    <col min="5" max="5" width="10.109375" style="142" bestFit="1" customWidth="1"/>
    <col min="6" max="6" width="14.109375" style="142" customWidth="1"/>
    <col min="7" max="7" width="13.109375" style="142" customWidth="1"/>
    <col min="8" max="8" width="15.6640625" style="142" customWidth="1"/>
    <col min="9" max="9" width="10.33203125" style="142" customWidth="1"/>
    <col min="10" max="16384" width="10.77734375" style="142"/>
  </cols>
  <sheetData>
    <row r="1" spans="1:9">
      <c r="A1" s="724" t="s">
        <v>1050</v>
      </c>
      <c r="B1" s="724"/>
      <c r="C1" s="724"/>
      <c r="D1" s="724"/>
      <c r="E1" s="724"/>
      <c r="F1" s="724"/>
      <c r="G1" s="724"/>
      <c r="H1" s="724"/>
      <c r="I1" s="724"/>
    </row>
    <row r="2" spans="1:9" ht="28.8">
      <c r="A2" s="94" t="s">
        <v>926</v>
      </c>
      <c r="B2" s="94" t="s">
        <v>833</v>
      </c>
      <c r="C2" s="94" t="s">
        <v>834</v>
      </c>
      <c r="D2" s="94" t="s">
        <v>11</v>
      </c>
      <c r="E2" s="94" t="s">
        <v>12</v>
      </c>
      <c r="F2" s="94" t="s">
        <v>13</v>
      </c>
      <c r="G2" s="94" t="s">
        <v>835</v>
      </c>
      <c r="H2" s="94" t="s">
        <v>924</v>
      </c>
      <c r="I2" s="97" t="s">
        <v>14</v>
      </c>
    </row>
    <row r="3" spans="1:9" ht="43.2">
      <c r="A3" s="145"/>
      <c r="B3" s="136" t="str">
        <f>survey!D302</f>
        <v>Module D3: 14A HH Farm Labor</v>
      </c>
      <c r="C3" s="136" t="str">
        <f>survey!G307</f>
        <v>decimal</v>
      </c>
      <c r="D3" s="137"/>
      <c r="E3" s="137"/>
      <c r="F3" s="137"/>
      <c r="G3" s="136" t="s">
        <v>1065</v>
      </c>
      <c r="H3" s="137"/>
      <c r="I3" s="145"/>
    </row>
    <row r="4" spans="1:9" ht="82.5">
      <c r="A4" s="98" t="e">
        <f>survey!#REF!</f>
        <v>#REF!</v>
      </c>
      <c r="B4" s="98" t="str">
        <f>survey!D306</f>
        <v>How much in total was spent on hired labor for [land preparation and planting]?</v>
      </c>
      <c r="C4" s="98" t="s">
        <v>1164</v>
      </c>
      <c r="D4" s="99"/>
      <c r="E4" s="99"/>
      <c r="F4" s="99"/>
      <c r="G4" s="99"/>
      <c r="H4" s="122" t="s">
        <v>991</v>
      </c>
      <c r="I4" s="122"/>
    </row>
    <row r="5" spans="1:9" ht="72">
      <c r="A5" s="98" t="e">
        <f>survey!#REF!</f>
        <v>#REF!</v>
      </c>
      <c r="B5" s="98" t="str">
        <f>survey!D307</f>
        <v>How many total days did members of your household spend on [growing] during Season A 2014?  This includes applying inputs, weeding and irrigating.</v>
      </c>
      <c r="C5" s="98" t="str">
        <f>survey!G311</f>
        <v>select_one yes_no</v>
      </c>
      <c r="D5" s="93" t="s">
        <v>992</v>
      </c>
      <c r="E5" s="93" t="s">
        <v>993</v>
      </c>
      <c r="F5" s="93" t="s">
        <v>994</v>
      </c>
      <c r="G5" s="99"/>
      <c r="H5" s="99"/>
      <c r="I5" s="145"/>
    </row>
    <row r="6" spans="1:9" ht="43.2">
      <c r="A6" s="98" t="e">
        <f>survey!#REF!</f>
        <v>#REF!</v>
      </c>
      <c r="B6" s="98" t="str">
        <f>survey!D308</f>
        <v>Did the HH hire any labor to assist with [growing] during Season A 2014?</v>
      </c>
      <c r="C6" s="98" t="str">
        <f>survey!G312</f>
        <v>integer</v>
      </c>
      <c r="D6" s="99"/>
      <c r="E6" s="99"/>
      <c r="F6" s="99"/>
      <c r="G6" s="99"/>
      <c r="H6" s="99"/>
      <c r="I6" s="145"/>
    </row>
    <row r="7" spans="1:9">
      <c r="A7" s="98" t="e">
        <f>survey!#REF!</f>
        <v>#REF!</v>
      </c>
      <c r="B7" s="98" t="s">
        <v>1063</v>
      </c>
      <c r="C7" s="98"/>
      <c r="D7" s="99"/>
      <c r="E7" s="99"/>
      <c r="F7" s="99"/>
      <c r="G7" s="99"/>
      <c r="H7" s="99"/>
      <c r="I7" s="145"/>
    </row>
    <row r="8" spans="1:9" ht="72">
      <c r="A8" s="98" t="str">
        <f>survey!C318</f>
        <v>AG_08_A</v>
      </c>
      <c r="B8" s="98" t="str">
        <f>survey!D310</f>
        <v>How many total days did members of your household spend on [harvesting] during Season A 2014?  This includes harvesting and processing crops after harvest.</v>
      </c>
      <c r="C8" s="98" t="str">
        <f>survey!G318</f>
        <v>select_one yes_no</v>
      </c>
      <c r="D8" s="93" t="s">
        <v>995</v>
      </c>
      <c r="E8" s="93" t="s">
        <v>996</v>
      </c>
      <c r="F8" s="93" t="s">
        <v>997</v>
      </c>
      <c r="G8" s="99"/>
      <c r="H8" s="99"/>
      <c r="I8" s="145"/>
    </row>
    <row r="9" spans="1:9" ht="28.8">
      <c r="A9" s="94" t="s">
        <v>926</v>
      </c>
      <c r="B9" s="94" t="s">
        <v>833</v>
      </c>
      <c r="C9" s="94" t="s">
        <v>834</v>
      </c>
      <c r="D9" s="94" t="s">
        <v>11</v>
      </c>
      <c r="E9" s="94" t="s">
        <v>12</v>
      </c>
      <c r="F9" s="94" t="s">
        <v>13</v>
      </c>
      <c r="G9" s="94" t="s">
        <v>835</v>
      </c>
      <c r="H9" s="94" t="s">
        <v>924</v>
      </c>
      <c r="I9" s="97" t="s">
        <v>14</v>
      </c>
    </row>
    <row r="10" spans="1:9" ht="43.2">
      <c r="A10" s="144"/>
      <c r="B10" s="144" t="e">
        <f>survey!#REF!</f>
        <v>#REF!</v>
      </c>
      <c r="C10" s="144" t="e">
        <f>survey!#REF!</f>
        <v>#REF!</v>
      </c>
      <c r="D10" s="144"/>
      <c r="E10" s="144"/>
      <c r="F10" s="144"/>
      <c r="G10" s="144"/>
      <c r="H10" s="144" t="s">
        <v>1064</v>
      </c>
      <c r="I10" s="144"/>
    </row>
    <row r="11" spans="1:9" ht="43.2">
      <c r="A11" s="139" t="str">
        <f>survey!C321</f>
        <v>AG_12_A</v>
      </c>
      <c r="B11" s="139" t="str">
        <f>survey!D311</f>
        <v>Did the HH hire any labor to assist with [harvesting] during Season A 2014?</v>
      </c>
      <c r="C11" s="139" t="str">
        <f>survey!G321</f>
        <v>integer</v>
      </c>
      <c r="D11" s="93" t="s">
        <v>10</v>
      </c>
      <c r="E11" s="93" t="s">
        <v>925</v>
      </c>
      <c r="F11" s="93" t="s">
        <v>998</v>
      </c>
      <c r="G11" s="139"/>
      <c r="H11" s="139"/>
      <c r="I11" s="139"/>
    </row>
    <row r="12" spans="1:9" ht="35.35">
      <c r="A12" s="139" t="str">
        <f>survey!C323</f>
        <v>AG_18Q_A</v>
      </c>
      <c r="B12" s="139" t="str">
        <f>survey!D312</f>
        <v>How much in total was spent on hired labor for [harvesting]?</v>
      </c>
      <c r="C12" s="139" t="str">
        <f>survey!G323</f>
        <v>decimal</v>
      </c>
      <c r="D12" s="93" t="s">
        <v>995</v>
      </c>
      <c r="E12" s="93" t="s">
        <v>999</v>
      </c>
      <c r="F12" s="93" t="s">
        <v>1000</v>
      </c>
      <c r="G12" s="139"/>
      <c r="H12" s="139"/>
      <c r="I12" s="139"/>
    </row>
    <row r="13" spans="1:9" ht="28.8">
      <c r="A13" s="139" t="e">
        <f>survey!#REF!</f>
        <v>#REF!</v>
      </c>
      <c r="B13" s="139" t="str">
        <f>survey!D318</f>
        <v xml:space="preserve">Did the HH apply any [${input_a}] for use in Season A 2014? </v>
      </c>
      <c r="C13" s="139" t="str">
        <f>survey!G325</f>
        <v>select_one input_planned</v>
      </c>
      <c r="D13" s="93" t="s">
        <v>10</v>
      </c>
      <c r="E13" s="93" t="s">
        <v>925</v>
      </c>
      <c r="F13" s="93" t="s">
        <v>998</v>
      </c>
      <c r="G13" s="139"/>
      <c r="H13" s="139"/>
      <c r="I13" s="139"/>
    </row>
    <row r="14" spans="1:9" ht="28.8">
      <c r="A14" s="139" t="e">
        <f>survey!#REF!</f>
        <v>#REF!</v>
      </c>
      <c r="B14" s="139" t="str">
        <f>survey!D321</f>
        <v>How much in total did the HH spend on ${input_a}? (RWF)</v>
      </c>
      <c r="C14" s="139" t="str">
        <f>survey!G326</f>
        <v>select_one input_why_less or_other</v>
      </c>
      <c r="D14" s="139"/>
      <c r="E14" s="139"/>
      <c r="F14" s="139"/>
      <c r="G14" s="139"/>
      <c r="H14" s="139"/>
      <c r="I14" s="139"/>
    </row>
    <row r="15" spans="1:9" ht="28.8">
      <c r="A15" s="139" t="e">
        <f>survey!#REF!</f>
        <v>#REF!</v>
      </c>
      <c r="B15" s="139" t="str">
        <f>survey!D324</f>
        <v>Unit</v>
      </c>
      <c r="C15" s="139" t="e">
        <f>survey!#REF!</f>
        <v>#REF!</v>
      </c>
      <c r="D15" s="139" t="s">
        <v>10</v>
      </c>
      <c r="E15" s="139" t="s">
        <v>1001</v>
      </c>
      <c r="F15" s="139"/>
      <c r="G15" s="139"/>
      <c r="H15" s="139"/>
      <c r="I15" s="139"/>
    </row>
    <row r="16" spans="1:9" ht="43.2">
      <c r="A16" s="139" t="e">
        <f>survey!#REF!</f>
        <v>#REF!</v>
      </c>
      <c r="B16" s="139" t="str">
        <f>survey!D325</f>
        <v>Did the HH apply more / less / the same amount of [${input_a}] as planned?</v>
      </c>
      <c r="C16" s="139" t="str">
        <f>survey!G327</f>
        <v>end repeat</v>
      </c>
      <c r="D16" s="93" t="s">
        <v>10</v>
      </c>
      <c r="E16" s="93" t="s">
        <v>925</v>
      </c>
      <c r="F16" s="93" t="s">
        <v>998</v>
      </c>
      <c r="G16" s="139"/>
      <c r="H16" s="139"/>
      <c r="I16" s="139"/>
    </row>
    <row r="17" spans="1:9" ht="28.8">
      <c r="A17" s="139" t="e">
        <f>survey!#REF!</f>
        <v>#REF!</v>
      </c>
      <c r="B17" s="139" t="str">
        <f>survey!D326</f>
        <v>Why was less applied than planned?</v>
      </c>
      <c r="C17" s="139" t="str">
        <f>survey!G330</f>
        <v>select_one ok</v>
      </c>
      <c r="D17" s="139"/>
      <c r="E17" s="139"/>
      <c r="F17" s="139"/>
      <c r="G17" s="139"/>
      <c r="H17" s="139"/>
      <c r="I17" s="139"/>
    </row>
    <row r="18" spans="1:9" ht="23.6">
      <c r="A18" s="139" t="e">
        <f>survey!#REF!</f>
        <v>#REF!</v>
      </c>
      <c r="B18" s="139" t="e">
        <f>survey!#REF!</f>
        <v>#REF!</v>
      </c>
      <c r="C18" s="139" t="str">
        <f>survey!G335</f>
        <v>select_one yes_no</v>
      </c>
      <c r="D18" s="93" t="s">
        <v>10</v>
      </c>
      <c r="E18" s="93" t="s">
        <v>925</v>
      </c>
      <c r="F18" s="93" t="s">
        <v>998</v>
      </c>
      <c r="G18" s="139"/>
      <c r="H18" s="139"/>
      <c r="I18" s="139"/>
    </row>
    <row r="19" spans="1:9">
      <c r="A19" s="139" t="e">
        <f>survey!#REF!</f>
        <v>#REF!</v>
      </c>
      <c r="B19" s="139">
        <f>survey!D327</f>
        <v>0</v>
      </c>
      <c r="C19" s="139" t="str">
        <f>survey!G336</f>
        <v>select_one yes_no</v>
      </c>
      <c r="D19" s="139"/>
      <c r="E19" s="139"/>
      <c r="F19" s="139"/>
      <c r="G19" s="139"/>
      <c r="H19" s="139"/>
      <c r="I19" s="139"/>
    </row>
    <row r="20" spans="1:9" ht="28.8">
      <c r="A20" s="139" t="e">
        <f>survey!#REF!</f>
        <v>#REF!</v>
      </c>
      <c r="B20" s="139">
        <f>survey!D329</f>
        <v>0</v>
      </c>
      <c r="C20" s="139" t="str">
        <f>survey!G338</f>
        <v>select_one hh_roster</v>
      </c>
      <c r="D20" s="139" t="s">
        <v>1003</v>
      </c>
      <c r="E20" s="139"/>
      <c r="F20" s="139"/>
      <c r="G20" s="139"/>
      <c r="H20" s="139" t="s">
        <v>1004</v>
      </c>
      <c r="I20" s="139"/>
    </row>
    <row r="21" spans="1:9" ht="35.35">
      <c r="A21" s="139" t="e">
        <f>survey!#REF!</f>
        <v>#REF!</v>
      </c>
      <c r="B21" s="139" t="e">
        <f>survey!#REF!</f>
        <v>#REF!</v>
      </c>
      <c r="C21" s="139" t="e">
        <f>survey!#REF!</f>
        <v>#REF!</v>
      </c>
      <c r="D21" s="93" t="s">
        <v>1002</v>
      </c>
      <c r="E21" s="139"/>
      <c r="F21" s="139"/>
      <c r="G21" s="139"/>
      <c r="H21" s="139"/>
      <c r="I21" s="139"/>
    </row>
    <row r="22" spans="1:9" ht="35.35">
      <c r="A22" s="139" t="e">
        <f>survey!#REF!</f>
        <v>#REF!</v>
      </c>
      <c r="B22" s="139" t="e">
        <f>survey!#REF!</f>
        <v>#REF!</v>
      </c>
      <c r="C22" s="139" t="e">
        <f>survey!#REF!</f>
        <v>#REF!</v>
      </c>
      <c r="D22" s="93" t="s">
        <v>1002</v>
      </c>
      <c r="E22" s="139"/>
      <c r="F22" s="139"/>
      <c r="G22" s="139"/>
      <c r="H22" s="139"/>
      <c r="I22" s="139"/>
    </row>
  </sheetData>
  <mergeCells count="1">
    <mergeCell ref="A1:I1"/>
  </mergeCells>
  <phoneticPr fontId="6" type="noConversion"/>
  <printOptions horizontalCentered="1" verticalCentered="1"/>
  <pageMargins left="0.2" right="0.2" top="0.2" bottom="0.2" header="0.5" footer="0.5"/>
  <pageSetup paperSize="9" orientation="landscape" horizontalDpi="4294967292" verticalDpi="4294967292"/>
  <rowBreaks count="1" manualBreakCount="1">
    <brk id="8" max="16383" man="1"/>
  </rowBreaks>
  <extLst>
    <ext xmlns:mx="http://schemas.microsoft.com/office/mac/excel/2008/main" uri="{64002731-A6B0-56B0-2670-7721B7C09600}">
      <mx:PLV Mode="0" OnePage="0" WScale="0"/>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topLeftCell="A7" workbookViewId="0">
      <selection activeCell="C5" sqref="C5"/>
    </sheetView>
  </sheetViews>
  <sheetFormatPr defaultColWidth="10.77734375" defaultRowHeight="14.4"/>
  <cols>
    <col min="1" max="1" width="10.77734375" style="146"/>
    <col min="2" max="2" width="17.44140625" style="146" customWidth="1"/>
    <col min="3" max="3" width="19" style="146" customWidth="1"/>
    <col min="4" max="4" width="10.77734375" style="146"/>
    <col min="5" max="5" width="17.77734375" style="146" customWidth="1"/>
    <col min="6" max="6" width="22.33203125" style="146" customWidth="1"/>
    <col min="7" max="8" width="10.77734375" style="146"/>
    <col min="9" max="9" width="9.33203125" style="146" customWidth="1"/>
    <col min="10" max="16384" width="10.77734375" style="146"/>
  </cols>
  <sheetData>
    <row r="1" spans="1:9">
      <c r="A1" s="725" t="s">
        <v>1049</v>
      </c>
      <c r="B1" s="726"/>
      <c r="C1" s="726"/>
      <c r="D1" s="726"/>
      <c r="E1" s="726"/>
      <c r="F1" s="726"/>
      <c r="G1" s="726"/>
      <c r="H1" s="726"/>
      <c r="I1" s="727"/>
    </row>
    <row r="2" spans="1:9" s="116" customFormat="1" ht="28.8">
      <c r="A2" s="147" t="s">
        <v>926</v>
      </c>
      <c r="B2" s="104" t="s">
        <v>833</v>
      </c>
      <c r="C2" s="104" t="s">
        <v>834</v>
      </c>
      <c r="D2" s="104" t="s">
        <v>11</v>
      </c>
      <c r="E2" s="104" t="s">
        <v>12</v>
      </c>
      <c r="F2" s="104" t="s">
        <v>13</v>
      </c>
      <c r="G2" s="104" t="s">
        <v>835</v>
      </c>
      <c r="H2" s="104" t="s">
        <v>924</v>
      </c>
      <c r="I2" s="154" t="s">
        <v>14</v>
      </c>
    </row>
    <row r="3" spans="1:9" ht="23.6">
      <c r="A3" s="148" t="e">
        <f>survey!#REF!</f>
        <v>#REF!</v>
      </c>
      <c r="B3" s="149" t="e">
        <f>survey!#REF!</f>
        <v>#REF!</v>
      </c>
      <c r="C3" s="149" t="str">
        <f>survey!G341</f>
        <v>end group</v>
      </c>
      <c r="D3" s="123" t="s">
        <v>10</v>
      </c>
      <c r="E3" s="123" t="s">
        <v>925</v>
      </c>
      <c r="F3" s="123" t="s">
        <v>998</v>
      </c>
      <c r="G3" s="123" t="s">
        <v>1066</v>
      </c>
      <c r="H3" s="149"/>
      <c r="I3" s="150"/>
    </row>
    <row r="4" spans="1:9" ht="117.85">
      <c r="A4" s="148" t="e">
        <f>survey!#REF!</f>
        <v>#REF!</v>
      </c>
      <c r="B4" s="149" t="e">
        <f>survey!#REF!</f>
        <v>#REF!</v>
      </c>
      <c r="C4" s="149" t="s">
        <v>1164</v>
      </c>
      <c r="D4" s="123" t="s">
        <v>1005</v>
      </c>
      <c r="E4" s="123" t="s">
        <v>1006</v>
      </c>
      <c r="F4" s="123" t="s">
        <v>1007</v>
      </c>
      <c r="G4" s="149"/>
      <c r="H4" s="149"/>
      <c r="I4" s="150"/>
    </row>
    <row r="5" spans="1:9" ht="70.7">
      <c r="A5" s="148" t="e">
        <f>survey!#REF!</f>
        <v>#REF!</v>
      </c>
      <c r="B5" s="149" t="e">
        <f>survey!#REF!</f>
        <v>#REF!</v>
      </c>
      <c r="C5" s="149" t="str">
        <f>survey!G345</f>
        <v>integer</v>
      </c>
      <c r="D5" s="123" t="s">
        <v>1008</v>
      </c>
      <c r="E5" s="123" t="s">
        <v>1009</v>
      </c>
      <c r="F5" s="123" t="s">
        <v>1010</v>
      </c>
      <c r="G5" s="149"/>
      <c r="H5" s="149"/>
      <c r="I5" s="150"/>
    </row>
    <row r="6" spans="1:9" ht="58.95">
      <c r="A6" s="148" t="e">
        <f>survey!#REF!</f>
        <v>#REF!</v>
      </c>
      <c r="B6" s="149">
        <f>survey!D341</f>
        <v>0</v>
      </c>
      <c r="C6" s="149" t="str">
        <f>survey!G346</f>
        <v>select_one yes_no</v>
      </c>
      <c r="D6" s="123" t="s">
        <v>992</v>
      </c>
      <c r="E6" s="123" t="s">
        <v>1011</v>
      </c>
      <c r="F6" s="123" t="s">
        <v>1012</v>
      </c>
      <c r="G6" s="149"/>
      <c r="H6" s="149"/>
      <c r="I6" s="150"/>
    </row>
    <row r="7" spans="1:9">
      <c r="A7" s="148" t="e">
        <f>survey!#REF!</f>
        <v>#REF!</v>
      </c>
      <c r="B7" s="149" t="str">
        <f>survey!D342</f>
        <v>Module F: 14A Labor</v>
      </c>
      <c r="C7" s="149" t="str">
        <f>survey!G347</f>
        <v>integer</v>
      </c>
      <c r="D7" s="123" t="s">
        <v>1013</v>
      </c>
      <c r="E7" s="149"/>
      <c r="F7" s="149"/>
      <c r="G7" s="149"/>
      <c r="H7" s="149"/>
      <c r="I7" s="150"/>
    </row>
    <row r="8" spans="1:9" ht="86.4">
      <c r="A8" s="148" t="e">
        <f>survey!#REF!</f>
        <v>#REF!</v>
      </c>
      <c r="B8" s="149" t="str">
        <f>survey!D344</f>
        <v>Did anyone in the household do agricultural labor outside of the HH farm for Season A 2014 from August 2013-February 2014?</v>
      </c>
      <c r="C8" s="149" t="str">
        <f>survey!G350</f>
        <v>select_one yes_no</v>
      </c>
      <c r="D8" s="123" t="s">
        <v>992</v>
      </c>
      <c r="E8" s="123" t="s">
        <v>1011</v>
      </c>
      <c r="F8" s="123" t="s">
        <v>1012</v>
      </c>
      <c r="G8" s="123"/>
      <c r="H8" s="149"/>
      <c r="I8" s="150"/>
    </row>
    <row r="9" spans="1:9" ht="28.8">
      <c r="A9" s="148" t="e">
        <f>survey!#REF!</f>
        <v>#REF!</v>
      </c>
      <c r="B9" s="149" t="str">
        <f>survey!D345</f>
        <v>How much in total did the HH earn?</v>
      </c>
      <c r="C9" s="149" t="str">
        <f>survey!G548</f>
        <v>note</v>
      </c>
      <c r="D9" s="123" t="s">
        <v>10</v>
      </c>
      <c r="E9" s="123" t="s">
        <v>925</v>
      </c>
      <c r="F9" s="123" t="s">
        <v>998</v>
      </c>
      <c r="G9" s="123" t="s">
        <v>1014</v>
      </c>
      <c r="H9" s="149"/>
      <c r="I9" s="150"/>
    </row>
    <row r="10" spans="1:9" ht="58.25" thickBot="1">
      <c r="A10" s="151" t="e">
        <f>survey!#REF!</f>
        <v>#REF!</v>
      </c>
      <c r="B10" s="152" t="str">
        <f>survey!D346</f>
        <v>Did anyone in the household do public works labor from August 2013-February 2014?</v>
      </c>
      <c r="C10" s="152" t="str">
        <f>survey!G549</f>
        <v>select_one yes_no</v>
      </c>
      <c r="D10" s="124" t="s">
        <v>1013</v>
      </c>
      <c r="E10" s="124"/>
      <c r="F10" s="124"/>
      <c r="G10" s="124"/>
      <c r="H10" s="152"/>
      <c r="I10" s="153"/>
    </row>
  </sheetData>
  <mergeCells count="1">
    <mergeCell ref="A1:I1"/>
  </mergeCells>
  <phoneticPr fontId="6" type="noConversion"/>
  <printOptions horizontalCentered="1" verticalCentered="1"/>
  <pageMargins left="0.2" right="0.2" top="0.2" bottom="0.2" header="0.5" footer="0.5"/>
  <pageSetup paperSize="9" orientation="landscape" horizontalDpi="4294967292" verticalDpi="4294967292"/>
  <extLst>
    <ext xmlns:mx="http://schemas.microsoft.com/office/mac/excel/2008/main" uri="{64002731-A6B0-56B0-2670-7721B7C09600}">
      <mx:PLV Mode="0" OnePage="0" WScale="0"/>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8"/>
  <sheetViews>
    <sheetView topLeftCell="A7" workbookViewId="0">
      <selection activeCell="C5" sqref="C5"/>
    </sheetView>
  </sheetViews>
  <sheetFormatPr defaultColWidth="10.77734375" defaultRowHeight="14.4"/>
  <cols>
    <col min="1" max="1" width="10.77734375" style="146"/>
    <col min="2" max="2" width="16" style="146" customWidth="1"/>
    <col min="3" max="3" width="16.6640625" style="146" customWidth="1"/>
    <col min="4" max="5" width="10.77734375" style="146"/>
    <col min="6" max="6" width="16" style="146" customWidth="1"/>
    <col min="7" max="8" width="10.77734375" style="146"/>
    <col min="9" max="9" width="6.44140625" style="146" customWidth="1"/>
    <col min="10" max="10" width="7.109375" style="146" customWidth="1"/>
    <col min="11" max="11" width="7" style="146" customWidth="1"/>
    <col min="12" max="16384" width="10.77734375" style="146"/>
  </cols>
  <sheetData>
    <row r="1" spans="1:11" ht="11.95" customHeight="1">
      <c r="A1" s="728" t="s">
        <v>1051</v>
      </c>
      <c r="B1" s="729"/>
      <c r="C1" s="729"/>
      <c r="D1" s="729"/>
      <c r="E1" s="729"/>
      <c r="F1" s="729"/>
      <c r="G1" s="729"/>
      <c r="H1" s="729"/>
      <c r="I1" s="729"/>
      <c r="J1" s="729"/>
      <c r="K1" s="730"/>
    </row>
    <row r="2" spans="1:11">
      <c r="A2" s="731" t="s">
        <v>989</v>
      </c>
      <c r="B2" s="724"/>
      <c r="C2" s="724"/>
      <c r="D2" s="724"/>
      <c r="E2" s="724"/>
      <c r="F2" s="724"/>
      <c r="G2" s="724"/>
      <c r="H2" s="724"/>
      <c r="I2" s="732" t="s">
        <v>1052</v>
      </c>
      <c r="J2" s="732"/>
      <c r="K2" s="733"/>
    </row>
    <row r="3" spans="1:11">
      <c r="A3" s="731"/>
      <c r="B3" s="724"/>
      <c r="C3" s="724"/>
      <c r="D3" s="724"/>
      <c r="E3" s="724"/>
      <c r="F3" s="724"/>
      <c r="G3" s="724"/>
      <c r="H3" s="724"/>
      <c r="I3" s="732" t="s">
        <v>988</v>
      </c>
      <c r="J3" s="732"/>
      <c r="K3" s="733"/>
    </row>
    <row r="4" spans="1:11" ht="28.8">
      <c r="A4" s="135"/>
      <c r="B4" s="94" t="s">
        <v>833</v>
      </c>
      <c r="C4" s="94" t="s">
        <v>1164</v>
      </c>
      <c r="D4" s="94" t="s">
        <v>11</v>
      </c>
      <c r="E4" s="94" t="s">
        <v>12</v>
      </c>
      <c r="F4" s="94" t="s">
        <v>13</v>
      </c>
      <c r="G4" s="94" t="s">
        <v>835</v>
      </c>
      <c r="H4" s="94" t="s">
        <v>924</v>
      </c>
      <c r="I4" s="97">
        <v>1</v>
      </c>
      <c r="J4" s="97">
        <v>2</v>
      </c>
      <c r="K4" s="155">
        <v>3</v>
      </c>
    </row>
    <row r="5" spans="1:11" ht="58.95">
      <c r="A5" s="143" t="e">
        <f>survey!#REF!</f>
        <v>#REF!</v>
      </c>
      <c r="B5" s="98" t="str">
        <f>survey!D550</f>
        <v>What Season and Year did you plant these agro-forestry species on your land?</v>
      </c>
      <c r="C5" s="98" t="str">
        <f>survey!G554</f>
        <v>select_one season_year</v>
      </c>
      <c r="D5" s="98"/>
      <c r="E5" s="98"/>
      <c r="F5" s="98"/>
      <c r="G5" s="98"/>
      <c r="H5" s="125" t="s">
        <v>1015</v>
      </c>
      <c r="I5" s="98"/>
      <c r="J5" s="98"/>
      <c r="K5" s="156"/>
    </row>
    <row r="6" spans="1:11" ht="86.4">
      <c r="A6" s="143" t="e">
        <f>survey!#REF!</f>
        <v>#REF!</v>
      </c>
      <c r="B6" s="98" t="str">
        <f>survey!D551</f>
        <v>Do you intercrop with plants used for plant cover? For example: Cajanus, chloris,lablabu,Apples,Avocados,alnus</v>
      </c>
      <c r="C6" s="98" t="str">
        <f>survey!G555</f>
        <v>select_one yes_no</v>
      </c>
      <c r="D6" s="125" t="s">
        <v>1016</v>
      </c>
      <c r="E6" s="98"/>
      <c r="F6" s="98"/>
      <c r="G6" s="98"/>
      <c r="H6" s="98"/>
      <c r="I6" s="98"/>
      <c r="J6" s="98"/>
      <c r="K6" s="156"/>
    </row>
    <row r="7" spans="1:11" ht="57.6">
      <c r="A7" s="143" t="e">
        <f>survey!#REF!</f>
        <v>#REF!</v>
      </c>
      <c r="B7" s="98" t="str">
        <f>survey!D552</f>
        <v>What Season and Year did you begin doing this intercropping with plants used for plant cover?</v>
      </c>
      <c r="C7" s="98" t="str">
        <f>survey!G556</f>
        <v>select_one season_year</v>
      </c>
      <c r="D7" s="125" t="s">
        <v>1017</v>
      </c>
      <c r="E7" s="126" t="s">
        <v>1018</v>
      </c>
      <c r="F7" s="125" t="s">
        <v>1019</v>
      </c>
      <c r="G7" s="98"/>
      <c r="H7" s="98"/>
      <c r="I7" s="98"/>
      <c r="J7" s="98"/>
      <c r="K7" s="156"/>
    </row>
    <row r="8" spans="1:11" ht="57.6">
      <c r="A8" s="143" t="e">
        <f>survey!#REF!</f>
        <v>#REF!</v>
      </c>
      <c r="B8" s="98" t="str">
        <f>survey!D554</f>
        <v>What Season and Year did you begin using trees and grasses to protect your terraces?</v>
      </c>
      <c r="C8" s="98" t="str">
        <f>survey!G558</f>
        <v>select_one season_year</v>
      </c>
      <c r="D8" s="125" t="s">
        <v>1020</v>
      </c>
      <c r="E8" s="125"/>
      <c r="F8" s="125"/>
      <c r="G8" s="98"/>
      <c r="H8" s="98"/>
      <c r="I8" s="98"/>
      <c r="J8" s="98"/>
      <c r="K8" s="156"/>
    </row>
    <row r="9" spans="1:11" ht="58.95">
      <c r="A9" s="143" t="e">
        <f>survey!#REF!</f>
        <v>#REF!</v>
      </c>
      <c r="B9" s="98" t="str">
        <f>survey!D556</f>
        <v>What Season and Year did you first have waterways connected to your terraces?</v>
      </c>
      <c r="C9" s="98" t="str">
        <f>survey!G560</f>
        <v>select_one season_year</v>
      </c>
      <c r="D9" s="127" t="s">
        <v>1017</v>
      </c>
      <c r="E9" s="125" t="s">
        <v>1021</v>
      </c>
      <c r="F9" s="125" t="s">
        <v>1022</v>
      </c>
      <c r="G9" s="98"/>
      <c r="H9" s="98"/>
      <c r="I9" s="98"/>
      <c r="J9" s="98"/>
      <c r="K9" s="156"/>
    </row>
    <row r="10" spans="1:11" ht="86.4">
      <c r="A10" s="143" t="e">
        <f>survey!#REF!</f>
        <v>#REF!</v>
      </c>
      <c r="B10" s="98" t="str">
        <f>survey!D557</f>
        <v>Do you have forest species planted on your land, other than on terraces?  For example…Eucalptus,Callitus,pinus</v>
      </c>
      <c r="C10" s="98" t="str">
        <f>survey!G561</f>
        <v>select_one yes_no</v>
      </c>
      <c r="D10" s="123"/>
      <c r="E10" s="123"/>
      <c r="F10" s="123"/>
      <c r="G10" s="98"/>
      <c r="H10" s="98"/>
      <c r="I10" s="98"/>
      <c r="J10" s="98"/>
      <c r="K10" s="156"/>
    </row>
    <row r="11" spans="1:11" ht="43.2">
      <c r="A11" s="143" t="e">
        <f>survey!#REF!</f>
        <v>#REF!</v>
      </c>
      <c r="B11" s="98" t="str">
        <f>survey!D559</f>
        <v>Do you grow rwatsi on your land to fertilize your land?</v>
      </c>
      <c r="C11" s="98" t="str">
        <f>survey!G598</f>
        <v>select_one ok</v>
      </c>
      <c r="D11" s="125" t="s">
        <v>1020</v>
      </c>
      <c r="E11" s="125"/>
      <c r="F11" s="125"/>
      <c r="G11" s="125" t="s">
        <v>1023</v>
      </c>
      <c r="H11" s="98"/>
      <c r="I11" s="98"/>
      <c r="J11" s="98"/>
      <c r="K11" s="156"/>
    </row>
    <row r="12" spans="1:11" ht="72">
      <c r="A12" s="143" t="e">
        <f>survey!#REF!</f>
        <v>#REF!</v>
      </c>
      <c r="B12" s="98" t="str">
        <f>survey!D561</f>
        <v>Do you put mulch around any plants on your land? (ex: pineapple, banana, tomatoes…)</v>
      </c>
      <c r="C12" s="98" t="str">
        <f>survey!G602</f>
        <v>integer</v>
      </c>
      <c r="D12" s="98"/>
      <c r="E12" s="98"/>
      <c r="F12" s="98"/>
      <c r="G12" s="125" t="s">
        <v>1024</v>
      </c>
      <c r="H12" s="139"/>
      <c r="I12" s="98"/>
      <c r="J12" s="98"/>
      <c r="K12" s="156"/>
    </row>
    <row r="13" spans="1:11" ht="28.8">
      <c r="A13" s="143" t="e">
        <f>survey!#REF!</f>
        <v>#REF!</v>
      </c>
      <c r="B13" s="98" t="str">
        <f>survey!D598</f>
        <v>Module J: Income &amp; Expenditures</v>
      </c>
      <c r="C13" s="98" t="str">
        <f>survey!G604</f>
        <v>integer</v>
      </c>
      <c r="D13" s="125" t="s">
        <v>1020</v>
      </c>
      <c r="E13" s="98"/>
      <c r="F13" s="98"/>
      <c r="G13" s="125"/>
      <c r="H13" s="157"/>
      <c r="I13" s="98"/>
      <c r="J13" s="98"/>
      <c r="K13" s="156"/>
    </row>
    <row r="14" spans="1:11" ht="28.8">
      <c r="A14" s="143" t="e">
        <f>survey!#REF!</f>
        <v>#REF!</v>
      </c>
      <c r="B14" s="98" t="str">
        <f>survey!D602</f>
        <v>On-farm enterprise (RWF)</v>
      </c>
      <c r="C14" s="98" t="str">
        <f>survey!G606</f>
        <v>integer</v>
      </c>
      <c r="D14" s="98"/>
      <c r="E14" s="98"/>
      <c r="F14" s="98"/>
      <c r="G14" s="125" t="s">
        <v>1024</v>
      </c>
      <c r="H14" s="98"/>
      <c r="I14" s="98"/>
      <c r="J14" s="98"/>
      <c r="K14" s="156"/>
    </row>
    <row r="15" spans="1:11" ht="28.8">
      <c r="A15" s="143" t="e">
        <f>survey!#REF!</f>
        <v>#REF!</v>
      </c>
      <c r="B15" s="98" t="str">
        <f>survey!D603</f>
        <v>Non-farm enterprise (RWF)</v>
      </c>
      <c r="C15" s="98" t="str">
        <f>survey!G607</f>
        <v>integer</v>
      </c>
      <c r="D15" s="98"/>
      <c r="E15" s="98"/>
      <c r="F15" s="98"/>
      <c r="G15" s="98"/>
      <c r="H15" s="98"/>
      <c r="I15" s="98"/>
      <c r="J15" s="98"/>
      <c r="K15" s="156"/>
    </row>
    <row r="16" spans="1:11">
      <c r="A16" s="143" t="e">
        <f>survey!#REF!</f>
        <v>#REF!</v>
      </c>
      <c r="B16" s="98" t="e">
        <f>survey!#REF!</f>
        <v>#REF!</v>
      </c>
      <c r="C16" s="98" t="e">
        <f>survey!#REF!</f>
        <v>#REF!</v>
      </c>
      <c r="D16" s="98"/>
      <c r="E16" s="98"/>
      <c r="F16" s="98"/>
      <c r="G16" s="98"/>
      <c r="H16" s="98"/>
      <c r="I16" s="98"/>
      <c r="J16" s="98"/>
      <c r="K16" s="156"/>
    </row>
    <row r="17" spans="1:11">
      <c r="A17" s="143" t="e">
        <f>survey!#REF!</f>
        <v>#REF!</v>
      </c>
      <c r="B17" s="98" t="e">
        <f>survey!#REF!</f>
        <v>#REF!</v>
      </c>
      <c r="C17" s="98" t="e">
        <f>survey!#REF!</f>
        <v>#REF!</v>
      </c>
      <c r="D17" s="98"/>
      <c r="E17" s="98"/>
      <c r="F17" s="98"/>
      <c r="G17" s="125" t="s">
        <v>1024</v>
      </c>
      <c r="H17" s="98"/>
      <c r="I17" s="98"/>
      <c r="J17" s="98"/>
      <c r="K17" s="156"/>
    </row>
    <row r="18" spans="1:11" ht="28.8">
      <c r="A18" s="143" t="e">
        <f>survey!#REF!</f>
        <v>#REF!</v>
      </c>
      <c r="B18" s="98" t="str">
        <f>survey!D605</f>
        <v>interests &amp; dividends (RWF)</v>
      </c>
      <c r="C18" s="98" t="str">
        <f>survey!G609</f>
        <v>integer</v>
      </c>
      <c r="D18" s="98"/>
      <c r="E18" s="98"/>
      <c r="F18" s="98"/>
      <c r="G18" s="98"/>
      <c r="H18" s="98"/>
      <c r="I18" s="98"/>
      <c r="J18" s="98"/>
      <c r="K18" s="156"/>
    </row>
    <row r="19" spans="1:11">
      <c r="A19" s="143" t="e">
        <f>survey!#REF!</f>
        <v>#REF!</v>
      </c>
      <c r="B19" s="98" t="str">
        <f>survey!D607</f>
        <v>Gifts (RWF)</v>
      </c>
      <c r="C19" s="98" t="str">
        <f>survey!G611</f>
        <v>integer</v>
      </c>
      <c r="D19" s="98"/>
      <c r="E19" s="98"/>
      <c r="F19" s="98"/>
      <c r="G19" s="125" t="s">
        <v>1024</v>
      </c>
      <c r="H19" s="98"/>
      <c r="I19" s="98"/>
      <c r="J19" s="98"/>
      <c r="K19" s="156"/>
    </row>
    <row r="20" spans="1:11">
      <c r="A20" s="143" t="e">
        <f>survey!#REF!</f>
        <v>#REF!</v>
      </c>
      <c r="B20" s="98" t="e">
        <f>survey!#REF!</f>
        <v>#REF!</v>
      </c>
      <c r="C20" s="98" t="e">
        <f>survey!#REF!</f>
        <v>#REF!</v>
      </c>
      <c r="D20" s="98"/>
      <c r="E20" s="98"/>
      <c r="F20" s="98"/>
      <c r="G20" s="98"/>
      <c r="H20" s="98"/>
      <c r="I20" s="98"/>
      <c r="J20" s="98"/>
      <c r="K20" s="156"/>
    </row>
    <row r="21" spans="1:11">
      <c r="A21" s="143" t="e">
        <f>survey!#REF!</f>
        <v>#REF!</v>
      </c>
      <c r="B21" s="98" t="e">
        <f>survey!#REF!</f>
        <v>#REF!</v>
      </c>
      <c r="C21" s="98" t="e">
        <f>survey!#REF!</f>
        <v>#REF!</v>
      </c>
      <c r="D21" s="98"/>
      <c r="E21" s="98"/>
      <c r="F21" s="98"/>
      <c r="G21" s="125" t="s">
        <v>1024</v>
      </c>
      <c r="H21" s="98"/>
      <c r="I21" s="98"/>
      <c r="J21" s="98"/>
      <c r="K21" s="156"/>
    </row>
    <row r="22" spans="1:11" ht="28.8">
      <c r="A22" s="143" t="e">
        <f>survey!#REF!</f>
        <v>#REF!</v>
      </c>
      <c r="B22" s="98" t="str">
        <f>survey!D608</f>
        <v>Terracing for LWH  (RWF)</v>
      </c>
      <c r="C22" s="98" t="str">
        <f>survey!G612</f>
        <v>integer</v>
      </c>
      <c r="D22" s="98"/>
      <c r="E22" s="98"/>
      <c r="F22" s="98"/>
      <c r="G22" s="98"/>
      <c r="H22" s="98"/>
      <c r="I22" s="98"/>
      <c r="J22" s="98"/>
      <c r="K22" s="156"/>
    </row>
    <row r="23" spans="1:11" ht="28.8">
      <c r="A23" s="143" t="e">
        <f>survey!#REF!</f>
        <v>#REF!</v>
      </c>
      <c r="B23" s="98" t="str">
        <f>survey!D610</f>
        <v>Composting for LWH  (RWF)</v>
      </c>
      <c r="C23" s="98" t="str">
        <f>survey!G619</f>
        <v>begin group</v>
      </c>
      <c r="D23" s="98"/>
      <c r="E23" s="98"/>
      <c r="F23" s="98"/>
      <c r="G23" s="125" t="s">
        <v>1024</v>
      </c>
      <c r="H23" s="98"/>
      <c r="I23" s="98"/>
      <c r="J23" s="98"/>
      <c r="K23" s="156"/>
    </row>
    <row r="24" spans="1:11" ht="28.8">
      <c r="A24" s="143" t="e">
        <f>survey!#REF!</f>
        <v>#REF!</v>
      </c>
      <c r="B24" s="98" t="str">
        <f>survey!D611</f>
        <v>Selling of Permanent Crop Production</v>
      </c>
      <c r="C24" s="98" t="str">
        <f>survey!G620</f>
        <v>note</v>
      </c>
      <c r="D24" s="98"/>
      <c r="E24" s="98"/>
      <c r="F24" s="98"/>
      <c r="G24" s="98"/>
      <c r="H24" s="98"/>
      <c r="I24" s="98"/>
      <c r="J24" s="98"/>
      <c r="K24" s="156"/>
    </row>
    <row r="25" spans="1:11" ht="43.2">
      <c r="A25" s="143" t="e">
        <f>survey!#REF!</f>
        <v>#REF!</v>
      </c>
      <c r="B25" s="98" t="str">
        <f>survey!D613</f>
        <v>Income from Migratory Work (not reported elsewhere)</v>
      </c>
      <c r="C25" s="98" t="str">
        <f>survey!G622</f>
        <v>integer</v>
      </c>
      <c r="D25" s="98"/>
      <c r="E25" s="98"/>
      <c r="F25" s="98"/>
      <c r="G25" s="125" t="s">
        <v>1024</v>
      </c>
      <c r="H25" s="98"/>
      <c r="I25" s="98"/>
      <c r="J25" s="98"/>
      <c r="K25" s="156"/>
    </row>
    <row r="26" spans="1:11">
      <c r="A26" s="143" t="e">
        <f>survey!#REF!</f>
        <v>#REF!</v>
      </c>
      <c r="B26" s="98" t="e">
        <f>survey!#REF!</f>
        <v>#REF!</v>
      </c>
      <c r="C26" s="98" t="e">
        <f>survey!#REF!</f>
        <v>#REF!</v>
      </c>
      <c r="D26" s="98"/>
      <c r="E26" s="98"/>
      <c r="F26" s="98"/>
      <c r="G26" s="98"/>
      <c r="H26" s="98"/>
      <c r="I26" s="98"/>
      <c r="J26" s="98"/>
      <c r="K26" s="156"/>
    </row>
    <row r="27" spans="1:11">
      <c r="A27" s="143" t="e">
        <f>survey!#REF!</f>
        <v>#REF!</v>
      </c>
      <c r="B27" s="98" t="e">
        <f>survey!#REF!</f>
        <v>#REF!</v>
      </c>
      <c r="C27" s="98" t="e">
        <f>survey!#REF!</f>
        <v>#REF!</v>
      </c>
      <c r="D27" s="98"/>
      <c r="E27" s="98"/>
      <c r="F27" s="98"/>
      <c r="G27" s="98"/>
      <c r="H27" s="98"/>
      <c r="I27" s="98"/>
      <c r="J27" s="98"/>
      <c r="K27" s="156"/>
    </row>
    <row r="28" spans="1:11">
      <c r="A28" s="143" t="e">
        <f>survey!#REF!</f>
        <v>#REF!</v>
      </c>
      <c r="B28" s="98" t="e">
        <f>survey!#REF!</f>
        <v>#REF!</v>
      </c>
      <c r="C28" s="98" t="e">
        <f>survey!#REF!</f>
        <v>#REF!</v>
      </c>
      <c r="D28" s="98"/>
      <c r="E28" s="98"/>
      <c r="F28" s="98"/>
      <c r="G28" s="98"/>
      <c r="H28" s="98"/>
      <c r="I28" s="98"/>
      <c r="J28" s="98"/>
      <c r="K28" s="156"/>
    </row>
    <row r="29" spans="1:11">
      <c r="A29" s="143" t="e">
        <f>survey!#REF!</f>
        <v>#REF!</v>
      </c>
      <c r="B29" s="98" t="e">
        <f>survey!#REF!</f>
        <v>#REF!</v>
      </c>
      <c r="C29" s="98" t="e">
        <f>survey!#REF!</f>
        <v>#REF!</v>
      </c>
      <c r="D29" s="98"/>
      <c r="E29" s="98"/>
      <c r="F29" s="98"/>
      <c r="G29" s="98"/>
      <c r="H29" s="98"/>
      <c r="I29" s="98"/>
      <c r="J29" s="98"/>
      <c r="K29" s="156"/>
    </row>
    <row r="30" spans="1:11">
      <c r="A30" s="143" t="e">
        <f>survey!#REF!</f>
        <v>#REF!</v>
      </c>
      <c r="B30" s="98" t="e">
        <f>survey!#REF!</f>
        <v>#REF!</v>
      </c>
      <c r="C30" s="98" t="e">
        <f>survey!#REF!</f>
        <v>#REF!</v>
      </c>
      <c r="D30" s="98"/>
      <c r="E30" s="98"/>
      <c r="F30" s="98"/>
      <c r="G30" s="98"/>
      <c r="H30" s="98"/>
      <c r="I30" s="98"/>
      <c r="J30" s="98"/>
      <c r="K30" s="156"/>
    </row>
    <row r="31" spans="1:11">
      <c r="A31" s="143" t="e">
        <f>survey!#REF!</f>
        <v>#REF!</v>
      </c>
      <c r="B31" s="98" t="e">
        <f>survey!#REF!</f>
        <v>#REF!</v>
      </c>
      <c r="C31" s="98" t="e">
        <f>survey!#REF!</f>
        <v>#REF!</v>
      </c>
      <c r="D31" s="98"/>
      <c r="E31" s="98"/>
      <c r="F31" s="98"/>
      <c r="G31" s="98"/>
      <c r="H31" s="98"/>
      <c r="I31" s="98"/>
      <c r="J31" s="98"/>
      <c r="K31" s="156"/>
    </row>
    <row r="32" spans="1:11">
      <c r="A32" s="143" t="e">
        <f>survey!#REF!</f>
        <v>#REF!</v>
      </c>
      <c r="B32" s="98">
        <f>survey!D619</f>
        <v>0</v>
      </c>
      <c r="C32" s="98" t="str">
        <f>survey!G623</f>
        <v>integer</v>
      </c>
      <c r="D32" s="98"/>
      <c r="E32" s="98"/>
      <c r="F32" s="98"/>
      <c r="G32" s="98"/>
      <c r="H32" s="98"/>
      <c r="I32" s="98"/>
      <c r="J32" s="98"/>
      <c r="K32" s="156"/>
    </row>
    <row r="33" spans="1:11">
      <c r="A33" s="143" t="e">
        <f>survey!#REF!</f>
        <v>#REF!</v>
      </c>
      <c r="B33" s="98" t="str">
        <f>survey!D621</f>
        <v>Transportation (RWF)</v>
      </c>
      <c r="C33" s="98" t="str">
        <f>survey!G625</f>
        <v>integer</v>
      </c>
      <c r="D33" s="98"/>
      <c r="E33" s="98"/>
      <c r="F33" s="98"/>
      <c r="G33" s="98"/>
      <c r="H33" s="98"/>
      <c r="I33" s="98"/>
      <c r="J33" s="98"/>
      <c r="K33" s="156"/>
    </row>
    <row r="34" spans="1:11" ht="23.6">
      <c r="A34" s="143" t="e">
        <f>survey!#REF!</f>
        <v>#REF!</v>
      </c>
      <c r="B34" s="98" t="str">
        <f>survey!D622</f>
        <v>Communication (RWF)</v>
      </c>
      <c r="C34" s="98" t="str">
        <f>survey!G629</f>
        <v>begin group</v>
      </c>
      <c r="D34" s="130" t="s">
        <v>10</v>
      </c>
      <c r="E34" s="130" t="s">
        <v>925</v>
      </c>
      <c r="F34" s="130" t="s">
        <v>998</v>
      </c>
      <c r="G34" s="130" t="s">
        <v>1025</v>
      </c>
      <c r="H34" s="98"/>
      <c r="I34" s="98"/>
      <c r="J34" s="98"/>
      <c r="K34" s="156"/>
    </row>
    <row r="35" spans="1:11" ht="153.19999999999999">
      <c r="A35" s="143" t="e">
        <f>survey!#REF!</f>
        <v>#REF!</v>
      </c>
      <c r="B35" s="98" t="str">
        <f>survey!D623</f>
        <v>Clothing and personal belongings (RWF)</v>
      </c>
      <c r="C35" s="98" t="str">
        <f>survey!G630</f>
        <v>note</v>
      </c>
      <c r="D35" s="130" t="s">
        <v>1026</v>
      </c>
      <c r="E35" s="130" t="s">
        <v>1027</v>
      </c>
      <c r="F35" s="130" t="s">
        <v>1028</v>
      </c>
      <c r="G35" s="131"/>
      <c r="H35" s="98"/>
      <c r="I35" s="98"/>
      <c r="J35" s="98"/>
      <c r="K35" s="156"/>
    </row>
    <row r="36" spans="1:11" ht="43.2">
      <c r="A36" s="143" t="e">
        <f>survey!#REF!</f>
        <v>#REF!</v>
      </c>
      <c r="B36" s="98" t="str">
        <f>survey!D624</f>
        <v>Leisure (going to bar, watching sports, watching film) (RWF)</v>
      </c>
      <c r="C36" s="98" t="str">
        <f>survey!G631</f>
        <v>integer</v>
      </c>
      <c r="D36" s="125" t="s">
        <v>1029</v>
      </c>
      <c r="E36" s="98"/>
      <c r="F36" s="98"/>
      <c r="G36" s="98"/>
      <c r="H36" s="98"/>
      <c r="I36" s="98"/>
      <c r="J36" s="98"/>
      <c r="K36" s="156"/>
    </row>
    <row r="37" spans="1:11">
      <c r="A37" s="143" t="e">
        <f>survey!#REF!</f>
        <v>#REF!</v>
      </c>
      <c r="B37" s="98" t="str">
        <f>survey!D625</f>
        <v>Water (RWF)</v>
      </c>
      <c r="C37" s="98" t="str">
        <f>survey!G632</f>
        <v>integer</v>
      </c>
      <c r="D37" s="125" t="s">
        <v>1013</v>
      </c>
      <c r="E37" s="98"/>
      <c r="F37" s="98"/>
      <c r="G37" s="98"/>
      <c r="H37" s="98"/>
      <c r="I37" s="98"/>
      <c r="J37" s="98"/>
      <c r="K37" s="156"/>
    </row>
    <row r="38" spans="1:11" ht="15.05" thickBot="1">
      <c r="A38" s="158" t="e">
        <f>survey!#REF!</f>
        <v>#REF!</v>
      </c>
      <c r="B38" s="159">
        <f>survey!D629</f>
        <v>0</v>
      </c>
      <c r="C38" s="159" t="str">
        <f>survey!G633</f>
        <v>integer</v>
      </c>
      <c r="D38" s="160" t="s">
        <v>1013</v>
      </c>
      <c r="E38" s="159"/>
      <c r="F38" s="159"/>
      <c r="G38" s="159"/>
      <c r="H38" s="159"/>
      <c r="I38" s="159"/>
      <c r="J38" s="159"/>
      <c r="K38" s="161"/>
    </row>
  </sheetData>
  <mergeCells count="4">
    <mergeCell ref="A1:K1"/>
    <mergeCell ref="A2:H3"/>
    <mergeCell ref="I2:K2"/>
    <mergeCell ref="I3:K3"/>
  </mergeCells>
  <phoneticPr fontId="6" type="noConversion"/>
  <printOptions horizontalCentered="1" verticalCentered="1"/>
  <pageMargins left="0.2" right="0.2" top="0.2" bottom="0.2" header="0.5" footer="0.5"/>
  <pageSetup paperSize="9" orientation="landscape" horizontalDpi="4294967292" verticalDpi="4294967292"/>
  <extLst>
    <ext xmlns:mx="http://schemas.microsoft.com/office/mac/excel/2008/main" uri="{64002731-A6B0-56B0-2670-7721B7C09600}">
      <mx:PLV Mode="0" OnePage="0" WScale="0"/>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2"/>
  <sheetViews>
    <sheetView workbookViewId="0">
      <selection activeCell="C5" sqref="C5"/>
    </sheetView>
  </sheetViews>
  <sheetFormatPr defaultColWidth="10.77734375" defaultRowHeight="15.05"/>
  <cols>
    <col min="1" max="1" width="10.44140625" style="142" customWidth="1"/>
    <col min="2" max="2" width="22.33203125" style="142" customWidth="1"/>
    <col min="3" max="3" width="22.77734375" style="142" bestFit="1" customWidth="1"/>
    <col min="4" max="4" width="5.77734375" style="142" customWidth="1"/>
    <col min="5" max="5" width="10.109375" style="142" bestFit="1" customWidth="1"/>
    <col min="6" max="6" width="14.109375" style="142" customWidth="1"/>
    <col min="7" max="7" width="13.109375" style="142" customWidth="1"/>
    <col min="8" max="8" width="15.6640625" style="142" customWidth="1"/>
    <col min="9" max="9" width="10.33203125" style="142" customWidth="1"/>
    <col min="10" max="16384" width="10.77734375" style="142"/>
  </cols>
  <sheetData>
    <row r="1" spans="1:9">
      <c r="A1" s="724" t="s">
        <v>1053</v>
      </c>
      <c r="B1" s="724"/>
      <c r="C1" s="724"/>
      <c r="D1" s="724"/>
      <c r="E1" s="724"/>
      <c r="F1" s="724"/>
      <c r="G1" s="724"/>
      <c r="H1" s="724"/>
      <c r="I1" s="724"/>
    </row>
    <row r="2" spans="1:9" ht="28.8">
      <c r="A2" s="94" t="s">
        <v>926</v>
      </c>
      <c r="B2" s="94" t="s">
        <v>833</v>
      </c>
      <c r="C2" s="94" t="s">
        <v>834</v>
      </c>
      <c r="D2" s="94" t="s">
        <v>11</v>
      </c>
      <c r="E2" s="94" t="s">
        <v>12</v>
      </c>
      <c r="F2" s="94" t="s">
        <v>13</v>
      </c>
      <c r="G2" s="94" t="s">
        <v>835</v>
      </c>
      <c r="H2" s="94" t="s">
        <v>924</v>
      </c>
      <c r="I2" s="97" t="s">
        <v>14</v>
      </c>
    </row>
    <row r="3" spans="1:9" ht="43.2">
      <c r="A3" s="145"/>
      <c r="B3" s="136" t="str">
        <f>survey!D302</f>
        <v>Module D3: 14A HH Farm Labor</v>
      </c>
      <c r="C3" s="136" t="str">
        <f>survey!G307</f>
        <v>decimal</v>
      </c>
      <c r="D3" s="137"/>
      <c r="E3" s="137"/>
      <c r="F3" s="137"/>
      <c r="G3" s="136" t="s">
        <v>1065</v>
      </c>
      <c r="H3" s="137"/>
      <c r="I3" s="145"/>
    </row>
    <row r="4" spans="1:9" ht="82.5">
      <c r="A4" s="98" t="e">
        <f>survey!#REF!</f>
        <v>#REF!</v>
      </c>
      <c r="B4" s="98" t="str">
        <f>survey!D306</f>
        <v>How much in total was spent on hired labor for [land preparation and planting]?</v>
      </c>
      <c r="C4" s="98" t="s">
        <v>1164</v>
      </c>
      <c r="D4" s="99"/>
      <c r="E4" s="99"/>
      <c r="F4" s="99"/>
      <c r="G4" s="99"/>
      <c r="H4" s="122" t="s">
        <v>991</v>
      </c>
      <c r="I4" s="122"/>
    </row>
    <row r="5" spans="1:9" ht="72">
      <c r="A5" s="98" t="e">
        <f>survey!#REF!</f>
        <v>#REF!</v>
      </c>
      <c r="B5" s="98" t="str">
        <f>survey!D307</f>
        <v>How many total days did members of your household spend on [growing] during Season A 2014?  This includes applying inputs, weeding and irrigating.</v>
      </c>
      <c r="C5" s="98" t="str">
        <f>survey!G311</f>
        <v>select_one yes_no</v>
      </c>
      <c r="D5" s="93" t="s">
        <v>992</v>
      </c>
      <c r="E5" s="93" t="s">
        <v>993</v>
      </c>
      <c r="F5" s="93" t="s">
        <v>994</v>
      </c>
      <c r="G5" s="99"/>
      <c r="H5" s="99"/>
      <c r="I5" s="145"/>
    </row>
    <row r="6" spans="1:9" ht="43.2">
      <c r="A6" s="98" t="e">
        <f>survey!#REF!</f>
        <v>#REF!</v>
      </c>
      <c r="B6" s="98" t="str">
        <f>survey!D308</f>
        <v>Did the HH hire any labor to assist with [growing] during Season A 2014?</v>
      </c>
      <c r="C6" s="98" t="str">
        <f>survey!G312</f>
        <v>integer</v>
      </c>
      <c r="D6" s="99"/>
      <c r="E6" s="99"/>
      <c r="F6" s="99"/>
      <c r="G6" s="99"/>
      <c r="H6" s="99"/>
      <c r="I6" s="145"/>
    </row>
    <row r="7" spans="1:9">
      <c r="A7" s="98" t="e">
        <f>survey!#REF!</f>
        <v>#REF!</v>
      </c>
      <c r="B7" s="98" t="s">
        <v>1063</v>
      </c>
      <c r="C7" s="98"/>
      <c r="D7" s="99"/>
      <c r="E7" s="99"/>
      <c r="F7" s="99"/>
      <c r="G7" s="99"/>
      <c r="H7" s="99"/>
      <c r="I7" s="145"/>
    </row>
    <row r="8" spans="1:9" ht="72">
      <c r="A8" s="98" t="str">
        <f>survey!C318</f>
        <v>AG_08_A</v>
      </c>
      <c r="B8" s="98" t="str">
        <f>survey!D310</f>
        <v>How many total days did members of your household spend on [harvesting] during Season A 2014?  This includes harvesting and processing crops after harvest.</v>
      </c>
      <c r="C8" s="98" t="str">
        <f>survey!G318</f>
        <v>select_one yes_no</v>
      </c>
      <c r="D8" s="93" t="s">
        <v>995</v>
      </c>
      <c r="E8" s="93" t="s">
        <v>996</v>
      </c>
      <c r="F8" s="93" t="s">
        <v>997</v>
      </c>
      <c r="G8" s="99"/>
      <c r="H8" s="99"/>
      <c r="I8" s="145"/>
    </row>
    <row r="9" spans="1:9" ht="28.8">
      <c r="A9" s="94" t="s">
        <v>926</v>
      </c>
      <c r="B9" s="94" t="s">
        <v>833</v>
      </c>
      <c r="C9" s="94" t="s">
        <v>834</v>
      </c>
      <c r="D9" s="94" t="s">
        <v>11</v>
      </c>
      <c r="E9" s="94" t="s">
        <v>12</v>
      </c>
      <c r="F9" s="94" t="s">
        <v>13</v>
      </c>
      <c r="G9" s="94" t="s">
        <v>835</v>
      </c>
      <c r="H9" s="94" t="s">
        <v>924</v>
      </c>
      <c r="I9" s="97" t="s">
        <v>14</v>
      </c>
    </row>
    <row r="10" spans="1:9" ht="43.2">
      <c r="A10" s="144"/>
      <c r="B10" s="144" t="e">
        <f>survey!#REF!</f>
        <v>#REF!</v>
      </c>
      <c r="C10" s="144" t="e">
        <f>survey!#REF!</f>
        <v>#REF!</v>
      </c>
      <c r="D10" s="144"/>
      <c r="E10" s="144"/>
      <c r="F10" s="144"/>
      <c r="G10" s="144"/>
      <c r="H10" s="144" t="s">
        <v>1064</v>
      </c>
      <c r="I10" s="144"/>
    </row>
    <row r="11" spans="1:9" ht="43.2">
      <c r="A11" s="139" t="str">
        <f>survey!C321</f>
        <v>AG_12_A</v>
      </c>
      <c r="B11" s="139" t="str">
        <f>survey!D311</f>
        <v>Did the HH hire any labor to assist with [harvesting] during Season A 2014?</v>
      </c>
      <c r="C11" s="139" t="str">
        <f>survey!G321</f>
        <v>integer</v>
      </c>
      <c r="D11" s="93" t="s">
        <v>10</v>
      </c>
      <c r="E11" s="93" t="s">
        <v>925</v>
      </c>
      <c r="F11" s="93" t="s">
        <v>998</v>
      </c>
      <c r="G11" s="139"/>
      <c r="H11" s="139"/>
      <c r="I11" s="139"/>
    </row>
    <row r="12" spans="1:9" ht="35.35">
      <c r="A12" s="139" t="str">
        <f>survey!C323</f>
        <v>AG_18Q_A</v>
      </c>
      <c r="B12" s="139" t="str">
        <f>survey!D312</f>
        <v>How much in total was spent on hired labor for [harvesting]?</v>
      </c>
      <c r="C12" s="139" t="str">
        <f>survey!G323</f>
        <v>decimal</v>
      </c>
      <c r="D12" s="93" t="s">
        <v>995</v>
      </c>
      <c r="E12" s="93" t="s">
        <v>999</v>
      </c>
      <c r="F12" s="93" t="s">
        <v>1000</v>
      </c>
      <c r="G12" s="139"/>
      <c r="H12" s="139"/>
      <c r="I12" s="139"/>
    </row>
    <row r="13" spans="1:9" ht="28.8">
      <c r="A13" s="139" t="e">
        <f>survey!#REF!</f>
        <v>#REF!</v>
      </c>
      <c r="B13" s="139" t="str">
        <f>survey!D318</f>
        <v xml:space="preserve">Did the HH apply any [${input_a}] for use in Season A 2014? </v>
      </c>
      <c r="C13" s="139" t="str">
        <f>survey!G325</f>
        <v>select_one input_planned</v>
      </c>
      <c r="D13" s="93" t="s">
        <v>10</v>
      </c>
      <c r="E13" s="93" t="s">
        <v>925</v>
      </c>
      <c r="F13" s="93" t="s">
        <v>998</v>
      </c>
      <c r="G13" s="139"/>
      <c r="H13" s="139"/>
      <c r="I13" s="139"/>
    </row>
    <row r="14" spans="1:9" ht="28.8">
      <c r="A14" s="139" t="e">
        <f>survey!#REF!</f>
        <v>#REF!</v>
      </c>
      <c r="B14" s="139" t="str">
        <f>survey!D321</f>
        <v>How much in total did the HH spend on ${input_a}? (RWF)</v>
      </c>
      <c r="C14" s="139" t="str">
        <f>survey!G326</f>
        <v>select_one input_why_less or_other</v>
      </c>
      <c r="D14" s="139"/>
      <c r="E14" s="139"/>
      <c r="F14" s="139"/>
      <c r="G14" s="139"/>
      <c r="H14" s="139"/>
      <c r="I14" s="139"/>
    </row>
    <row r="15" spans="1:9" ht="28.8">
      <c r="A15" s="139" t="e">
        <f>survey!#REF!</f>
        <v>#REF!</v>
      </c>
      <c r="B15" s="139" t="str">
        <f>survey!D324</f>
        <v>Unit</v>
      </c>
      <c r="C15" s="139" t="e">
        <f>survey!#REF!</f>
        <v>#REF!</v>
      </c>
      <c r="D15" s="139" t="s">
        <v>10</v>
      </c>
      <c r="E15" s="139" t="s">
        <v>1001</v>
      </c>
      <c r="F15" s="139"/>
      <c r="G15" s="139"/>
      <c r="H15" s="139"/>
      <c r="I15" s="139"/>
    </row>
    <row r="16" spans="1:9" ht="43.2">
      <c r="A16" s="139" t="e">
        <f>survey!#REF!</f>
        <v>#REF!</v>
      </c>
      <c r="B16" s="139" t="str">
        <f>survey!D325</f>
        <v>Did the HH apply more / less / the same amount of [${input_a}] as planned?</v>
      </c>
      <c r="C16" s="139" t="str">
        <f>survey!G327</f>
        <v>end repeat</v>
      </c>
      <c r="D16" s="93" t="s">
        <v>10</v>
      </c>
      <c r="E16" s="93" t="s">
        <v>925</v>
      </c>
      <c r="F16" s="93" t="s">
        <v>998</v>
      </c>
      <c r="G16" s="139"/>
      <c r="H16" s="139"/>
      <c r="I16" s="139"/>
    </row>
    <row r="17" spans="1:9" ht="28.8">
      <c r="A17" s="139" t="e">
        <f>survey!#REF!</f>
        <v>#REF!</v>
      </c>
      <c r="B17" s="139" t="str">
        <f>survey!D326</f>
        <v>Why was less applied than planned?</v>
      </c>
      <c r="C17" s="139" t="str">
        <f>survey!G330</f>
        <v>select_one ok</v>
      </c>
      <c r="D17" s="139"/>
      <c r="E17" s="139"/>
      <c r="F17" s="139"/>
      <c r="G17" s="139"/>
      <c r="H17" s="139"/>
      <c r="I17" s="139"/>
    </row>
    <row r="18" spans="1:9" ht="23.6">
      <c r="A18" s="139" t="e">
        <f>survey!#REF!</f>
        <v>#REF!</v>
      </c>
      <c r="B18" s="139" t="e">
        <f>survey!#REF!</f>
        <v>#REF!</v>
      </c>
      <c r="C18" s="139" t="str">
        <f>survey!G335</f>
        <v>select_one yes_no</v>
      </c>
      <c r="D18" s="93" t="s">
        <v>10</v>
      </c>
      <c r="E18" s="93" t="s">
        <v>925</v>
      </c>
      <c r="F18" s="93" t="s">
        <v>998</v>
      </c>
      <c r="G18" s="139"/>
      <c r="H18" s="139"/>
      <c r="I18" s="139"/>
    </row>
    <row r="19" spans="1:9">
      <c r="A19" s="139" t="e">
        <f>survey!#REF!</f>
        <v>#REF!</v>
      </c>
      <c r="B19" s="139">
        <f>survey!D327</f>
        <v>0</v>
      </c>
      <c r="C19" s="139" t="str">
        <f>survey!G336</f>
        <v>select_one yes_no</v>
      </c>
      <c r="D19" s="139"/>
      <c r="E19" s="139"/>
      <c r="F19" s="139"/>
      <c r="G19" s="139"/>
      <c r="H19" s="139"/>
      <c r="I19" s="139"/>
    </row>
    <row r="20" spans="1:9" ht="28.8">
      <c r="A20" s="139" t="e">
        <f>survey!#REF!</f>
        <v>#REF!</v>
      </c>
      <c r="B20" s="139">
        <f>survey!D329</f>
        <v>0</v>
      </c>
      <c r="C20" s="139" t="str">
        <f>survey!G338</f>
        <v>select_one hh_roster</v>
      </c>
      <c r="D20" s="139" t="s">
        <v>1003</v>
      </c>
      <c r="E20" s="139"/>
      <c r="F20" s="139"/>
      <c r="G20" s="139"/>
      <c r="H20" s="139" t="s">
        <v>1004</v>
      </c>
      <c r="I20" s="139"/>
    </row>
    <row r="21" spans="1:9" ht="35.35">
      <c r="A21" s="139" t="e">
        <f>survey!#REF!</f>
        <v>#REF!</v>
      </c>
      <c r="B21" s="139" t="e">
        <f>survey!#REF!</f>
        <v>#REF!</v>
      </c>
      <c r="C21" s="139" t="e">
        <f>survey!#REF!</f>
        <v>#REF!</v>
      </c>
      <c r="D21" s="93" t="s">
        <v>1002</v>
      </c>
      <c r="E21" s="139"/>
      <c r="F21" s="139"/>
      <c r="G21" s="139"/>
      <c r="H21" s="139"/>
      <c r="I21" s="139"/>
    </row>
    <row r="22" spans="1:9" ht="35.35">
      <c r="A22" s="139" t="e">
        <f>survey!#REF!</f>
        <v>#REF!</v>
      </c>
      <c r="B22" s="139" t="e">
        <f>survey!#REF!</f>
        <v>#REF!</v>
      </c>
      <c r="C22" s="139" t="e">
        <f>survey!#REF!</f>
        <v>#REF!</v>
      </c>
      <c r="D22" s="93" t="s">
        <v>1002</v>
      </c>
      <c r="E22" s="139"/>
      <c r="F22" s="139"/>
      <c r="G22" s="139"/>
      <c r="H22" s="139"/>
      <c r="I22" s="139"/>
    </row>
  </sheetData>
  <mergeCells count="1">
    <mergeCell ref="A1:I1"/>
  </mergeCells>
  <phoneticPr fontId="6" type="noConversion"/>
  <printOptions horizontalCentered="1" verticalCentered="1"/>
  <pageMargins left="0.2" right="0.2" top="0.2" bottom="0.2" header="0.5" footer="0.5"/>
  <pageSetup paperSize="9" orientation="landscape" horizontalDpi="4294967292" verticalDpi="4294967292"/>
  <rowBreaks count="1" manualBreakCount="1">
    <brk id="8" max="16383" man="1"/>
  </rowBreaks>
  <extLst>
    <ext xmlns:mx="http://schemas.microsoft.com/office/mac/excel/2008/main" uri="{64002731-A6B0-56B0-2670-7721B7C09600}">
      <mx:PLV Mode="0" OnePage="0" WScale="0"/>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workbookViewId="0">
      <selection activeCell="C5" sqref="C5"/>
    </sheetView>
  </sheetViews>
  <sheetFormatPr defaultColWidth="10.77734375" defaultRowHeight="14.4"/>
  <cols>
    <col min="1" max="1" width="10.77734375" style="146"/>
    <col min="2" max="2" width="17.44140625" style="146" customWidth="1"/>
    <col min="3" max="3" width="19" style="146" customWidth="1"/>
    <col min="4" max="4" width="10.77734375" style="146"/>
    <col min="5" max="5" width="17.77734375" style="146" customWidth="1"/>
    <col min="6" max="6" width="22.33203125" style="146" customWidth="1"/>
    <col min="7" max="8" width="10.77734375" style="146"/>
    <col min="9" max="9" width="9.33203125" style="146" customWidth="1"/>
    <col min="10" max="16384" width="10.77734375" style="146"/>
  </cols>
  <sheetData>
    <row r="1" spans="1:9">
      <c r="A1" s="725" t="s">
        <v>1054</v>
      </c>
      <c r="B1" s="726"/>
      <c r="C1" s="726"/>
      <c r="D1" s="726"/>
      <c r="E1" s="726"/>
      <c r="F1" s="726"/>
      <c r="G1" s="726"/>
      <c r="H1" s="726"/>
      <c r="I1" s="727"/>
    </row>
    <row r="2" spans="1:9" s="116" customFormat="1" ht="28.8">
      <c r="A2" s="147" t="s">
        <v>926</v>
      </c>
      <c r="B2" s="104" t="s">
        <v>833</v>
      </c>
      <c r="C2" s="104" t="s">
        <v>834</v>
      </c>
      <c r="D2" s="104" t="s">
        <v>11</v>
      </c>
      <c r="E2" s="104" t="s">
        <v>12</v>
      </c>
      <c r="F2" s="104" t="s">
        <v>13</v>
      </c>
      <c r="G2" s="104" t="s">
        <v>835</v>
      </c>
      <c r="H2" s="104" t="s">
        <v>924</v>
      </c>
      <c r="I2" s="154" t="s">
        <v>14</v>
      </c>
    </row>
    <row r="3" spans="1:9" ht="23.6">
      <c r="A3" s="148" t="e">
        <f>survey!#REF!</f>
        <v>#REF!</v>
      </c>
      <c r="B3" s="149" t="e">
        <f>survey!#REF!</f>
        <v>#REF!</v>
      </c>
      <c r="C3" s="149" t="str">
        <f>survey!G341</f>
        <v>end group</v>
      </c>
      <c r="D3" s="123" t="s">
        <v>10</v>
      </c>
      <c r="E3" s="123" t="s">
        <v>925</v>
      </c>
      <c r="F3" s="123" t="s">
        <v>998</v>
      </c>
      <c r="G3" s="123" t="s">
        <v>1066</v>
      </c>
      <c r="H3" s="149"/>
      <c r="I3" s="150"/>
    </row>
    <row r="4" spans="1:9" ht="117.85">
      <c r="A4" s="148" t="e">
        <f>survey!#REF!</f>
        <v>#REF!</v>
      </c>
      <c r="B4" s="149" t="e">
        <f>survey!#REF!</f>
        <v>#REF!</v>
      </c>
      <c r="C4" s="149" t="s">
        <v>1164</v>
      </c>
      <c r="D4" s="123" t="s">
        <v>1005</v>
      </c>
      <c r="E4" s="123" t="s">
        <v>1006</v>
      </c>
      <c r="F4" s="123" t="s">
        <v>1007</v>
      </c>
      <c r="G4" s="149"/>
      <c r="H4" s="149"/>
      <c r="I4" s="150"/>
    </row>
    <row r="5" spans="1:9" ht="70.7">
      <c r="A5" s="148" t="e">
        <f>survey!#REF!</f>
        <v>#REF!</v>
      </c>
      <c r="B5" s="149" t="e">
        <f>survey!#REF!</f>
        <v>#REF!</v>
      </c>
      <c r="C5" s="149" t="str">
        <f>survey!G345</f>
        <v>integer</v>
      </c>
      <c r="D5" s="123" t="s">
        <v>1008</v>
      </c>
      <c r="E5" s="123" t="s">
        <v>1009</v>
      </c>
      <c r="F5" s="123" t="s">
        <v>1010</v>
      </c>
      <c r="G5" s="149"/>
      <c r="H5" s="149"/>
      <c r="I5" s="150"/>
    </row>
    <row r="6" spans="1:9" ht="58.95">
      <c r="A6" s="148" t="e">
        <f>survey!#REF!</f>
        <v>#REF!</v>
      </c>
      <c r="B6" s="149">
        <f>survey!D341</f>
        <v>0</v>
      </c>
      <c r="C6" s="149" t="str">
        <f>survey!G346</f>
        <v>select_one yes_no</v>
      </c>
      <c r="D6" s="123" t="s">
        <v>992</v>
      </c>
      <c r="E6" s="123" t="s">
        <v>1011</v>
      </c>
      <c r="F6" s="123" t="s">
        <v>1012</v>
      </c>
      <c r="G6" s="149"/>
      <c r="H6" s="149"/>
      <c r="I6" s="150"/>
    </row>
    <row r="7" spans="1:9">
      <c r="A7" s="148" t="e">
        <f>survey!#REF!</f>
        <v>#REF!</v>
      </c>
      <c r="B7" s="149" t="str">
        <f>survey!D342</f>
        <v>Module F: 14A Labor</v>
      </c>
      <c r="C7" s="149" t="str">
        <f>survey!G347</f>
        <v>integer</v>
      </c>
      <c r="D7" s="123" t="s">
        <v>1013</v>
      </c>
      <c r="E7" s="149"/>
      <c r="F7" s="149"/>
      <c r="G7" s="149"/>
      <c r="H7" s="149"/>
      <c r="I7" s="150"/>
    </row>
    <row r="8" spans="1:9" ht="86.4">
      <c r="A8" s="148" t="e">
        <f>survey!#REF!</f>
        <v>#REF!</v>
      </c>
      <c r="B8" s="149" t="str">
        <f>survey!D344</f>
        <v>Did anyone in the household do agricultural labor outside of the HH farm for Season A 2014 from August 2013-February 2014?</v>
      </c>
      <c r="C8" s="149" t="str">
        <f>survey!G350</f>
        <v>select_one yes_no</v>
      </c>
      <c r="D8" s="123" t="s">
        <v>992</v>
      </c>
      <c r="E8" s="123" t="s">
        <v>1011</v>
      </c>
      <c r="F8" s="123" t="s">
        <v>1012</v>
      </c>
      <c r="G8" s="123"/>
      <c r="H8" s="149"/>
      <c r="I8" s="150"/>
    </row>
    <row r="9" spans="1:9" ht="28.8">
      <c r="A9" s="148" t="e">
        <f>survey!#REF!</f>
        <v>#REF!</v>
      </c>
      <c r="B9" s="149" t="str">
        <f>survey!D345</f>
        <v>How much in total did the HH earn?</v>
      </c>
      <c r="C9" s="149" t="str">
        <f>survey!G548</f>
        <v>note</v>
      </c>
      <c r="D9" s="123" t="s">
        <v>10</v>
      </c>
      <c r="E9" s="123" t="s">
        <v>925</v>
      </c>
      <c r="F9" s="123" t="s">
        <v>998</v>
      </c>
      <c r="G9" s="123" t="s">
        <v>1014</v>
      </c>
      <c r="H9" s="149"/>
      <c r="I9" s="150"/>
    </row>
    <row r="10" spans="1:9" ht="58.25" thickBot="1">
      <c r="A10" s="151" t="e">
        <f>survey!#REF!</f>
        <v>#REF!</v>
      </c>
      <c r="B10" s="152" t="str">
        <f>survey!D346</f>
        <v>Did anyone in the household do public works labor from August 2013-February 2014?</v>
      </c>
      <c r="C10" s="152" t="str">
        <f>survey!G549</f>
        <v>select_one yes_no</v>
      </c>
      <c r="D10" s="124" t="s">
        <v>1013</v>
      </c>
      <c r="E10" s="124"/>
      <c r="F10" s="124"/>
      <c r="G10" s="124"/>
      <c r="H10" s="152"/>
      <c r="I10" s="153"/>
    </row>
  </sheetData>
  <mergeCells count="1">
    <mergeCell ref="A1:I1"/>
  </mergeCells>
  <phoneticPr fontId="6" type="noConversion"/>
  <printOptions horizontalCentered="1" verticalCentered="1"/>
  <pageMargins left="0.2" right="0.2" top="0.2" bottom="0.2" header="0.5" footer="0.5"/>
  <pageSetup paperSize="9" orientation="landscape" horizontalDpi="4294967292" verticalDpi="4294967292"/>
  <extLst>
    <ext xmlns:mx="http://schemas.microsoft.com/office/mac/excel/2008/main" uri="{64002731-A6B0-56B0-2670-7721B7C09600}">
      <mx:PLV Mode="0" OnePage="0" WScale="0"/>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8"/>
  <sheetViews>
    <sheetView workbookViewId="0">
      <selection activeCell="C5" sqref="C5"/>
    </sheetView>
  </sheetViews>
  <sheetFormatPr defaultColWidth="10.77734375" defaultRowHeight="14.4"/>
  <cols>
    <col min="1" max="1" width="10.77734375" style="146"/>
    <col min="2" max="2" width="16" style="146" customWidth="1"/>
    <col min="3" max="3" width="16.6640625" style="146" customWidth="1"/>
    <col min="4" max="5" width="10.77734375" style="146"/>
    <col min="6" max="6" width="16" style="146" customWidth="1"/>
    <col min="7" max="8" width="10.77734375" style="146"/>
    <col min="9" max="9" width="6.44140625" style="146" customWidth="1"/>
    <col min="10" max="10" width="7.109375" style="146" customWidth="1"/>
    <col min="11" max="11" width="7" style="146" customWidth="1"/>
    <col min="12" max="16384" width="10.77734375" style="146"/>
  </cols>
  <sheetData>
    <row r="1" spans="1:11" ht="11.95" customHeight="1">
      <c r="A1" s="728" t="s">
        <v>1055</v>
      </c>
      <c r="B1" s="729"/>
      <c r="C1" s="729"/>
      <c r="D1" s="729"/>
      <c r="E1" s="729"/>
      <c r="F1" s="729"/>
      <c r="G1" s="729"/>
      <c r="H1" s="729"/>
      <c r="I1" s="729"/>
      <c r="J1" s="729"/>
      <c r="K1" s="730"/>
    </row>
    <row r="2" spans="1:11">
      <c r="A2" s="731" t="s">
        <v>989</v>
      </c>
      <c r="B2" s="724"/>
      <c r="C2" s="724"/>
      <c r="D2" s="724"/>
      <c r="E2" s="724"/>
      <c r="F2" s="724"/>
      <c r="G2" s="724"/>
      <c r="H2" s="724"/>
      <c r="I2" s="732" t="s">
        <v>1056</v>
      </c>
      <c r="J2" s="732"/>
      <c r="K2" s="733"/>
    </row>
    <row r="3" spans="1:11">
      <c r="A3" s="731"/>
      <c r="B3" s="724"/>
      <c r="C3" s="724"/>
      <c r="D3" s="724"/>
      <c r="E3" s="724"/>
      <c r="F3" s="724"/>
      <c r="G3" s="724"/>
      <c r="H3" s="724"/>
      <c r="I3" s="732" t="s">
        <v>988</v>
      </c>
      <c r="J3" s="732"/>
      <c r="K3" s="733"/>
    </row>
    <row r="4" spans="1:11" ht="28.8">
      <c r="A4" s="135"/>
      <c r="B4" s="94" t="s">
        <v>833</v>
      </c>
      <c r="C4" s="94" t="s">
        <v>1164</v>
      </c>
      <c r="D4" s="94" t="s">
        <v>11</v>
      </c>
      <c r="E4" s="94" t="s">
        <v>12</v>
      </c>
      <c r="F4" s="94" t="s">
        <v>13</v>
      </c>
      <c r="G4" s="94" t="s">
        <v>835</v>
      </c>
      <c r="H4" s="94" t="s">
        <v>924</v>
      </c>
      <c r="I4" s="97">
        <v>1</v>
      </c>
      <c r="J4" s="97">
        <v>2</v>
      </c>
      <c r="K4" s="155">
        <v>3</v>
      </c>
    </row>
    <row r="5" spans="1:11" ht="58.95">
      <c r="A5" s="143" t="e">
        <f>survey!#REF!</f>
        <v>#REF!</v>
      </c>
      <c r="B5" s="98" t="str">
        <f>survey!D550</f>
        <v>What Season and Year did you plant these agro-forestry species on your land?</v>
      </c>
      <c r="C5" s="98" t="str">
        <f>survey!G554</f>
        <v>select_one season_year</v>
      </c>
      <c r="D5" s="98"/>
      <c r="E5" s="98"/>
      <c r="F5" s="98"/>
      <c r="G5" s="98"/>
      <c r="H5" s="125" t="s">
        <v>1015</v>
      </c>
      <c r="I5" s="98"/>
      <c r="J5" s="98"/>
      <c r="K5" s="156"/>
    </row>
    <row r="6" spans="1:11" ht="86.4">
      <c r="A6" s="143" t="e">
        <f>survey!#REF!</f>
        <v>#REF!</v>
      </c>
      <c r="B6" s="98" t="str">
        <f>survey!D551</f>
        <v>Do you intercrop with plants used for plant cover? For example: Cajanus, chloris,lablabu,Apples,Avocados,alnus</v>
      </c>
      <c r="C6" s="98" t="str">
        <f>survey!G555</f>
        <v>select_one yes_no</v>
      </c>
      <c r="D6" s="125" t="s">
        <v>1016</v>
      </c>
      <c r="E6" s="98"/>
      <c r="F6" s="98"/>
      <c r="G6" s="98"/>
      <c r="H6" s="98"/>
      <c r="I6" s="98"/>
      <c r="J6" s="98"/>
      <c r="K6" s="156"/>
    </row>
    <row r="7" spans="1:11" ht="57.6">
      <c r="A7" s="143" t="e">
        <f>survey!#REF!</f>
        <v>#REF!</v>
      </c>
      <c r="B7" s="98" t="str">
        <f>survey!D552</f>
        <v>What Season and Year did you begin doing this intercropping with plants used for plant cover?</v>
      </c>
      <c r="C7" s="98" t="str">
        <f>survey!G556</f>
        <v>select_one season_year</v>
      </c>
      <c r="D7" s="125" t="s">
        <v>1017</v>
      </c>
      <c r="E7" s="126" t="s">
        <v>1018</v>
      </c>
      <c r="F7" s="125" t="s">
        <v>1019</v>
      </c>
      <c r="G7" s="98"/>
      <c r="H7" s="98"/>
      <c r="I7" s="98"/>
      <c r="J7" s="98"/>
      <c r="K7" s="156"/>
    </row>
    <row r="8" spans="1:11" ht="57.6">
      <c r="A8" s="143" t="e">
        <f>survey!#REF!</f>
        <v>#REF!</v>
      </c>
      <c r="B8" s="98" t="str">
        <f>survey!D554</f>
        <v>What Season and Year did you begin using trees and grasses to protect your terraces?</v>
      </c>
      <c r="C8" s="98" t="str">
        <f>survey!G558</f>
        <v>select_one season_year</v>
      </c>
      <c r="D8" s="125" t="s">
        <v>1020</v>
      </c>
      <c r="E8" s="125"/>
      <c r="F8" s="125"/>
      <c r="G8" s="98"/>
      <c r="H8" s="98"/>
      <c r="I8" s="98"/>
      <c r="J8" s="98"/>
      <c r="K8" s="156"/>
    </row>
    <row r="9" spans="1:11" ht="58.95">
      <c r="A9" s="143" t="e">
        <f>survey!#REF!</f>
        <v>#REF!</v>
      </c>
      <c r="B9" s="98" t="str">
        <f>survey!D556</f>
        <v>What Season and Year did you first have waterways connected to your terraces?</v>
      </c>
      <c r="C9" s="98" t="str">
        <f>survey!G560</f>
        <v>select_one season_year</v>
      </c>
      <c r="D9" s="127" t="s">
        <v>1017</v>
      </c>
      <c r="E9" s="125" t="s">
        <v>1021</v>
      </c>
      <c r="F9" s="125" t="s">
        <v>1022</v>
      </c>
      <c r="G9" s="98"/>
      <c r="H9" s="98"/>
      <c r="I9" s="98"/>
      <c r="J9" s="98"/>
      <c r="K9" s="156"/>
    </row>
    <row r="10" spans="1:11" ht="86.4">
      <c r="A10" s="143" t="e">
        <f>survey!#REF!</f>
        <v>#REF!</v>
      </c>
      <c r="B10" s="98" t="str">
        <f>survey!D557</f>
        <v>Do you have forest species planted on your land, other than on terraces?  For example…Eucalptus,Callitus,pinus</v>
      </c>
      <c r="C10" s="98" t="str">
        <f>survey!G561</f>
        <v>select_one yes_no</v>
      </c>
      <c r="D10" s="123"/>
      <c r="E10" s="123"/>
      <c r="F10" s="123"/>
      <c r="G10" s="98"/>
      <c r="H10" s="98"/>
      <c r="I10" s="98"/>
      <c r="J10" s="98"/>
      <c r="K10" s="156"/>
    </row>
    <row r="11" spans="1:11" ht="43.2">
      <c r="A11" s="143" t="e">
        <f>survey!#REF!</f>
        <v>#REF!</v>
      </c>
      <c r="B11" s="98" t="str">
        <f>survey!D559</f>
        <v>Do you grow rwatsi on your land to fertilize your land?</v>
      </c>
      <c r="C11" s="98" t="str">
        <f>survey!G598</f>
        <v>select_one ok</v>
      </c>
      <c r="D11" s="125" t="s">
        <v>1020</v>
      </c>
      <c r="E11" s="125"/>
      <c r="F11" s="125"/>
      <c r="G11" s="125" t="s">
        <v>1023</v>
      </c>
      <c r="H11" s="98"/>
      <c r="I11" s="98"/>
      <c r="J11" s="98"/>
      <c r="K11" s="156"/>
    </row>
    <row r="12" spans="1:11" ht="72">
      <c r="A12" s="143" t="e">
        <f>survey!#REF!</f>
        <v>#REF!</v>
      </c>
      <c r="B12" s="98" t="str">
        <f>survey!D561</f>
        <v>Do you put mulch around any plants on your land? (ex: pineapple, banana, tomatoes…)</v>
      </c>
      <c r="C12" s="98" t="str">
        <f>survey!G602</f>
        <v>integer</v>
      </c>
      <c r="D12" s="98"/>
      <c r="E12" s="98"/>
      <c r="F12" s="98"/>
      <c r="G12" s="125" t="s">
        <v>1024</v>
      </c>
      <c r="H12" s="139"/>
      <c r="I12" s="98"/>
      <c r="J12" s="98"/>
      <c r="K12" s="156"/>
    </row>
    <row r="13" spans="1:11" ht="28.8">
      <c r="A13" s="143" t="e">
        <f>survey!#REF!</f>
        <v>#REF!</v>
      </c>
      <c r="B13" s="98" t="str">
        <f>survey!D598</f>
        <v>Module J: Income &amp; Expenditures</v>
      </c>
      <c r="C13" s="98" t="str">
        <f>survey!G604</f>
        <v>integer</v>
      </c>
      <c r="D13" s="125" t="s">
        <v>1020</v>
      </c>
      <c r="E13" s="98"/>
      <c r="F13" s="98"/>
      <c r="G13" s="125"/>
      <c r="H13" s="157"/>
      <c r="I13" s="98"/>
      <c r="J13" s="98"/>
      <c r="K13" s="156"/>
    </row>
    <row r="14" spans="1:11" ht="28.8">
      <c r="A14" s="143" t="e">
        <f>survey!#REF!</f>
        <v>#REF!</v>
      </c>
      <c r="B14" s="98" t="str">
        <f>survey!D602</f>
        <v>On-farm enterprise (RWF)</v>
      </c>
      <c r="C14" s="98" t="str">
        <f>survey!G606</f>
        <v>integer</v>
      </c>
      <c r="D14" s="98"/>
      <c r="E14" s="98"/>
      <c r="F14" s="98"/>
      <c r="G14" s="125" t="s">
        <v>1024</v>
      </c>
      <c r="H14" s="98"/>
      <c r="I14" s="98"/>
      <c r="J14" s="98"/>
      <c r="K14" s="156"/>
    </row>
    <row r="15" spans="1:11" ht="28.8">
      <c r="A15" s="143" t="e">
        <f>survey!#REF!</f>
        <v>#REF!</v>
      </c>
      <c r="B15" s="98" t="str">
        <f>survey!D603</f>
        <v>Non-farm enterprise (RWF)</v>
      </c>
      <c r="C15" s="98" t="str">
        <f>survey!G607</f>
        <v>integer</v>
      </c>
      <c r="D15" s="98"/>
      <c r="E15" s="98"/>
      <c r="F15" s="98"/>
      <c r="G15" s="98"/>
      <c r="H15" s="98"/>
      <c r="I15" s="98"/>
      <c r="J15" s="98"/>
      <c r="K15" s="156"/>
    </row>
    <row r="16" spans="1:11">
      <c r="A16" s="143" t="e">
        <f>survey!#REF!</f>
        <v>#REF!</v>
      </c>
      <c r="B16" s="98" t="e">
        <f>survey!#REF!</f>
        <v>#REF!</v>
      </c>
      <c r="C16" s="98" t="e">
        <f>survey!#REF!</f>
        <v>#REF!</v>
      </c>
      <c r="D16" s="98"/>
      <c r="E16" s="98"/>
      <c r="F16" s="98"/>
      <c r="G16" s="98"/>
      <c r="H16" s="98"/>
      <c r="I16" s="98"/>
      <c r="J16" s="98"/>
      <c r="K16" s="156"/>
    </row>
    <row r="17" spans="1:11">
      <c r="A17" s="143" t="e">
        <f>survey!#REF!</f>
        <v>#REF!</v>
      </c>
      <c r="B17" s="98" t="e">
        <f>survey!#REF!</f>
        <v>#REF!</v>
      </c>
      <c r="C17" s="98" t="e">
        <f>survey!#REF!</f>
        <v>#REF!</v>
      </c>
      <c r="D17" s="98"/>
      <c r="E17" s="98"/>
      <c r="F17" s="98"/>
      <c r="G17" s="125" t="s">
        <v>1024</v>
      </c>
      <c r="H17" s="98"/>
      <c r="I17" s="98"/>
      <c r="J17" s="98"/>
      <c r="K17" s="156"/>
    </row>
    <row r="18" spans="1:11" ht="28.8">
      <c r="A18" s="143" t="e">
        <f>survey!#REF!</f>
        <v>#REF!</v>
      </c>
      <c r="B18" s="98" t="str">
        <f>survey!D605</f>
        <v>interests &amp; dividends (RWF)</v>
      </c>
      <c r="C18" s="98" t="str">
        <f>survey!G609</f>
        <v>integer</v>
      </c>
      <c r="D18" s="98"/>
      <c r="E18" s="98"/>
      <c r="F18" s="98"/>
      <c r="G18" s="98"/>
      <c r="H18" s="98"/>
      <c r="I18" s="98"/>
      <c r="J18" s="98"/>
      <c r="K18" s="156"/>
    </row>
    <row r="19" spans="1:11">
      <c r="A19" s="143" t="e">
        <f>survey!#REF!</f>
        <v>#REF!</v>
      </c>
      <c r="B19" s="98" t="str">
        <f>survey!D607</f>
        <v>Gifts (RWF)</v>
      </c>
      <c r="C19" s="98" t="str">
        <f>survey!G611</f>
        <v>integer</v>
      </c>
      <c r="D19" s="98"/>
      <c r="E19" s="98"/>
      <c r="F19" s="98"/>
      <c r="G19" s="125" t="s">
        <v>1024</v>
      </c>
      <c r="H19" s="98"/>
      <c r="I19" s="98"/>
      <c r="J19" s="98"/>
      <c r="K19" s="156"/>
    </row>
    <row r="20" spans="1:11">
      <c r="A20" s="143" t="e">
        <f>survey!#REF!</f>
        <v>#REF!</v>
      </c>
      <c r="B20" s="98" t="e">
        <f>survey!#REF!</f>
        <v>#REF!</v>
      </c>
      <c r="C20" s="98" t="e">
        <f>survey!#REF!</f>
        <v>#REF!</v>
      </c>
      <c r="D20" s="98"/>
      <c r="E20" s="98"/>
      <c r="F20" s="98"/>
      <c r="G20" s="98"/>
      <c r="H20" s="98"/>
      <c r="I20" s="98"/>
      <c r="J20" s="98"/>
      <c r="K20" s="156"/>
    </row>
    <row r="21" spans="1:11">
      <c r="A21" s="143" t="e">
        <f>survey!#REF!</f>
        <v>#REF!</v>
      </c>
      <c r="B21" s="98" t="e">
        <f>survey!#REF!</f>
        <v>#REF!</v>
      </c>
      <c r="C21" s="98" t="e">
        <f>survey!#REF!</f>
        <v>#REF!</v>
      </c>
      <c r="D21" s="98"/>
      <c r="E21" s="98"/>
      <c r="F21" s="98"/>
      <c r="G21" s="125" t="s">
        <v>1024</v>
      </c>
      <c r="H21" s="98"/>
      <c r="I21" s="98"/>
      <c r="J21" s="98"/>
      <c r="K21" s="156"/>
    </row>
    <row r="22" spans="1:11" ht="28.8">
      <c r="A22" s="143" t="e">
        <f>survey!#REF!</f>
        <v>#REF!</v>
      </c>
      <c r="B22" s="98" t="str">
        <f>survey!D608</f>
        <v>Terracing for LWH  (RWF)</v>
      </c>
      <c r="C22" s="98" t="str">
        <f>survey!G612</f>
        <v>integer</v>
      </c>
      <c r="D22" s="98"/>
      <c r="E22" s="98"/>
      <c r="F22" s="98"/>
      <c r="G22" s="98"/>
      <c r="H22" s="98"/>
      <c r="I22" s="98"/>
      <c r="J22" s="98"/>
      <c r="K22" s="156"/>
    </row>
    <row r="23" spans="1:11" ht="28.8">
      <c r="A23" s="143" t="e">
        <f>survey!#REF!</f>
        <v>#REF!</v>
      </c>
      <c r="B23" s="98" t="str">
        <f>survey!D610</f>
        <v>Composting for LWH  (RWF)</v>
      </c>
      <c r="C23" s="98" t="str">
        <f>survey!G619</f>
        <v>begin group</v>
      </c>
      <c r="D23" s="98"/>
      <c r="E23" s="98"/>
      <c r="F23" s="98"/>
      <c r="G23" s="125" t="s">
        <v>1024</v>
      </c>
      <c r="H23" s="98"/>
      <c r="I23" s="98"/>
      <c r="J23" s="98"/>
      <c r="K23" s="156"/>
    </row>
    <row r="24" spans="1:11" ht="28.8">
      <c r="A24" s="143" t="e">
        <f>survey!#REF!</f>
        <v>#REF!</v>
      </c>
      <c r="B24" s="98" t="str">
        <f>survey!D611</f>
        <v>Selling of Permanent Crop Production</v>
      </c>
      <c r="C24" s="98" t="str">
        <f>survey!G620</f>
        <v>note</v>
      </c>
      <c r="D24" s="98"/>
      <c r="E24" s="98"/>
      <c r="F24" s="98"/>
      <c r="G24" s="98"/>
      <c r="H24" s="98"/>
      <c r="I24" s="98"/>
      <c r="J24" s="98"/>
      <c r="K24" s="156"/>
    </row>
    <row r="25" spans="1:11" ht="43.2">
      <c r="A25" s="143" t="e">
        <f>survey!#REF!</f>
        <v>#REF!</v>
      </c>
      <c r="B25" s="98" t="str">
        <f>survey!D613</f>
        <v>Income from Migratory Work (not reported elsewhere)</v>
      </c>
      <c r="C25" s="98" t="str">
        <f>survey!G622</f>
        <v>integer</v>
      </c>
      <c r="D25" s="98"/>
      <c r="E25" s="98"/>
      <c r="F25" s="98"/>
      <c r="G25" s="125" t="s">
        <v>1024</v>
      </c>
      <c r="H25" s="98"/>
      <c r="I25" s="98"/>
      <c r="J25" s="98"/>
      <c r="K25" s="156"/>
    </row>
    <row r="26" spans="1:11">
      <c r="A26" s="143" t="e">
        <f>survey!#REF!</f>
        <v>#REF!</v>
      </c>
      <c r="B26" s="98" t="e">
        <f>survey!#REF!</f>
        <v>#REF!</v>
      </c>
      <c r="C26" s="98" t="e">
        <f>survey!#REF!</f>
        <v>#REF!</v>
      </c>
      <c r="D26" s="98"/>
      <c r="E26" s="98"/>
      <c r="F26" s="98"/>
      <c r="G26" s="98"/>
      <c r="H26" s="98"/>
      <c r="I26" s="98"/>
      <c r="J26" s="98"/>
      <c r="K26" s="156"/>
    </row>
    <row r="27" spans="1:11">
      <c r="A27" s="143" t="e">
        <f>survey!#REF!</f>
        <v>#REF!</v>
      </c>
      <c r="B27" s="98" t="e">
        <f>survey!#REF!</f>
        <v>#REF!</v>
      </c>
      <c r="C27" s="98" t="e">
        <f>survey!#REF!</f>
        <v>#REF!</v>
      </c>
      <c r="D27" s="98"/>
      <c r="E27" s="98"/>
      <c r="F27" s="98"/>
      <c r="G27" s="98"/>
      <c r="H27" s="98"/>
      <c r="I27" s="98"/>
      <c r="J27" s="98"/>
      <c r="K27" s="156"/>
    </row>
    <row r="28" spans="1:11">
      <c r="A28" s="143" t="e">
        <f>survey!#REF!</f>
        <v>#REF!</v>
      </c>
      <c r="B28" s="98" t="e">
        <f>survey!#REF!</f>
        <v>#REF!</v>
      </c>
      <c r="C28" s="98" t="e">
        <f>survey!#REF!</f>
        <v>#REF!</v>
      </c>
      <c r="D28" s="98"/>
      <c r="E28" s="98"/>
      <c r="F28" s="98"/>
      <c r="G28" s="98"/>
      <c r="H28" s="98"/>
      <c r="I28" s="98"/>
      <c r="J28" s="98"/>
      <c r="K28" s="156"/>
    </row>
    <row r="29" spans="1:11">
      <c r="A29" s="143" t="e">
        <f>survey!#REF!</f>
        <v>#REF!</v>
      </c>
      <c r="B29" s="98" t="e">
        <f>survey!#REF!</f>
        <v>#REF!</v>
      </c>
      <c r="C29" s="98" t="e">
        <f>survey!#REF!</f>
        <v>#REF!</v>
      </c>
      <c r="D29" s="98"/>
      <c r="E29" s="98"/>
      <c r="F29" s="98"/>
      <c r="G29" s="98"/>
      <c r="H29" s="98"/>
      <c r="I29" s="98"/>
      <c r="J29" s="98"/>
      <c r="K29" s="156"/>
    </row>
    <row r="30" spans="1:11">
      <c r="A30" s="143" t="e">
        <f>survey!#REF!</f>
        <v>#REF!</v>
      </c>
      <c r="B30" s="98" t="e">
        <f>survey!#REF!</f>
        <v>#REF!</v>
      </c>
      <c r="C30" s="98" t="e">
        <f>survey!#REF!</f>
        <v>#REF!</v>
      </c>
      <c r="D30" s="98"/>
      <c r="E30" s="98"/>
      <c r="F30" s="98"/>
      <c r="G30" s="98"/>
      <c r="H30" s="98"/>
      <c r="I30" s="98"/>
      <c r="J30" s="98"/>
      <c r="K30" s="156"/>
    </row>
    <row r="31" spans="1:11">
      <c r="A31" s="143" t="e">
        <f>survey!#REF!</f>
        <v>#REF!</v>
      </c>
      <c r="B31" s="98" t="e">
        <f>survey!#REF!</f>
        <v>#REF!</v>
      </c>
      <c r="C31" s="98" t="e">
        <f>survey!#REF!</f>
        <v>#REF!</v>
      </c>
      <c r="D31" s="98"/>
      <c r="E31" s="98"/>
      <c r="F31" s="98"/>
      <c r="G31" s="98"/>
      <c r="H31" s="98"/>
      <c r="I31" s="98"/>
      <c r="J31" s="98"/>
      <c r="K31" s="156"/>
    </row>
    <row r="32" spans="1:11">
      <c r="A32" s="143" t="e">
        <f>survey!#REF!</f>
        <v>#REF!</v>
      </c>
      <c r="B32" s="98">
        <f>survey!D619</f>
        <v>0</v>
      </c>
      <c r="C32" s="98" t="str">
        <f>survey!G623</f>
        <v>integer</v>
      </c>
      <c r="D32" s="98"/>
      <c r="E32" s="98"/>
      <c r="F32" s="98"/>
      <c r="G32" s="98"/>
      <c r="H32" s="98"/>
      <c r="I32" s="98"/>
      <c r="J32" s="98"/>
      <c r="K32" s="156"/>
    </row>
    <row r="33" spans="1:11">
      <c r="A33" s="143" t="e">
        <f>survey!#REF!</f>
        <v>#REF!</v>
      </c>
      <c r="B33" s="98" t="str">
        <f>survey!D621</f>
        <v>Transportation (RWF)</v>
      </c>
      <c r="C33" s="98" t="str">
        <f>survey!G625</f>
        <v>integer</v>
      </c>
      <c r="D33" s="98"/>
      <c r="E33" s="98"/>
      <c r="F33" s="98"/>
      <c r="G33" s="98"/>
      <c r="H33" s="98"/>
      <c r="I33" s="98"/>
      <c r="J33" s="98"/>
      <c r="K33" s="156"/>
    </row>
    <row r="34" spans="1:11" ht="23.6">
      <c r="A34" s="143" t="e">
        <f>survey!#REF!</f>
        <v>#REF!</v>
      </c>
      <c r="B34" s="98" t="str">
        <f>survey!D622</f>
        <v>Communication (RWF)</v>
      </c>
      <c r="C34" s="98" t="str">
        <f>survey!G629</f>
        <v>begin group</v>
      </c>
      <c r="D34" s="130" t="s">
        <v>10</v>
      </c>
      <c r="E34" s="130" t="s">
        <v>925</v>
      </c>
      <c r="F34" s="130" t="s">
        <v>998</v>
      </c>
      <c r="G34" s="130" t="s">
        <v>1025</v>
      </c>
      <c r="H34" s="98"/>
      <c r="I34" s="98"/>
      <c r="J34" s="98"/>
      <c r="K34" s="156"/>
    </row>
    <row r="35" spans="1:11" ht="153.19999999999999">
      <c r="A35" s="143" t="e">
        <f>survey!#REF!</f>
        <v>#REF!</v>
      </c>
      <c r="B35" s="98" t="str">
        <f>survey!D623</f>
        <v>Clothing and personal belongings (RWF)</v>
      </c>
      <c r="C35" s="98" t="str">
        <f>survey!G630</f>
        <v>note</v>
      </c>
      <c r="D35" s="130" t="s">
        <v>1026</v>
      </c>
      <c r="E35" s="130" t="s">
        <v>1027</v>
      </c>
      <c r="F35" s="130" t="s">
        <v>1028</v>
      </c>
      <c r="G35" s="131"/>
      <c r="H35" s="98"/>
      <c r="I35" s="98"/>
      <c r="J35" s="98"/>
      <c r="K35" s="156"/>
    </row>
    <row r="36" spans="1:11" ht="43.2">
      <c r="A36" s="143" t="e">
        <f>survey!#REF!</f>
        <v>#REF!</v>
      </c>
      <c r="B36" s="98" t="str">
        <f>survey!D624</f>
        <v>Leisure (going to bar, watching sports, watching film) (RWF)</v>
      </c>
      <c r="C36" s="98" t="str">
        <f>survey!G631</f>
        <v>integer</v>
      </c>
      <c r="D36" s="125" t="s">
        <v>1029</v>
      </c>
      <c r="E36" s="98"/>
      <c r="F36" s="98"/>
      <c r="G36" s="98"/>
      <c r="H36" s="98"/>
      <c r="I36" s="98"/>
      <c r="J36" s="98"/>
      <c r="K36" s="156"/>
    </row>
    <row r="37" spans="1:11">
      <c r="A37" s="143" t="e">
        <f>survey!#REF!</f>
        <v>#REF!</v>
      </c>
      <c r="B37" s="98" t="str">
        <f>survey!D625</f>
        <v>Water (RWF)</v>
      </c>
      <c r="C37" s="98" t="str">
        <f>survey!G632</f>
        <v>integer</v>
      </c>
      <c r="D37" s="125" t="s">
        <v>1013</v>
      </c>
      <c r="E37" s="98"/>
      <c r="F37" s="98"/>
      <c r="G37" s="98"/>
      <c r="H37" s="98"/>
      <c r="I37" s="98"/>
      <c r="J37" s="98"/>
      <c r="K37" s="156"/>
    </row>
    <row r="38" spans="1:11" ht="15.05" thickBot="1">
      <c r="A38" s="158" t="e">
        <f>survey!#REF!</f>
        <v>#REF!</v>
      </c>
      <c r="B38" s="159">
        <f>survey!D629</f>
        <v>0</v>
      </c>
      <c r="C38" s="159" t="str">
        <f>survey!G633</f>
        <v>integer</v>
      </c>
      <c r="D38" s="160" t="s">
        <v>1013</v>
      </c>
      <c r="E38" s="159"/>
      <c r="F38" s="159"/>
      <c r="G38" s="159"/>
      <c r="H38" s="159"/>
      <c r="I38" s="159"/>
      <c r="J38" s="159"/>
      <c r="K38" s="161"/>
    </row>
  </sheetData>
  <mergeCells count="4">
    <mergeCell ref="A1:K1"/>
    <mergeCell ref="A2:H3"/>
    <mergeCell ref="I2:K2"/>
    <mergeCell ref="I3:K3"/>
  </mergeCells>
  <phoneticPr fontId="6" type="noConversion"/>
  <printOptions horizontalCentered="1" verticalCentered="1"/>
  <pageMargins left="0.2" right="0.2" top="0.2" bottom="0.2" header="0.5" footer="0.5"/>
  <pageSetup paperSize="9" orientation="landscape" horizontalDpi="4294967292" verticalDpi="4294967292"/>
  <extLst>
    <ext xmlns:mx="http://schemas.microsoft.com/office/mac/excel/2008/main" uri="{64002731-A6B0-56B0-2670-7721B7C09600}">
      <mx:PLV Mode="0" OnePage="0" WScale="0"/>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
  <sheetViews>
    <sheetView view="pageLayout" topLeftCell="A9" workbookViewId="0">
      <selection activeCell="C2" sqref="C2"/>
    </sheetView>
  </sheetViews>
  <sheetFormatPr defaultColWidth="8.77734375" defaultRowHeight="10.5"/>
  <cols>
    <col min="1" max="1" width="7.77734375" style="205" customWidth="1"/>
    <col min="2" max="2" width="19.6640625" style="203" customWidth="1"/>
    <col min="3" max="3" width="20.6640625" style="203" customWidth="1"/>
    <col min="4" max="4" width="7" style="203" customWidth="1"/>
    <col min="5" max="5" width="16" style="203" customWidth="1"/>
    <col min="6" max="6" width="24.6640625" style="203" customWidth="1"/>
    <col min="7" max="7" width="12.6640625" style="203" customWidth="1"/>
    <col min="8" max="8" width="8.33203125" style="203" customWidth="1"/>
    <col min="9" max="11" width="4.33203125" style="203" customWidth="1"/>
    <col min="12" max="16384" width="8.77734375" style="203"/>
  </cols>
  <sheetData>
    <row r="1" spans="1:11" ht="14.25" customHeight="1">
      <c r="A1" s="711" t="s">
        <v>1354</v>
      </c>
      <c r="B1" s="712"/>
      <c r="C1" s="712"/>
      <c r="D1" s="712"/>
      <c r="E1" s="712"/>
      <c r="F1" s="712"/>
      <c r="G1" s="712"/>
      <c r="H1" s="712"/>
      <c r="I1" s="712"/>
      <c r="J1" s="712"/>
      <c r="K1" s="713"/>
    </row>
    <row r="2" spans="1:11" s="205" customFormat="1" ht="24.25" thickBot="1">
      <c r="A2" s="362"/>
      <c r="B2" s="360" t="s">
        <v>833</v>
      </c>
      <c r="C2" s="360" t="s">
        <v>834</v>
      </c>
      <c r="D2" s="360" t="s">
        <v>11</v>
      </c>
      <c r="E2" s="360" t="s">
        <v>12</v>
      </c>
      <c r="F2" s="360" t="s">
        <v>13</v>
      </c>
      <c r="G2" s="360" t="s">
        <v>835</v>
      </c>
      <c r="H2" s="360" t="s">
        <v>924</v>
      </c>
      <c r="I2" s="240" t="s">
        <v>1212</v>
      </c>
      <c r="J2" s="240" t="s">
        <v>1213</v>
      </c>
      <c r="K2" s="240" t="s">
        <v>1214</v>
      </c>
    </row>
    <row r="3" spans="1:11" ht="68.25" customHeight="1">
      <c r="A3" s="360" t="s">
        <v>1355</v>
      </c>
      <c r="B3" s="362" t="s">
        <v>1374</v>
      </c>
      <c r="C3" s="362" t="s">
        <v>1375</v>
      </c>
      <c r="D3" s="362" t="s">
        <v>10</v>
      </c>
      <c r="E3" s="362" t="s">
        <v>925</v>
      </c>
      <c r="F3" s="362" t="s">
        <v>998</v>
      </c>
      <c r="G3" s="362" t="s">
        <v>1356</v>
      </c>
      <c r="H3" s="363"/>
      <c r="I3" s="241"/>
      <c r="J3" s="242"/>
      <c r="K3" s="243"/>
    </row>
    <row r="4" spans="1:11" ht="117.85">
      <c r="A4" s="360" t="s">
        <v>1357</v>
      </c>
      <c r="B4" s="362" t="s">
        <v>1358</v>
      </c>
      <c r="C4" s="362" t="s">
        <v>1359</v>
      </c>
      <c r="D4" s="362" t="s">
        <v>1005</v>
      </c>
      <c r="E4" s="362" t="s">
        <v>1006</v>
      </c>
      <c r="F4" s="362" t="s">
        <v>1007</v>
      </c>
      <c r="G4" s="362"/>
      <c r="H4" s="363"/>
      <c r="I4" s="207"/>
      <c r="J4" s="61"/>
      <c r="K4" s="208"/>
    </row>
    <row r="5" spans="1:11" ht="70.7">
      <c r="A5" s="360" t="s">
        <v>1360</v>
      </c>
      <c r="B5" s="362" t="s">
        <v>1361</v>
      </c>
      <c r="C5" s="362" t="s">
        <v>1362</v>
      </c>
      <c r="D5" s="362" t="s">
        <v>1008</v>
      </c>
      <c r="E5" s="362" t="s">
        <v>1009</v>
      </c>
      <c r="F5" s="362" t="s">
        <v>1010</v>
      </c>
      <c r="G5" s="362"/>
      <c r="H5" s="363"/>
      <c r="I5" s="207"/>
      <c r="J5" s="61"/>
      <c r="K5" s="208"/>
    </row>
    <row r="6" spans="1:11" ht="58.95">
      <c r="A6" s="360" t="s">
        <v>1363</v>
      </c>
      <c r="B6" s="362" t="s">
        <v>1364</v>
      </c>
      <c r="C6" s="362" t="s">
        <v>1365</v>
      </c>
      <c r="D6" s="362" t="s">
        <v>992</v>
      </c>
      <c r="E6" s="362" t="s">
        <v>1011</v>
      </c>
      <c r="F6" s="362" t="s">
        <v>1012</v>
      </c>
      <c r="G6" s="362"/>
      <c r="H6" s="363"/>
      <c r="I6" s="207"/>
      <c r="J6" s="61"/>
      <c r="K6" s="208"/>
    </row>
    <row r="7" spans="1:11" ht="47.15">
      <c r="A7" s="360" t="s">
        <v>1366</v>
      </c>
      <c r="B7" s="362" t="s">
        <v>1376</v>
      </c>
      <c r="C7" s="362" t="s">
        <v>1377</v>
      </c>
      <c r="D7" s="362" t="s">
        <v>1013</v>
      </c>
      <c r="E7" s="362"/>
      <c r="F7" s="362"/>
      <c r="G7" s="362"/>
      <c r="H7" s="363"/>
      <c r="I7" s="207"/>
      <c r="J7" s="61"/>
      <c r="K7" s="208"/>
    </row>
    <row r="8" spans="1:11" ht="58.95">
      <c r="A8" s="360" t="s">
        <v>1367</v>
      </c>
      <c r="B8" s="362" t="s">
        <v>1368</v>
      </c>
      <c r="C8" s="362" t="s">
        <v>1369</v>
      </c>
      <c r="D8" s="362" t="s">
        <v>992</v>
      </c>
      <c r="E8" s="362" t="s">
        <v>1011</v>
      </c>
      <c r="F8" s="362" t="s">
        <v>1012</v>
      </c>
      <c r="G8" s="362"/>
      <c r="H8" s="363"/>
      <c r="I8" s="207"/>
      <c r="J8" s="61"/>
      <c r="K8" s="208"/>
    </row>
    <row r="9" spans="1:11" ht="39.799999999999997" customHeight="1">
      <c r="A9" s="360" t="s">
        <v>1370</v>
      </c>
      <c r="B9" s="362" t="s">
        <v>1371</v>
      </c>
      <c r="C9" s="362" t="s">
        <v>1372</v>
      </c>
      <c r="D9" s="362" t="s">
        <v>10</v>
      </c>
      <c r="E9" s="362" t="s">
        <v>925</v>
      </c>
      <c r="F9" s="362" t="s">
        <v>998</v>
      </c>
      <c r="G9" s="362" t="s">
        <v>1014</v>
      </c>
      <c r="H9" s="363"/>
      <c r="I9" s="207"/>
      <c r="J9" s="61"/>
      <c r="K9" s="208"/>
    </row>
    <row r="10" spans="1:11" ht="47.8" thickBot="1">
      <c r="A10" s="360" t="s">
        <v>1373</v>
      </c>
      <c r="B10" s="362" t="s">
        <v>1378</v>
      </c>
      <c r="C10" s="362" t="s">
        <v>1379</v>
      </c>
      <c r="D10" s="362" t="s">
        <v>1013</v>
      </c>
      <c r="E10" s="362"/>
      <c r="F10" s="362"/>
      <c r="G10" s="362"/>
      <c r="H10" s="363"/>
      <c r="I10" s="244"/>
      <c r="J10" s="245"/>
      <c r="K10" s="246"/>
    </row>
  </sheetData>
  <mergeCells count="1">
    <mergeCell ref="A1:K1"/>
  </mergeCells>
  <phoneticPr fontId="6" type="noConversion"/>
  <printOptions horizontalCentered="1" verticalCentered="1"/>
  <pageMargins left="0.25" right="0.25" top="0.5" bottom="0.5" header="0.3" footer="0.3"/>
  <pageSetup paperSize="9" orientation="landscape" horizontalDpi="4294967292" verticalDpi="4294967292" r:id="rId1"/>
  <rowBreaks count="1" manualBreakCount="1">
    <brk id="10" max="16383" man="1"/>
  </rowBreaks>
  <extLst>
    <ext xmlns:mx="http://schemas.microsoft.com/office/mac/excel/2008/main" uri="{64002731-A6B0-56B0-2670-7721B7C09600}">
      <mx:PLV Mode="1" OnePage="0" WScale="0"/>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
  <sheetViews>
    <sheetView view="pageLayout" workbookViewId="0">
      <selection activeCell="A11" sqref="A11"/>
    </sheetView>
  </sheetViews>
  <sheetFormatPr defaultColWidth="10.77734375" defaultRowHeight="11.8"/>
  <cols>
    <col min="1" max="1" width="5.77734375" style="209" customWidth="1"/>
    <col min="2" max="2" width="37.33203125" style="209" customWidth="1"/>
    <col min="3" max="3" width="38.77734375" style="209" customWidth="1"/>
    <col min="4" max="4" width="8.109375" style="209" customWidth="1"/>
    <col min="5" max="7" width="10.77734375" style="209"/>
    <col min="8" max="8" width="6.77734375" style="209" customWidth="1"/>
    <col min="9" max="16384" width="10.77734375" style="209"/>
  </cols>
  <sheetData>
    <row r="1" spans="1:8" ht="10" customHeight="1">
      <c r="A1" s="688" t="s">
        <v>1380</v>
      </c>
      <c r="B1" s="689"/>
      <c r="C1" s="689"/>
      <c r="D1" s="689"/>
      <c r="E1" s="689"/>
      <c r="F1" s="689"/>
      <c r="G1" s="689"/>
      <c r="H1" s="734"/>
    </row>
    <row r="2" spans="1:8" ht="11" customHeight="1" thickBot="1">
      <c r="A2" s="688"/>
      <c r="B2" s="689"/>
      <c r="C2" s="734"/>
      <c r="D2" s="702"/>
      <c r="E2" s="703"/>
      <c r="F2" s="703"/>
      <c r="G2" s="703"/>
      <c r="H2" s="704"/>
    </row>
    <row r="3" spans="1:8" ht="18" customHeight="1">
      <c r="A3" s="360" t="s">
        <v>1165</v>
      </c>
      <c r="B3" s="360" t="s">
        <v>833</v>
      </c>
      <c r="C3" s="360" t="s">
        <v>834</v>
      </c>
      <c r="D3" s="360" t="s">
        <v>11</v>
      </c>
      <c r="E3" s="360" t="s">
        <v>12</v>
      </c>
      <c r="F3" s="360" t="s">
        <v>13</v>
      </c>
      <c r="G3" s="360" t="s">
        <v>835</v>
      </c>
      <c r="H3" s="214" t="s">
        <v>14</v>
      </c>
    </row>
    <row r="4" spans="1:8" ht="35.35">
      <c r="A4" s="382" t="s">
        <v>2348</v>
      </c>
      <c r="B4" s="382" t="s">
        <v>1587</v>
      </c>
      <c r="C4" s="345" t="s">
        <v>3926</v>
      </c>
      <c r="D4" s="362" t="s">
        <v>1032</v>
      </c>
      <c r="E4" s="362"/>
      <c r="F4" s="362"/>
      <c r="G4" s="362"/>
      <c r="H4" s="248"/>
    </row>
    <row r="5" spans="1:8" ht="23.6">
      <c r="A5" s="382" t="s">
        <v>2349</v>
      </c>
      <c r="B5" s="382" t="s">
        <v>1588</v>
      </c>
      <c r="C5" s="345" t="s">
        <v>1628</v>
      </c>
      <c r="D5" s="362" t="s">
        <v>10</v>
      </c>
      <c r="E5" s="362" t="s">
        <v>925</v>
      </c>
      <c r="F5" s="362" t="s">
        <v>998</v>
      </c>
      <c r="G5" s="362" t="s">
        <v>1033</v>
      </c>
      <c r="H5" s="248"/>
    </row>
    <row r="6" spans="1:8" ht="23.6">
      <c r="A6" s="382" t="s">
        <v>2350</v>
      </c>
      <c r="B6" s="382" t="s">
        <v>1589</v>
      </c>
      <c r="C6" s="345" t="s">
        <v>1629</v>
      </c>
      <c r="D6" s="362" t="s">
        <v>1013</v>
      </c>
      <c r="E6" s="362"/>
      <c r="F6" s="362"/>
      <c r="G6" s="362"/>
      <c r="H6" s="248"/>
    </row>
    <row r="7" spans="1:8" ht="35.35">
      <c r="A7" s="382" t="s">
        <v>2351</v>
      </c>
      <c r="B7" s="382" t="s">
        <v>1590</v>
      </c>
      <c r="C7" s="345" t="s">
        <v>3835</v>
      </c>
      <c r="D7" s="362" t="s">
        <v>1032</v>
      </c>
      <c r="E7" s="362"/>
      <c r="F7" s="362"/>
      <c r="G7" s="362"/>
      <c r="H7" s="248"/>
    </row>
    <row r="8" spans="1:8" ht="23.6">
      <c r="A8" s="382" t="s">
        <v>2352</v>
      </c>
      <c r="B8" s="382" t="s">
        <v>1591</v>
      </c>
      <c r="C8" s="345" t="s">
        <v>3836</v>
      </c>
      <c r="D8" s="362" t="s">
        <v>10</v>
      </c>
      <c r="E8" s="362" t="s">
        <v>925</v>
      </c>
      <c r="F8" s="362" t="s">
        <v>998</v>
      </c>
      <c r="G8" s="362" t="s">
        <v>1033</v>
      </c>
      <c r="H8" s="248"/>
    </row>
    <row r="9" spans="1:8" ht="23.6">
      <c r="A9" s="382" t="s">
        <v>2353</v>
      </c>
      <c r="B9" s="382" t="s">
        <v>1592</v>
      </c>
      <c r="C9" s="345" t="s">
        <v>3837</v>
      </c>
      <c r="D9" s="362" t="s">
        <v>1013</v>
      </c>
      <c r="E9" s="362"/>
      <c r="F9" s="362"/>
      <c r="G9" s="362"/>
      <c r="H9" s="248"/>
    </row>
    <row r="10" spans="1:8" ht="35.35">
      <c r="A10" s="382" t="s">
        <v>2354</v>
      </c>
      <c r="B10" s="382" t="s">
        <v>1593</v>
      </c>
      <c r="C10" s="345" t="s">
        <v>1630</v>
      </c>
      <c r="D10" s="362" t="s">
        <v>1032</v>
      </c>
      <c r="E10" s="362"/>
      <c r="F10" s="362"/>
      <c r="G10" s="362"/>
      <c r="H10" s="248"/>
    </row>
    <row r="11" spans="1:8" ht="23.6">
      <c r="A11" s="382" t="s">
        <v>2355</v>
      </c>
      <c r="B11" s="382" t="s">
        <v>1594</v>
      </c>
      <c r="C11" s="345" t="s">
        <v>1631</v>
      </c>
      <c r="D11" s="362" t="s">
        <v>10</v>
      </c>
      <c r="E11" s="362" t="s">
        <v>925</v>
      </c>
      <c r="F11" s="362" t="s">
        <v>998</v>
      </c>
      <c r="G11" s="362" t="s">
        <v>2347</v>
      </c>
      <c r="H11" s="248"/>
    </row>
    <row r="12" spans="1:8" ht="23.6">
      <c r="A12" s="382" t="s">
        <v>2356</v>
      </c>
      <c r="B12" s="382" t="s">
        <v>1595</v>
      </c>
      <c r="C12" s="345" t="s">
        <v>1632</v>
      </c>
      <c r="D12" s="362" t="s">
        <v>1013</v>
      </c>
      <c r="E12" s="362"/>
      <c r="F12" s="362"/>
      <c r="G12" s="362"/>
      <c r="H12" s="248"/>
    </row>
    <row r="19" spans="3:3">
      <c r="C19" s="203"/>
    </row>
  </sheetData>
  <mergeCells count="3">
    <mergeCell ref="A1:H1"/>
    <mergeCell ref="A2:C2"/>
    <mergeCell ref="D2:H2"/>
  </mergeCells>
  <phoneticPr fontId="6" type="noConversion"/>
  <printOptions horizontalCentered="1" verticalCentered="1"/>
  <pageMargins left="0.25" right="0.25" top="0.5" bottom="0.5" header="0.3" footer="0.3"/>
  <pageSetup paperSize="9" orientation="landscape" horizontalDpi="4294967292" verticalDpi="4294967292" r:id="rId1"/>
  <extLst>
    <ext xmlns:mx="http://schemas.microsoft.com/office/mac/excel/2008/main" uri="{64002731-A6B0-56B0-2670-7721B7C09600}">
      <mx:PLV Mode="1" OnePage="0" WScale="0"/>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1"/>
  <sheetViews>
    <sheetView view="pageLayout" topLeftCell="A8" workbookViewId="0">
      <selection activeCell="C11" sqref="C11"/>
    </sheetView>
  </sheetViews>
  <sheetFormatPr defaultColWidth="10.77734375" defaultRowHeight="11.8"/>
  <cols>
    <col min="1" max="1" width="6.33203125" style="250" customWidth="1"/>
    <col min="2" max="3" width="15.33203125" style="250" customWidth="1"/>
    <col min="4" max="4" width="19.44140625" style="250" customWidth="1"/>
    <col min="5" max="5" width="21.6640625" style="250" customWidth="1"/>
    <col min="6" max="6" width="8.6640625" style="250" customWidth="1"/>
    <col min="7" max="8" width="6.33203125" style="250" bestFit="1" customWidth="1"/>
    <col min="9" max="12" width="4.44140625" style="250" bestFit="1" customWidth="1"/>
    <col min="13" max="13" width="6.77734375" style="250" bestFit="1" customWidth="1"/>
    <col min="14" max="16384" width="10.77734375" style="250"/>
  </cols>
  <sheetData>
    <row r="1" spans="1:13" ht="10" customHeight="1">
      <c r="A1" s="656" t="s">
        <v>1620</v>
      </c>
      <c r="B1" s="657"/>
      <c r="C1" s="657"/>
      <c r="D1" s="657"/>
      <c r="E1" s="657"/>
      <c r="F1" s="657"/>
      <c r="G1" s="657"/>
      <c r="H1" s="657"/>
      <c r="I1" s="657"/>
      <c r="J1" s="657"/>
      <c r="K1" s="657"/>
      <c r="L1" s="657"/>
      <c r="M1" s="737"/>
    </row>
    <row r="2" spans="1:13" ht="11.95" customHeight="1">
      <c r="A2" s="741" t="s">
        <v>2363</v>
      </c>
      <c r="B2" s="689"/>
      <c r="C2" s="689"/>
      <c r="D2" s="689"/>
      <c r="E2" s="689" t="s">
        <v>2364</v>
      </c>
      <c r="F2" s="689"/>
      <c r="G2" s="689"/>
      <c r="H2" s="689"/>
      <c r="I2" s="689"/>
      <c r="J2" s="689"/>
      <c r="K2" s="689"/>
      <c r="L2" s="689"/>
      <c r="M2" s="734"/>
    </row>
    <row r="3" spans="1:13" ht="12.45" thickBot="1">
      <c r="A3" s="742"/>
      <c r="B3" s="703"/>
      <c r="C3" s="703"/>
      <c r="D3" s="703"/>
      <c r="E3" s="703"/>
      <c r="F3" s="703"/>
      <c r="G3" s="738" t="s">
        <v>1034</v>
      </c>
      <c r="H3" s="739"/>
      <c r="I3" s="739"/>
      <c r="J3" s="739"/>
      <c r="K3" s="739"/>
      <c r="L3" s="739"/>
      <c r="M3" s="740"/>
    </row>
    <row r="4" spans="1:13" ht="29" customHeight="1">
      <c r="A4" s="743"/>
      <c r="B4" s="744"/>
      <c r="C4" s="744"/>
      <c r="D4" s="744"/>
      <c r="E4" s="744"/>
      <c r="F4" s="744"/>
      <c r="G4" s="259" t="s">
        <v>1035</v>
      </c>
      <c r="H4" s="260" t="s">
        <v>1036</v>
      </c>
      <c r="I4" s="260" t="s">
        <v>1037</v>
      </c>
      <c r="J4" s="260" t="s">
        <v>1038</v>
      </c>
      <c r="K4" s="260" t="s">
        <v>1039</v>
      </c>
      <c r="L4" s="260" t="s">
        <v>1040</v>
      </c>
      <c r="M4" s="261" t="s">
        <v>1041</v>
      </c>
    </row>
    <row r="5" spans="1:13" ht="37" customHeight="1" thickBot="1">
      <c r="A5" s="745"/>
      <c r="B5" s="746"/>
      <c r="C5" s="746"/>
      <c r="D5" s="746"/>
      <c r="E5" s="746"/>
      <c r="F5" s="746"/>
      <c r="G5" s="263" t="s">
        <v>1042</v>
      </c>
      <c r="H5" s="264" t="s">
        <v>1043</v>
      </c>
      <c r="I5" s="264" t="s">
        <v>1037</v>
      </c>
      <c r="J5" s="264" t="s">
        <v>1044</v>
      </c>
      <c r="K5" s="264" t="s">
        <v>1039</v>
      </c>
      <c r="L5" s="264" t="s">
        <v>1045</v>
      </c>
      <c r="M5" s="265" t="s">
        <v>1046</v>
      </c>
    </row>
    <row r="6" spans="1:13" ht="23.6">
      <c r="A6" s="206" t="s">
        <v>926</v>
      </c>
      <c r="B6" s="360" t="s">
        <v>833</v>
      </c>
      <c r="C6" s="360" t="s">
        <v>834</v>
      </c>
      <c r="D6" s="360" t="s">
        <v>12</v>
      </c>
      <c r="E6" s="360" t="s">
        <v>13</v>
      </c>
      <c r="F6" s="385" t="s">
        <v>835</v>
      </c>
      <c r="G6" s="266"/>
      <c r="H6" s="233"/>
      <c r="I6" s="267"/>
      <c r="J6" s="233"/>
      <c r="K6" s="233"/>
      <c r="L6" s="233"/>
      <c r="M6" s="234"/>
    </row>
    <row r="7" spans="1:13" ht="29.95" customHeight="1">
      <c r="A7" s="382" t="s">
        <v>2365</v>
      </c>
      <c r="B7" s="382" t="s">
        <v>2384</v>
      </c>
      <c r="C7" s="382" t="s">
        <v>2385</v>
      </c>
      <c r="D7" s="364" t="s">
        <v>1453</v>
      </c>
      <c r="E7" s="230" t="s">
        <v>1480</v>
      </c>
      <c r="F7" s="386" t="s">
        <v>1047</v>
      </c>
      <c r="G7" s="357"/>
      <c r="H7" s="358"/>
      <c r="I7" s="358"/>
      <c r="J7" s="358"/>
      <c r="K7" s="358"/>
      <c r="L7" s="358"/>
      <c r="M7" s="359"/>
    </row>
    <row r="8" spans="1:13" ht="45" customHeight="1">
      <c r="A8" s="603" t="s">
        <v>4726</v>
      </c>
      <c r="B8" s="604" t="s">
        <v>4790</v>
      </c>
      <c r="C8" s="604" t="s">
        <v>5054</v>
      </c>
      <c r="D8" s="364"/>
      <c r="E8" s="230"/>
      <c r="F8" s="602"/>
      <c r="G8" s="357"/>
      <c r="H8" s="358"/>
      <c r="I8" s="358"/>
      <c r="J8" s="358"/>
      <c r="K8" s="358"/>
      <c r="L8" s="358"/>
      <c r="M8" s="359"/>
    </row>
    <row r="9" spans="1:13" ht="29.95" customHeight="1">
      <c r="A9" s="603" t="s">
        <v>4794</v>
      </c>
      <c r="B9" s="604" t="s">
        <v>658</v>
      </c>
      <c r="C9" s="604"/>
      <c r="D9" s="364"/>
      <c r="E9" s="230"/>
      <c r="F9" s="602"/>
      <c r="G9" s="357"/>
      <c r="H9" s="358"/>
      <c r="I9" s="358"/>
      <c r="J9" s="358"/>
      <c r="K9" s="358"/>
      <c r="L9" s="358"/>
      <c r="M9" s="359"/>
    </row>
    <row r="10" spans="1:13" ht="34.049999999999997" customHeight="1">
      <c r="A10" s="382" t="s">
        <v>2366</v>
      </c>
      <c r="B10" s="382" t="s">
        <v>2383</v>
      </c>
      <c r="C10" s="382" t="s">
        <v>2386</v>
      </c>
      <c r="D10" s="382" t="s">
        <v>1013</v>
      </c>
      <c r="E10" s="382" t="s">
        <v>1013</v>
      </c>
      <c r="F10" s="386"/>
      <c r="G10" s="357"/>
      <c r="H10" s="358"/>
      <c r="I10" s="358"/>
      <c r="J10" s="358"/>
      <c r="K10" s="358"/>
      <c r="L10" s="358"/>
      <c r="M10" s="359"/>
    </row>
    <row r="11" spans="1:13" ht="34.049999999999997" customHeight="1">
      <c r="A11" s="617" t="s">
        <v>5078</v>
      </c>
      <c r="B11" s="617" t="s">
        <v>5155</v>
      </c>
      <c r="C11" s="617" t="s">
        <v>5079</v>
      </c>
      <c r="D11" s="382"/>
      <c r="E11" s="382"/>
      <c r="F11" s="616" t="s">
        <v>5082</v>
      </c>
      <c r="G11" s="357"/>
      <c r="H11" s="358"/>
      <c r="I11" s="358"/>
      <c r="J11" s="358"/>
      <c r="K11" s="358"/>
      <c r="L11" s="358"/>
      <c r="M11" s="359"/>
    </row>
    <row r="12" spans="1:13" ht="35.35">
      <c r="A12" s="382" t="s">
        <v>2367</v>
      </c>
      <c r="B12" s="382" t="s">
        <v>2387</v>
      </c>
      <c r="C12" s="382" t="s">
        <v>2368</v>
      </c>
      <c r="D12" s="382" t="s">
        <v>1320</v>
      </c>
      <c r="E12" s="382" t="s">
        <v>2178</v>
      </c>
      <c r="F12" s="735" t="s">
        <v>1446</v>
      </c>
      <c r="G12" s="357"/>
      <c r="H12" s="358"/>
      <c r="I12" s="358"/>
      <c r="J12" s="358"/>
      <c r="K12" s="358"/>
      <c r="L12" s="358"/>
      <c r="M12" s="359"/>
    </row>
    <row r="13" spans="1:13" ht="12.45" thickBot="1">
      <c r="A13" s="263" t="s">
        <v>971</v>
      </c>
      <c r="B13" s="308" t="s">
        <v>1063</v>
      </c>
      <c r="C13" s="308" t="s">
        <v>3208</v>
      </c>
      <c r="D13" s="308" t="s">
        <v>1063</v>
      </c>
      <c r="E13" s="308" t="s">
        <v>3208</v>
      </c>
      <c r="F13" s="736"/>
      <c r="G13" s="547"/>
      <c r="H13" s="548"/>
      <c r="I13" s="548"/>
      <c r="J13" s="548"/>
      <c r="K13" s="548"/>
      <c r="L13" s="548"/>
      <c r="M13" s="549"/>
    </row>
    <row r="14" spans="1:13" ht="58.95">
      <c r="A14" s="259" t="s">
        <v>2369</v>
      </c>
      <c r="B14" s="260" t="s">
        <v>2388</v>
      </c>
      <c r="C14" s="260" t="s">
        <v>3423</v>
      </c>
      <c r="D14" s="260" t="s">
        <v>1481</v>
      </c>
      <c r="E14" s="260" t="s">
        <v>3421</v>
      </c>
      <c r="F14" s="550" t="s">
        <v>2373</v>
      </c>
      <c r="G14" s="232"/>
      <c r="H14" s="233"/>
      <c r="I14" s="233"/>
      <c r="J14" s="233"/>
      <c r="K14" s="233"/>
      <c r="L14" s="233"/>
      <c r="M14" s="234"/>
    </row>
    <row r="15" spans="1:13" ht="94.95" thickBot="1">
      <c r="A15" s="254" t="s">
        <v>2370</v>
      </c>
      <c r="B15" s="251" t="s">
        <v>2371</v>
      </c>
      <c r="C15" s="251" t="s">
        <v>2372</v>
      </c>
      <c r="D15" s="251" t="s">
        <v>1482</v>
      </c>
      <c r="E15" s="251" t="s">
        <v>3422</v>
      </c>
      <c r="F15" s="258"/>
      <c r="G15" s="237"/>
      <c r="H15" s="238"/>
      <c r="I15" s="238"/>
      <c r="J15" s="238"/>
      <c r="K15" s="238"/>
      <c r="L15" s="238"/>
      <c r="M15" s="239"/>
    </row>
    <row r="16" spans="1:13">
      <c r="D16" s="186"/>
      <c r="E16" s="255"/>
    </row>
    <row r="17" spans="4:5">
      <c r="D17" s="186"/>
      <c r="E17" s="255"/>
    </row>
    <row r="18" spans="4:5">
      <c r="D18" s="186"/>
      <c r="E18" s="255"/>
    </row>
    <row r="19" spans="4:5">
      <c r="E19" s="252"/>
    </row>
    <row r="20" spans="4:5">
      <c r="D20" s="186"/>
      <c r="E20" s="252"/>
    </row>
    <row r="41" spans="3:3">
      <c r="C41" s="256"/>
    </row>
  </sheetData>
  <mergeCells count="6">
    <mergeCell ref="F12:F13"/>
    <mergeCell ref="A1:M1"/>
    <mergeCell ref="G3:M3"/>
    <mergeCell ref="A2:D2"/>
    <mergeCell ref="E2:M2"/>
    <mergeCell ref="A3:F5"/>
  </mergeCells>
  <phoneticPr fontId="6" type="noConversion"/>
  <printOptions horizontalCentered="1" verticalCentered="1"/>
  <pageMargins left="0.25" right="0.25" top="0.5" bottom="0.5" header="0.3" footer="0.3"/>
  <pageSetup paperSize="9" orientation="landscape" horizontalDpi="4294967292" verticalDpi="4294967292" r:id="rId1"/>
  <extLst>
    <ext xmlns:mx="http://schemas.microsoft.com/office/mac/excel/2008/main" uri="{64002731-A6B0-56B0-2670-7721B7C09600}">
      <mx:PLV Mode="1" OnePage="0" WScale="0"/>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
  <sheetViews>
    <sheetView workbookViewId="0">
      <selection activeCell="C5" sqref="C5"/>
    </sheetView>
  </sheetViews>
  <sheetFormatPr defaultColWidth="10.77734375" defaultRowHeight="14.4"/>
  <cols>
    <col min="1" max="1" width="10.77734375" style="132"/>
    <col min="2" max="2" width="14.6640625" style="132" customWidth="1"/>
    <col min="3" max="3" width="17.109375" style="132" bestFit="1" customWidth="1"/>
    <col min="4" max="7" width="10.77734375" style="132"/>
    <col min="8" max="8" width="19.44140625" style="132" customWidth="1"/>
    <col min="9" max="16384" width="10.77734375" style="132"/>
  </cols>
  <sheetData>
    <row r="1" spans="1:10">
      <c r="A1" s="749" t="s">
        <v>1057</v>
      </c>
      <c r="B1" s="750"/>
      <c r="C1" s="750"/>
      <c r="D1" s="750"/>
      <c r="E1" s="750"/>
      <c r="F1" s="750"/>
      <c r="G1" s="750"/>
      <c r="H1" s="750"/>
      <c r="I1" s="750"/>
      <c r="J1" s="750"/>
    </row>
    <row r="2" spans="1:10" ht="44.05" customHeight="1">
      <c r="A2" s="751" t="str">
        <f>survey!D774</f>
        <v>In what month did you make the final payment on this loan?</v>
      </c>
      <c r="B2" s="752"/>
      <c r="C2" s="752"/>
      <c r="D2" s="752"/>
      <c r="E2" s="752"/>
      <c r="F2" s="752"/>
      <c r="G2" s="752"/>
      <c r="H2" s="752" t="str">
        <f>survey!G779</f>
        <v>select_one installments</v>
      </c>
      <c r="I2" s="752"/>
      <c r="J2" s="752"/>
    </row>
    <row r="3" spans="1:10" ht="28.8">
      <c r="A3" s="102" t="s">
        <v>926</v>
      </c>
      <c r="B3" s="103" t="s">
        <v>833</v>
      </c>
      <c r="C3" s="104" t="s">
        <v>834</v>
      </c>
      <c r="D3" s="103" t="s">
        <v>11</v>
      </c>
      <c r="E3" s="103" t="s">
        <v>12</v>
      </c>
      <c r="F3" s="103" t="s">
        <v>13</v>
      </c>
      <c r="G3" s="103" t="s">
        <v>835</v>
      </c>
      <c r="H3" s="103" t="s">
        <v>924</v>
      </c>
      <c r="I3" s="753" t="s">
        <v>14</v>
      </c>
      <c r="J3" s="753"/>
    </row>
    <row r="4" spans="1:10" ht="74" customHeight="1">
      <c r="A4" s="111" t="e">
        <f>survey!#REF!</f>
        <v>#REF!</v>
      </c>
      <c r="B4" s="112" t="str">
        <f>survey!D780</f>
        <v>Imagine you have a loan for RWF50,000. Would you rather pay it in small installments (less than RWF1,000) as often as you can or in large installments (more than RWF1,000) only when you have cash on hand from wages or harvest?</v>
      </c>
      <c r="C4" s="112" t="s">
        <v>1164</v>
      </c>
      <c r="D4" s="112"/>
      <c r="E4" s="112"/>
      <c r="F4" s="112"/>
      <c r="G4" s="112"/>
      <c r="H4" s="122" t="s">
        <v>991</v>
      </c>
      <c r="I4" s="754"/>
      <c r="J4" s="755"/>
    </row>
    <row r="5" spans="1:10" ht="70.7">
      <c r="A5" s="111" t="e">
        <f>survey!#REF!</f>
        <v>#REF!</v>
      </c>
      <c r="B5" s="112">
        <f>survey!D865</f>
        <v>0</v>
      </c>
      <c r="C5" s="112" t="e">
        <f>survey!#REF!</f>
        <v>#REF!</v>
      </c>
      <c r="D5" s="121" t="s">
        <v>992</v>
      </c>
      <c r="E5" s="121" t="s">
        <v>993</v>
      </c>
      <c r="F5" s="93" t="s">
        <v>994</v>
      </c>
      <c r="G5" s="112"/>
      <c r="H5" s="112"/>
      <c r="I5" s="747"/>
      <c r="J5" s="748"/>
    </row>
    <row r="6" spans="1:10">
      <c r="A6" s="111" t="e">
        <f>survey!#REF!</f>
        <v>#REF!</v>
      </c>
      <c r="B6" s="112" t="str">
        <f>survey!D782</f>
        <v>Module M: Transfers</v>
      </c>
      <c r="C6" s="112" t="e">
        <f>survey!#REF!</f>
        <v>#REF!</v>
      </c>
      <c r="D6" s="112"/>
      <c r="E6" s="112"/>
      <c r="F6" s="112"/>
      <c r="G6" s="112"/>
      <c r="H6" s="112"/>
      <c r="I6" s="747"/>
      <c r="J6" s="748"/>
    </row>
    <row r="7" spans="1:10" ht="115.2">
      <c r="A7" s="111" t="str">
        <f>survey!C804</f>
        <v>n</v>
      </c>
      <c r="B7" s="112" t="e">
        <f>survey!#REF!</f>
        <v>#REF!</v>
      </c>
      <c r="C7" s="112" t="str">
        <f>survey!D786</f>
        <v>Transfer ${gtransfer_position}: Recipient's relationship to HH member who made the transfer (or relationship to HH head if gift was given from entire HH)</v>
      </c>
      <c r="D7" s="121" t="s">
        <v>995</v>
      </c>
      <c r="E7" s="121" t="s">
        <v>996</v>
      </c>
      <c r="F7" s="93" t="s">
        <v>997</v>
      </c>
      <c r="G7" s="112"/>
      <c r="H7" s="112"/>
      <c r="I7" s="747"/>
      <c r="J7" s="748"/>
    </row>
    <row r="8" spans="1:10" ht="28.8">
      <c r="A8" s="111" t="e">
        <f>survey!#REF!</f>
        <v>#REF!</v>
      </c>
      <c r="B8" s="112" t="str">
        <f>survey!D787</f>
        <v>Distance from HH to transfer recipient</v>
      </c>
      <c r="C8" s="112" t="str">
        <f>survey!G804</f>
        <v>begin repeat</v>
      </c>
      <c r="D8" s="121" t="s">
        <v>10</v>
      </c>
      <c r="E8" s="121" t="s">
        <v>925</v>
      </c>
      <c r="F8" s="121" t="s">
        <v>998</v>
      </c>
      <c r="G8" s="112"/>
      <c r="H8" s="112"/>
      <c r="I8" s="747"/>
      <c r="J8" s="748"/>
    </row>
    <row r="9" spans="1:10" ht="47.15">
      <c r="A9" s="111" t="e">
        <f>survey!#REF!</f>
        <v>#REF!</v>
      </c>
      <c r="B9" s="112" t="str">
        <f>survey!D788</f>
        <v>Reason for gift</v>
      </c>
      <c r="C9" s="112" t="str">
        <f>survey!G805</f>
        <v>calculate</v>
      </c>
      <c r="D9" s="121" t="s">
        <v>995</v>
      </c>
      <c r="E9" s="121" t="s">
        <v>999</v>
      </c>
      <c r="F9" s="121" t="s">
        <v>1000</v>
      </c>
      <c r="G9" s="112"/>
      <c r="H9" s="112"/>
      <c r="I9" s="747"/>
      <c r="J9" s="748"/>
    </row>
    <row r="10" spans="1:10" ht="23.6">
      <c r="A10" s="111" t="e">
        <f>survey!#REF!</f>
        <v>#REF!</v>
      </c>
      <c r="B10" s="112" t="str">
        <f>survey!D803</f>
        <v>Module N: Shock</v>
      </c>
      <c r="C10" s="112" t="str">
        <f>survey!G806</f>
        <v>calculate</v>
      </c>
      <c r="D10" s="121" t="s">
        <v>10</v>
      </c>
      <c r="E10" s="121" t="s">
        <v>925</v>
      </c>
      <c r="F10" s="121" t="s">
        <v>998</v>
      </c>
      <c r="G10" s="112"/>
      <c r="H10" s="112"/>
      <c r="I10" s="747"/>
      <c r="J10" s="748"/>
    </row>
    <row r="11" spans="1:10">
      <c r="A11" s="111" t="e">
        <f>survey!#REF!</f>
        <v>#REF!</v>
      </c>
      <c r="B11" s="112">
        <f>survey!D804</f>
        <v>0</v>
      </c>
      <c r="C11" s="112" t="str">
        <f>survey!G814</f>
        <v>select_one ok</v>
      </c>
      <c r="D11" s="112"/>
      <c r="E11" s="112"/>
      <c r="F11" s="112"/>
      <c r="G11" s="112"/>
      <c r="H11" s="112"/>
      <c r="I11" s="747"/>
      <c r="J11" s="748"/>
    </row>
    <row r="12" spans="1:10" ht="28.8">
      <c r="A12" s="111" t="e">
        <f>survey!#REF!</f>
        <v>#REF!</v>
      </c>
      <c r="B12" s="112">
        <f>survey!D806</f>
        <v>0</v>
      </c>
      <c r="C12" s="112" t="str">
        <f>survey!G857</f>
        <v>calculate</v>
      </c>
      <c r="D12" s="112" t="s">
        <v>10</v>
      </c>
      <c r="E12" s="112" t="s">
        <v>1048</v>
      </c>
      <c r="F12" s="112"/>
      <c r="G12" s="112"/>
      <c r="H12" s="112"/>
      <c r="I12" s="747"/>
      <c r="J12" s="748"/>
    </row>
    <row r="13" spans="1:10" ht="23.6">
      <c r="A13" s="111" t="e">
        <f>survey!#REF!</f>
        <v>#REF!</v>
      </c>
      <c r="B13" s="112" t="str">
        <f>survey!D814</f>
        <v>Module O: Networks</v>
      </c>
      <c r="C13" s="112" t="str">
        <f>survey!G816</f>
        <v>calculate</v>
      </c>
      <c r="D13" s="121" t="s">
        <v>10</v>
      </c>
      <c r="E13" s="121" t="s">
        <v>925</v>
      </c>
      <c r="F13" s="121" t="s">
        <v>998</v>
      </c>
      <c r="G13" s="112"/>
      <c r="H13" s="112"/>
      <c r="I13" s="747"/>
      <c r="J13" s="748"/>
    </row>
    <row r="14" spans="1:10" ht="15.05" thickBot="1">
      <c r="A14" s="113" t="e">
        <f>survey!#REF!</f>
        <v>#REF!</v>
      </c>
      <c r="B14" s="114">
        <f>survey!D856</f>
        <v>0</v>
      </c>
      <c r="C14" s="114" t="str">
        <f>survey!G864</f>
        <v>end repeat</v>
      </c>
      <c r="D14" s="114"/>
      <c r="E14" s="114"/>
      <c r="F14" s="114"/>
      <c r="G14" s="114"/>
      <c r="H14" s="114"/>
      <c r="I14" s="756"/>
      <c r="J14" s="757"/>
    </row>
  </sheetData>
  <mergeCells count="15">
    <mergeCell ref="I12:J12"/>
    <mergeCell ref="I13:J13"/>
    <mergeCell ref="I14:J14"/>
    <mergeCell ref="I6:J6"/>
    <mergeCell ref="I7:J7"/>
    <mergeCell ref="I8:J8"/>
    <mergeCell ref="I9:J9"/>
    <mergeCell ref="I10:J10"/>
    <mergeCell ref="I11:J11"/>
    <mergeCell ref="I5:J5"/>
    <mergeCell ref="A1:J1"/>
    <mergeCell ref="A2:G2"/>
    <mergeCell ref="H2:J2"/>
    <mergeCell ref="I3:J3"/>
    <mergeCell ref="I4:J4"/>
  </mergeCells>
  <phoneticPr fontId="6" type="noConversion"/>
  <printOptions horizontalCentered="1" verticalCentered="1"/>
  <pageMargins left="0.2" right="0.2" top="0.2" bottom="0.2" header="0.5" footer="0.5"/>
  <pageSetup paperSize="9" orientation="landscape" horizontalDpi="4294967292" verticalDpi="4294967292"/>
  <extLst>
    <ext xmlns:mx="http://schemas.microsoft.com/office/mac/excel/2008/main" uri="{64002731-A6B0-56B0-2670-7721B7C09600}">
      <mx:PLV Mode="0" OnePage="0" WScale="0"/>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
  <sheetViews>
    <sheetView topLeftCell="A6" workbookViewId="0">
      <selection activeCell="C5" sqref="C5"/>
    </sheetView>
  </sheetViews>
  <sheetFormatPr defaultColWidth="10.77734375" defaultRowHeight="14.4"/>
  <cols>
    <col min="1" max="1" width="10.77734375" style="170"/>
    <col min="2" max="2" width="20.6640625" style="134" customWidth="1"/>
    <col min="3" max="3" width="22.33203125" style="134" bestFit="1" customWidth="1"/>
    <col min="4" max="4" width="10.77734375" style="134"/>
    <col min="5" max="6" width="17.77734375" style="134" customWidth="1"/>
    <col min="7" max="16384" width="10.77734375" style="134"/>
  </cols>
  <sheetData>
    <row r="1" spans="1:8" s="174" customFormat="1">
      <c r="A1" s="758" t="s">
        <v>1058</v>
      </c>
      <c r="B1" s="759"/>
      <c r="C1" s="759"/>
      <c r="D1" s="759"/>
      <c r="E1" s="759"/>
      <c r="F1" s="759"/>
      <c r="G1" s="759"/>
      <c r="H1" s="759"/>
    </row>
    <row r="2" spans="1:8" s="175" customFormat="1" ht="28.8">
      <c r="A2" s="162" t="s">
        <v>926</v>
      </c>
      <c r="B2" s="97" t="s">
        <v>833</v>
      </c>
      <c r="C2" s="97" t="s">
        <v>834</v>
      </c>
      <c r="D2" s="97" t="s">
        <v>11</v>
      </c>
      <c r="E2" s="97" t="s">
        <v>12</v>
      </c>
      <c r="F2" s="97" t="s">
        <v>13</v>
      </c>
      <c r="G2" s="97" t="s">
        <v>835</v>
      </c>
      <c r="H2" s="97" t="s">
        <v>14</v>
      </c>
    </row>
    <row r="3" spans="1:8" ht="28.8">
      <c r="A3" s="164" t="e">
        <f>survey!#REF!</f>
        <v>#REF!</v>
      </c>
      <c r="B3" s="129">
        <f>survey!D816</f>
        <v>0</v>
      </c>
      <c r="C3" s="129" t="str">
        <f>survey!G866</f>
        <v>begin group</v>
      </c>
      <c r="D3" s="166" t="s">
        <v>10</v>
      </c>
      <c r="E3" s="166" t="s">
        <v>925</v>
      </c>
      <c r="F3" s="166" t="s">
        <v>998</v>
      </c>
      <c r="G3" s="129" t="s">
        <v>1067</v>
      </c>
      <c r="H3" s="165"/>
    </row>
    <row r="4" spans="1:8" ht="129.6">
      <c r="A4" s="164" t="e">
        <f>survey!#REF!</f>
        <v>#REF!</v>
      </c>
      <c r="B4" s="129" t="e">
        <f>survey!#REF!</f>
        <v>#REF!</v>
      </c>
      <c r="C4" s="129" t="s">
        <v>1164</v>
      </c>
      <c r="D4" s="130" t="s">
        <v>1005</v>
      </c>
      <c r="E4" s="130" t="s">
        <v>1006</v>
      </c>
      <c r="F4" s="130" t="s">
        <v>1007</v>
      </c>
      <c r="G4" s="130"/>
      <c r="H4" s="165"/>
    </row>
    <row r="5" spans="1:8" ht="82.5">
      <c r="A5" s="164" t="e">
        <f>survey!#REF!</f>
        <v>#REF!</v>
      </c>
      <c r="B5" s="129">
        <f>survey!D866</f>
        <v>0</v>
      </c>
      <c r="C5" s="129" t="str">
        <f>survey!G874</f>
        <v>select_one hhs_often</v>
      </c>
      <c r="D5" s="130" t="s">
        <v>1008</v>
      </c>
      <c r="E5" s="130" t="s">
        <v>1009</v>
      </c>
      <c r="F5" s="130" t="s">
        <v>1010</v>
      </c>
      <c r="G5" s="130"/>
      <c r="H5" s="165"/>
    </row>
    <row r="6" spans="1:8" ht="70.7">
      <c r="A6" s="164" t="e">
        <f>survey!#REF!</f>
        <v>#REF!</v>
      </c>
      <c r="B6" s="129" t="str">
        <f>survey!D872</f>
        <v>Module FS1: HHFP</v>
      </c>
      <c r="C6" s="129" t="str">
        <f>survey!G875</f>
        <v>select_one yes_no</v>
      </c>
      <c r="D6" s="130" t="s">
        <v>992</v>
      </c>
      <c r="E6" s="130" t="s">
        <v>1011</v>
      </c>
      <c r="F6" s="130" t="s">
        <v>1012</v>
      </c>
      <c r="G6" s="130"/>
      <c r="H6" s="165"/>
    </row>
    <row r="7" spans="1:8">
      <c r="A7" s="164" t="e">
        <f>survey!#REF!</f>
        <v>#REF!</v>
      </c>
      <c r="B7" s="129" t="str">
        <f>survey!C873</f>
        <v>FS_01</v>
      </c>
      <c r="C7" s="129" t="str">
        <f>survey!G876</f>
        <v>select_one hhs_often</v>
      </c>
      <c r="D7" s="130" t="s">
        <v>1013</v>
      </c>
      <c r="E7" s="130"/>
      <c r="F7" s="130"/>
      <c r="G7" s="130"/>
      <c r="H7" s="165"/>
    </row>
    <row r="8" spans="1:8" ht="70.7">
      <c r="A8" s="164" t="e">
        <f>survey!#REF!</f>
        <v>#REF!</v>
      </c>
      <c r="B8" s="129" t="str">
        <f>survey!C874</f>
        <v>FS_02</v>
      </c>
      <c r="C8" s="129" t="str">
        <f>survey!G879</f>
        <v>note</v>
      </c>
      <c r="D8" s="130" t="s">
        <v>992</v>
      </c>
      <c r="E8" s="130" t="s">
        <v>1011</v>
      </c>
      <c r="F8" s="130" t="s">
        <v>1012</v>
      </c>
      <c r="G8" s="130"/>
      <c r="H8" s="165"/>
    </row>
    <row r="9" spans="1:8" ht="23.6">
      <c r="A9" s="164" t="e">
        <f>survey!#REF!</f>
        <v>#REF!</v>
      </c>
      <c r="B9" s="129" t="str">
        <f>survey!C875</f>
        <v>FS_03</v>
      </c>
      <c r="C9" s="129" t="str">
        <f>survey!G880</f>
        <v>begin repeat</v>
      </c>
      <c r="D9" s="130" t="s">
        <v>10</v>
      </c>
      <c r="E9" s="130" t="s">
        <v>925</v>
      </c>
      <c r="F9" s="130" t="s">
        <v>998</v>
      </c>
      <c r="G9" s="130" t="s">
        <v>1014</v>
      </c>
      <c r="H9" s="165"/>
    </row>
    <row r="10" spans="1:8" ht="50.1" customHeight="1" thickBot="1">
      <c r="A10" s="167" t="e">
        <f>survey!#REF!</f>
        <v>#REF!</v>
      </c>
      <c r="B10" s="168" t="str">
        <f>survey!C876</f>
        <v>FS_04</v>
      </c>
      <c r="C10" s="168" t="str">
        <f>survey!G881</f>
        <v>calculate</v>
      </c>
      <c r="D10" s="133" t="s">
        <v>1013</v>
      </c>
      <c r="E10" s="133"/>
      <c r="F10" s="133"/>
      <c r="G10" s="133"/>
      <c r="H10" s="169"/>
    </row>
  </sheetData>
  <mergeCells count="1">
    <mergeCell ref="A1:H1"/>
  </mergeCells>
  <phoneticPr fontId="6" type="noConversion"/>
  <printOptions horizontalCentered="1" verticalCentered="1"/>
  <pageMargins left="0.2" right="0.2" top="0.2" bottom="0.2" header="0.5" footer="0.5"/>
  <pageSetup paperSize="9" orientation="landscape" horizontalDpi="4294967292" verticalDpi="4294967292"/>
  <extLst>
    <ext xmlns:mx="http://schemas.microsoft.com/office/mac/excel/2008/main" uri="{64002731-A6B0-56B0-2670-7721B7C09600}">
      <mx:PLV Mode="0" OnePage="0" WScale="0"/>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1"/>
  <sheetViews>
    <sheetView workbookViewId="0">
      <selection activeCell="C5" sqref="C5"/>
    </sheetView>
  </sheetViews>
  <sheetFormatPr defaultColWidth="10.77734375" defaultRowHeight="14.4"/>
  <cols>
    <col min="1" max="1" width="10.77734375" style="96"/>
    <col min="2" max="2" width="16.33203125" style="96" customWidth="1"/>
    <col min="3" max="3" width="20" style="96" customWidth="1"/>
    <col min="4" max="8" width="10.77734375" style="96"/>
    <col min="9" max="13" width="4.44140625" style="96" customWidth="1"/>
    <col min="14" max="16384" width="10.77734375" style="96"/>
  </cols>
  <sheetData>
    <row r="1" spans="1:16">
      <c r="A1" s="760" t="s">
        <v>1059</v>
      </c>
      <c r="B1" s="761"/>
      <c r="C1" s="761"/>
      <c r="D1" s="761"/>
      <c r="E1" s="761"/>
      <c r="F1" s="761"/>
      <c r="G1" s="761"/>
      <c r="H1" s="761"/>
      <c r="I1" s="761"/>
      <c r="J1" s="761"/>
      <c r="K1" s="761"/>
      <c r="L1" s="761"/>
      <c r="M1" s="762"/>
    </row>
    <row r="2" spans="1:16" ht="28.8">
      <c r="A2" s="91" t="s">
        <v>926</v>
      </c>
      <c r="B2" s="115" t="s">
        <v>833</v>
      </c>
      <c r="C2" s="97" t="s">
        <v>834</v>
      </c>
      <c r="D2" s="115" t="s">
        <v>11</v>
      </c>
      <c r="E2" s="115" t="s">
        <v>12</v>
      </c>
      <c r="F2" s="115" t="s">
        <v>13</v>
      </c>
      <c r="G2" s="115" t="s">
        <v>835</v>
      </c>
      <c r="H2" s="115" t="s">
        <v>924</v>
      </c>
      <c r="I2" s="763" t="s">
        <v>14</v>
      </c>
      <c r="J2" s="763"/>
      <c r="K2" s="763"/>
      <c r="L2" s="763"/>
      <c r="M2" s="764"/>
      <c r="N2" s="101"/>
      <c r="O2" s="101"/>
      <c r="P2" s="101"/>
    </row>
    <row r="3" spans="1:16">
      <c r="A3" s="106" t="e">
        <f>survey!#REF!</f>
        <v>#REF!</v>
      </c>
      <c r="B3" s="100">
        <f>survey!D880</f>
        <v>0</v>
      </c>
      <c r="C3" s="100" t="str">
        <f>survey!G891</f>
        <v>note</v>
      </c>
      <c r="D3" s="100"/>
      <c r="E3" s="100"/>
      <c r="F3" s="100"/>
      <c r="G3" s="100"/>
      <c r="H3" s="100"/>
      <c r="I3" s="100"/>
      <c r="J3" s="100"/>
      <c r="K3" s="100"/>
      <c r="L3" s="100"/>
      <c r="M3" s="107"/>
    </row>
    <row r="4" spans="1:16" ht="28.8">
      <c r="A4" s="106" t="e">
        <f>survey!#REF!</f>
        <v>#REF!</v>
      </c>
      <c r="B4" s="100">
        <f>survey!D890</f>
        <v>0</v>
      </c>
      <c r="C4" s="100" t="s">
        <v>1164</v>
      </c>
      <c r="D4" s="100" t="s">
        <v>1003</v>
      </c>
      <c r="E4" s="100"/>
      <c r="F4" s="100"/>
      <c r="G4" s="100"/>
      <c r="H4" s="100" t="s">
        <v>1004</v>
      </c>
      <c r="I4" s="100"/>
      <c r="J4" s="100"/>
      <c r="K4" s="100"/>
      <c r="L4" s="100"/>
      <c r="M4" s="107"/>
    </row>
    <row r="5" spans="1:16" s="116" customFormat="1" ht="30.95" customHeight="1">
      <c r="A5" s="119"/>
      <c r="B5" s="117"/>
      <c r="C5" s="117"/>
      <c r="D5" s="117"/>
      <c r="E5" s="117"/>
      <c r="F5" s="117"/>
      <c r="G5" s="117"/>
      <c r="H5" s="117"/>
      <c r="I5" s="118" t="s">
        <v>543</v>
      </c>
      <c r="J5" s="118" t="s">
        <v>544</v>
      </c>
      <c r="K5" s="118" t="s">
        <v>545</v>
      </c>
      <c r="L5" s="118" t="s">
        <v>546</v>
      </c>
      <c r="M5" s="120" t="s">
        <v>547</v>
      </c>
    </row>
    <row r="6" spans="1:16">
      <c r="A6" s="106" t="e">
        <f>survey!#REF!</f>
        <v>#REF!</v>
      </c>
      <c r="B6" s="100">
        <f>survey!D905</f>
        <v>0</v>
      </c>
      <c r="C6" s="100">
        <f>survey!G908</f>
        <v>0</v>
      </c>
      <c r="D6" s="100"/>
      <c r="E6" s="100"/>
      <c r="F6" s="100"/>
      <c r="G6" s="100"/>
      <c r="H6" s="100"/>
      <c r="I6" s="100"/>
      <c r="J6" s="100"/>
      <c r="K6" s="100"/>
      <c r="L6" s="100"/>
      <c r="M6" s="107"/>
    </row>
    <row r="7" spans="1:16">
      <c r="A7" s="106" t="e">
        <f>survey!#REF!</f>
        <v>#REF!</v>
      </c>
      <c r="B7" s="100">
        <f>survey!D906</f>
        <v>0</v>
      </c>
      <c r="C7" s="100">
        <f>survey!G909</f>
        <v>0</v>
      </c>
      <c r="D7" s="100"/>
      <c r="E7" s="100"/>
      <c r="F7" s="100"/>
      <c r="G7" s="100"/>
      <c r="H7" s="100"/>
      <c r="I7" s="100"/>
      <c r="J7" s="100"/>
      <c r="K7" s="100"/>
      <c r="L7" s="100"/>
      <c r="M7" s="107"/>
    </row>
    <row r="8" spans="1:16">
      <c r="A8" s="106" t="e">
        <f>survey!#REF!</f>
        <v>#REF!</v>
      </c>
      <c r="B8" s="100">
        <f>survey!D908</f>
        <v>0</v>
      </c>
      <c r="C8" s="100">
        <f>survey!G911</f>
        <v>0</v>
      </c>
      <c r="D8" s="100"/>
      <c r="E8" s="100"/>
      <c r="F8" s="100"/>
      <c r="G8" s="100"/>
      <c r="H8" s="100"/>
      <c r="I8" s="100"/>
      <c r="J8" s="100"/>
      <c r="K8" s="100"/>
      <c r="L8" s="100"/>
      <c r="M8" s="107"/>
    </row>
    <row r="9" spans="1:16">
      <c r="A9" s="106" t="e">
        <f>survey!#REF!</f>
        <v>#REF!</v>
      </c>
      <c r="B9" s="100">
        <f>survey!D910</f>
        <v>0</v>
      </c>
      <c r="C9" s="100">
        <f>survey!G913</f>
        <v>0</v>
      </c>
      <c r="D9" s="100"/>
      <c r="E9" s="100"/>
      <c r="F9" s="100"/>
      <c r="G9" s="100"/>
      <c r="H9" s="100"/>
      <c r="I9" s="100"/>
      <c r="J9" s="100"/>
      <c r="K9" s="100"/>
      <c r="L9" s="100"/>
      <c r="M9" s="107"/>
    </row>
    <row r="10" spans="1:16">
      <c r="A10" s="106" t="e">
        <f>survey!#REF!</f>
        <v>#REF!</v>
      </c>
      <c r="B10" s="100">
        <f>survey!D912</f>
        <v>0</v>
      </c>
      <c r="C10" s="100">
        <f>survey!G915</f>
        <v>0</v>
      </c>
      <c r="D10" s="100"/>
      <c r="E10" s="100"/>
      <c r="F10" s="100"/>
      <c r="G10" s="100"/>
      <c r="H10" s="100"/>
      <c r="I10" s="100"/>
      <c r="J10" s="100"/>
      <c r="K10" s="100"/>
      <c r="L10" s="100"/>
      <c r="M10" s="107"/>
    </row>
    <row r="11" spans="1:16" ht="15.05" thickBot="1">
      <c r="A11" s="108" t="e">
        <f>survey!#REF!</f>
        <v>#REF!</v>
      </c>
      <c r="B11" s="109">
        <f>survey!D913</f>
        <v>0</v>
      </c>
      <c r="C11" s="109">
        <f>survey!G916</f>
        <v>0</v>
      </c>
      <c r="D11" s="109"/>
      <c r="E11" s="109"/>
      <c r="F11" s="109"/>
      <c r="G11" s="109"/>
      <c r="H11" s="109"/>
      <c r="I11" s="109"/>
      <c r="J11" s="109"/>
      <c r="K11" s="109"/>
      <c r="L11" s="109"/>
      <c r="M11" s="110"/>
    </row>
  </sheetData>
  <mergeCells count="2">
    <mergeCell ref="A1:M1"/>
    <mergeCell ref="I2:M2"/>
  </mergeCells>
  <phoneticPr fontId="6" type="noConversion"/>
  <printOptions horizontalCentered="1" verticalCentered="1"/>
  <pageMargins left="0.2" right="0.2" top="0.2" bottom="0.2" header="0.5" footer="0.5"/>
  <pageSetup paperSize="9" orientation="landscape" horizontalDpi="4294967292" verticalDpi="4294967292"/>
  <extLst>
    <ext xmlns:mx="http://schemas.microsoft.com/office/mac/excel/2008/main" uri="{64002731-A6B0-56B0-2670-7721B7C09600}">
      <mx:PLV Mode="0" OnePage="0" WScale="0"/>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
  <sheetViews>
    <sheetView workbookViewId="0">
      <selection activeCell="C5" sqref="C5"/>
    </sheetView>
  </sheetViews>
  <sheetFormatPr defaultColWidth="10.77734375" defaultRowHeight="14.4"/>
  <cols>
    <col min="1" max="1" width="10.77734375" style="132"/>
    <col min="2" max="2" width="14.6640625" style="132" customWidth="1"/>
    <col min="3" max="3" width="17.109375" style="132" bestFit="1" customWidth="1"/>
    <col min="4" max="7" width="10.77734375" style="132"/>
    <col min="8" max="8" width="19.44140625" style="132" customWidth="1"/>
    <col min="9" max="16384" width="10.77734375" style="132"/>
  </cols>
  <sheetData>
    <row r="1" spans="1:10" s="176" customFormat="1">
      <c r="A1" s="725" t="s">
        <v>1060</v>
      </c>
      <c r="B1" s="726"/>
      <c r="C1" s="726"/>
      <c r="D1" s="726"/>
      <c r="E1" s="726"/>
      <c r="F1" s="726"/>
      <c r="G1" s="726"/>
      <c r="H1" s="726"/>
      <c r="I1" s="726"/>
      <c r="J1" s="726"/>
    </row>
    <row r="2" spans="1:10" s="176" customFormat="1" ht="44.05" customHeight="1">
      <c r="A2" s="765" t="str">
        <f>survey!D774</f>
        <v>In what month did you make the final payment on this loan?</v>
      </c>
      <c r="B2" s="766"/>
      <c r="C2" s="766"/>
      <c r="D2" s="766"/>
      <c r="E2" s="766"/>
      <c r="F2" s="766"/>
      <c r="G2" s="766"/>
      <c r="H2" s="766" t="str">
        <f>survey!G779</f>
        <v>select_one installments</v>
      </c>
      <c r="I2" s="766"/>
      <c r="J2" s="766"/>
    </row>
    <row r="3" spans="1:10" s="176" customFormat="1" ht="28.8">
      <c r="A3" s="147" t="s">
        <v>926</v>
      </c>
      <c r="B3" s="104" t="s">
        <v>833</v>
      </c>
      <c r="C3" s="104" t="s">
        <v>834</v>
      </c>
      <c r="D3" s="104" t="s">
        <v>11</v>
      </c>
      <c r="E3" s="104" t="s">
        <v>12</v>
      </c>
      <c r="F3" s="104" t="s">
        <v>13</v>
      </c>
      <c r="G3" s="104" t="s">
        <v>835</v>
      </c>
      <c r="H3" s="104" t="s">
        <v>924</v>
      </c>
      <c r="I3" s="767" t="s">
        <v>14</v>
      </c>
      <c r="J3" s="767"/>
    </row>
    <row r="4" spans="1:10" ht="74" customHeight="1">
      <c r="A4" s="111" t="e">
        <f>survey!#REF!</f>
        <v>#REF!</v>
      </c>
      <c r="B4" s="112" t="str">
        <f>survey!D780</f>
        <v>Imagine you have a loan for RWF50,000. Would you rather pay it in small installments (less than RWF1,000) as often as you can or in large installments (more than RWF1,000) only when you have cash on hand from wages or harvest?</v>
      </c>
      <c r="C4" s="112" t="s">
        <v>1164</v>
      </c>
      <c r="D4" s="112"/>
      <c r="E4" s="112"/>
      <c r="F4" s="112"/>
      <c r="G4" s="112"/>
      <c r="H4" s="122" t="s">
        <v>991</v>
      </c>
      <c r="I4" s="754"/>
      <c r="J4" s="755"/>
    </row>
    <row r="5" spans="1:10" ht="70.7">
      <c r="A5" s="111" t="e">
        <f>survey!#REF!</f>
        <v>#REF!</v>
      </c>
      <c r="B5" s="112">
        <f>survey!D865</f>
        <v>0</v>
      </c>
      <c r="C5" s="112" t="e">
        <f>survey!#REF!</f>
        <v>#REF!</v>
      </c>
      <c r="D5" s="121" t="s">
        <v>992</v>
      </c>
      <c r="E5" s="121" t="s">
        <v>993</v>
      </c>
      <c r="F5" s="93" t="s">
        <v>994</v>
      </c>
      <c r="G5" s="112"/>
      <c r="H5" s="112"/>
      <c r="I5" s="747"/>
      <c r="J5" s="748"/>
    </row>
    <row r="6" spans="1:10">
      <c r="A6" s="111" t="e">
        <f>survey!#REF!</f>
        <v>#REF!</v>
      </c>
      <c r="B6" s="112" t="str">
        <f>survey!D782</f>
        <v>Module M: Transfers</v>
      </c>
      <c r="C6" s="112" t="e">
        <f>survey!#REF!</f>
        <v>#REF!</v>
      </c>
      <c r="D6" s="112"/>
      <c r="E6" s="112"/>
      <c r="F6" s="112"/>
      <c r="G6" s="112"/>
      <c r="H6" s="112"/>
      <c r="I6" s="747"/>
      <c r="J6" s="748"/>
    </row>
    <row r="7" spans="1:10" ht="115.2">
      <c r="A7" s="111" t="str">
        <f>survey!C804</f>
        <v>n</v>
      </c>
      <c r="B7" s="112" t="e">
        <f>survey!#REF!</f>
        <v>#REF!</v>
      </c>
      <c r="C7" s="112" t="str">
        <f>survey!D786</f>
        <v>Transfer ${gtransfer_position}: Recipient's relationship to HH member who made the transfer (or relationship to HH head if gift was given from entire HH)</v>
      </c>
      <c r="D7" s="121" t="s">
        <v>995</v>
      </c>
      <c r="E7" s="121" t="s">
        <v>996</v>
      </c>
      <c r="F7" s="93" t="s">
        <v>997</v>
      </c>
      <c r="G7" s="112"/>
      <c r="H7" s="112"/>
      <c r="I7" s="747"/>
      <c r="J7" s="748"/>
    </row>
    <row r="8" spans="1:10" ht="28.8">
      <c r="A8" s="111" t="e">
        <f>survey!#REF!</f>
        <v>#REF!</v>
      </c>
      <c r="B8" s="112" t="str">
        <f>survey!D787</f>
        <v>Distance from HH to transfer recipient</v>
      </c>
      <c r="C8" s="112" t="str">
        <f>survey!G804</f>
        <v>begin repeat</v>
      </c>
      <c r="D8" s="121" t="s">
        <v>10</v>
      </c>
      <c r="E8" s="121" t="s">
        <v>925</v>
      </c>
      <c r="F8" s="121" t="s">
        <v>998</v>
      </c>
      <c r="G8" s="112"/>
      <c r="H8" s="112"/>
      <c r="I8" s="747"/>
      <c r="J8" s="748"/>
    </row>
    <row r="9" spans="1:10" ht="47.15">
      <c r="A9" s="111" t="e">
        <f>survey!#REF!</f>
        <v>#REF!</v>
      </c>
      <c r="B9" s="112" t="str">
        <f>survey!D788</f>
        <v>Reason for gift</v>
      </c>
      <c r="C9" s="112" t="str">
        <f>survey!G805</f>
        <v>calculate</v>
      </c>
      <c r="D9" s="121" t="s">
        <v>995</v>
      </c>
      <c r="E9" s="121" t="s">
        <v>999</v>
      </c>
      <c r="F9" s="121" t="s">
        <v>1000</v>
      </c>
      <c r="G9" s="112"/>
      <c r="H9" s="112"/>
      <c r="I9" s="747"/>
      <c r="J9" s="748"/>
    </row>
    <row r="10" spans="1:10" ht="23.6">
      <c r="A10" s="111" t="e">
        <f>survey!#REF!</f>
        <v>#REF!</v>
      </c>
      <c r="B10" s="112" t="str">
        <f>survey!D803</f>
        <v>Module N: Shock</v>
      </c>
      <c r="C10" s="112" t="str">
        <f>survey!G806</f>
        <v>calculate</v>
      </c>
      <c r="D10" s="121" t="s">
        <v>10</v>
      </c>
      <c r="E10" s="121" t="s">
        <v>925</v>
      </c>
      <c r="F10" s="121" t="s">
        <v>998</v>
      </c>
      <c r="G10" s="112"/>
      <c r="H10" s="112"/>
      <c r="I10" s="747"/>
      <c r="J10" s="748"/>
    </row>
    <row r="11" spans="1:10">
      <c r="A11" s="111" t="e">
        <f>survey!#REF!</f>
        <v>#REF!</v>
      </c>
      <c r="B11" s="112">
        <f>survey!D804</f>
        <v>0</v>
      </c>
      <c r="C11" s="112" t="str">
        <f>survey!G814</f>
        <v>select_one ok</v>
      </c>
      <c r="D11" s="112"/>
      <c r="E11" s="112"/>
      <c r="F11" s="112"/>
      <c r="G11" s="112"/>
      <c r="H11" s="112"/>
      <c r="I11" s="747"/>
      <c r="J11" s="748"/>
    </row>
    <row r="12" spans="1:10" ht="28.8">
      <c r="A12" s="111" t="e">
        <f>survey!#REF!</f>
        <v>#REF!</v>
      </c>
      <c r="B12" s="112">
        <f>survey!D806</f>
        <v>0</v>
      </c>
      <c r="C12" s="112" t="str">
        <f>survey!G857</f>
        <v>calculate</v>
      </c>
      <c r="D12" s="112" t="s">
        <v>10</v>
      </c>
      <c r="E12" s="112" t="s">
        <v>1048</v>
      </c>
      <c r="F12" s="112"/>
      <c r="G12" s="112"/>
      <c r="H12" s="112"/>
      <c r="I12" s="747"/>
      <c r="J12" s="748"/>
    </row>
    <row r="13" spans="1:10" ht="23.6">
      <c r="A13" s="111" t="e">
        <f>survey!#REF!</f>
        <v>#REF!</v>
      </c>
      <c r="B13" s="112" t="str">
        <f>survey!D814</f>
        <v>Module O: Networks</v>
      </c>
      <c r="C13" s="112" t="str">
        <f>survey!G816</f>
        <v>calculate</v>
      </c>
      <c r="D13" s="121" t="s">
        <v>10</v>
      </c>
      <c r="E13" s="121" t="s">
        <v>925</v>
      </c>
      <c r="F13" s="121" t="s">
        <v>998</v>
      </c>
      <c r="G13" s="112"/>
      <c r="H13" s="112"/>
      <c r="I13" s="747"/>
      <c r="J13" s="748"/>
    </row>
    <row r="14" spans="1:10" ht="15.05" thickBot="1">
      <c r="A14" s="113" t="e">
        <f>survey!#REF!</f>
        <v>#REF!</v>
      </c>
      <c r="B14" s="114">
        <f>survey!D856</f>
        <v>0</v>
      </c>
      <c r="C14" s="114" t="str">
        <f>survey!G864</f>
        <v>end repeat</v>
      </c>
      <c r="D14" s="114"/>
      <c r="E14" s="114"/>
      <c r="F14" s="114"/>
      <c r="G14" s="114"/>
      <c r="H14" s="114"/>
      <c r="I14" s="756"/>
      <c r="J14" s="757"/>
    </row>
  </sheetData>
  <mergeCells count="15">
    <mergeCell ref="I12:J12"/>
    <mergeCell ref="I13:J13"/>
    <mergeCell ref="I14:J14"/>
    <mergeCell ref="I6:J6"/>
    <mergeCell ref="I7:J7"/>
    <mergeCell ref="I8:J8"/>
    <mergeCell ref="I9:J9"/>
    <mergeCell ref="I10:J10"/>
    <mergeCell ref="I11:J11"/>
    <mergeCell ref="I5:J5"/>
    <mergeCell ref="A1:J1"/>
    <mergeCell ref="A2:G2"/>
    <mergeCell ref="H2:J2"/>
    <mergeCell ref="I3:J3"/>
    <mergeCell ref="I4:J4"/>
  </mergeCells>
  <phoneticPr fontId="6" type="noConversion"/>
  <printOptions horizontalCentered="1" verticalCentered="1"/>
  <pageMargins left="0.2" right="0.2" top="0.2" bottom="0.2" header="0.5" footer="0.5"/>
  <pageSetup paperSize="9" orientation="landscape" horizontalDpi="4294967292" verticalDpi="4294967292"/>
  <extLst>
    <ext xmlns:mx="http://schemas.microsoft.com/office/mac/excel/2008/main" uri="{64002731-A6B0-56B0-2670-7721B7C09600}">
      <mx:PLV Mode="0" OnePage="0" WScale="0"/>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1"/>
  <sheetViews>
    <sheetView workbookViewId="0">
      <selection activeCell="C5" sqref="C5"/>
    </sheetView>
  </sheetViews>
  <sheetFormatPr defaultColWidth="10.77734375" defaultRowHeight="14.4"/>
  <cols>
    <col min="1" max="1" width="10.77734375" style="170"/>
    <col min="2" max="2" width="20.6640625" style="134" customWidth="1"/>
    <col min="3" max="3" width="22.33203125" style="134" bestFit="1" customWidth="1"/>
    <col min="4" max="4" width="10.77734375" style="134"/>
    <col min="5" max="6" width="17.77734375" style="134" customWidth="1"/>
    <col min="7" max="16384" width="10.77734375" style="134"/>
  </cols>
  <sheetData>
    <row r="1" spans="1:8" s="163" customFormat="1">
      <c r="A1" s="768" t="s">
        <v>1061</v>
      </c>
      <c r="B1" s="769"/>
      <c r="C1" s="769"/>
      <c r="D1" s="769"/>
      <c r="E1" s="769"/>
      <c r="F1" s="769"/>
      <c r="G1" s="769"/>
      <c r="H1" s="769"/>
    </row>
    <row r="2" spans="1:8" ht="28.8">
      <c r="A2" s="91" t="s">
        <v>926</v>
      </c>
      <c r="B2" s="115" t="s">
        <v>833</v>
      </c>
      <c r="C2" s="97" t="s">
        <v>834</v>
      </c>
      <c r="D2" s="115" t="s">
        <v>11</v>
      </c>
      <c r="E2" s="115" t="s">
        <v>12</v>
      </c>
      <c r="F2" s="115" t="s">
        <v>13</v>
      </c>
      <c r="G2" s="115" t="s">
        <v>835</v>
      </c>
      <c r="H2" s="128" t="s">
        <v>14</v>
      </c>
    </row>
    <row r="3" spans="1:8">
      <c r="A3" s="164"/>
      <c r="B3" s="129" t="e">
        <f>survey!#REF!</f>
        <v>#REF!</v>
      </c>
      <c r="C3" s="129" t="e">
        <f>survey!#REF!</f>
        <v>#REF!</v>
      </c>
      <c r="D3" s="129"/>
      <c r="E3" s="129"/>
      <c r="F3" s="129"/>
      <c r="G3" s="129"/>
      <c r="H3" s="165"/>
    </row>
    <row r="4" spans="1:8" ht="28.8">
      <c r="A4" s="164" t="e">
        <f>survey!#REF!</f>
        <v>#REF!</v>
      </c>
      <c r="B4" s="129">
        <f>survey!D816</f>
        <v>0</v>
      </c>
      <c r="C4" s="129" t="s">
        <v>1164</v>
      </c>
      <c r="D4" s="166" t="s">
        <v>10</v>
      </c>
      <c r="E4" s="166" t="s">
        <v>925</v>
      </c>
      <c r="F4" s="166" t="s">
        <v>998</v>
      </c>
      <c r="G4" s="129" t="s">
        <v>1067</v>
      </c>
      <c r="H4" s="165"/>
    </row>
    <row r="5" spans="1:8" ht="129.6">
      <c r="A5" s="164" t="e">
        <f>survey!#REF!</f>
        <v>#REF!</v>
      </c>
      <c r="B5" s="129" t="e">
        <f>survey!#REF!</f>
        <v>#REF!</v>
      </c>
      <c r="C5" s="129" t="str">
        <f>survey!G873</f>
        <v>select_one yes_no</v>
      </c>
      <c r="D5" s="130" t="s">
        <v>1005</v>
      </c>
      <c r="E5" s="130" t="s">
        <v>1006</v>
      </c>
      <c r="F5" s="130" t="s">
        <v>1007</v>
      </c>
      <c r="G5" s="130"/>
      <c r="H5" s="165"/>
    </row>
    <row r="6" spans="1:8" ht="82.5">
      <c r="A6" s="164" t="e">
        <f>survey!#REF!</f>
        <v>#REF!</v>
      </c>
      <c r="B6" s="129">
        <f>survey!D866</f>
        <v>0</v>
      </c>
      <c r="C6" s="129" t="str">
        <f>survey!G874</f>
        <v>select_one hhs_often</v>
      </c>
      <c r="D6" s="130" t="s">
        <v>1008</v>
      </c>
      <c r="E6" s="130" t="s">
        <v>1009</v>
      </c>
      <c r="F6" s="130" t="s">
        <v>1010</v>
      </c>
      <c r="G6" s="130"/>
      <c r="H6" s="165"/>
    </row>
    <row r="7" spans="1:8" ht="70.7">
      <c r="A7" s="164" t="e">
        <f>survey!#REF!</f>
        <v>#REF!</v>
      </c>
      <c r="B7" s="129" t="str">
        <f>survey!D872</f>
        <v>Module FS1: HHFP</v>
      </c>
      <c r="C7" s="129" t="str">
        <f>survey!G875</f>
        <v>select_one yes_no</v>
      </c>
      <c r="D7" s="130" t="s">
        <v>992</v>
      </c>
      <c r="E7" s="130" t="s">
        <v>1011</v>
      </c>
      <c r="F7" s="130" t="s">
        <v>1012</v>
      </c>
      <c r="G7" s="130"/>
      <c r="H7" s="165"/>
    </row>
    <row r="8" spans="1:8">
      <c r="A8" s="164" t="e">
        <f>survey!#REF!</f>
        <v>#REF!</v>
      </c>
      <c r="B8" s="129" t="str">
        <f>survey!C873</f>
        <v>FS_01</v>
      </c>
      <c r="C8" s="129" t="str">
        <f>survey!G876</f>
        <v>select_one hhs_often</v>
      </c>
      <c r="D8" s="130" t="s">
        <v>1013</v>
      </c>
      <c r="E8" s="130"/>
      <c r="F8" s="130"/>
      <c r="G8" s="130"/>
      <c r="H8" s="165"/>
    </row>
    <row r="9" spans="1:8" ht="70.7">
      <c r="A9" s="164" t="e">
        <f>survey!#REF!</f>
        <v>#REF!</v>
      </c>
      <c r="B9" s="129" t="str">
        <f>survey!C874</f>
        <v>FS_02</v>
      </c>
      <c r="C9" s="129" t="str">
        <f>survey!G879</f>
        <v>note</v>
      </c>
      <c r="D9" s="130" t="s">
        <v>992</v>
      </c>
      <c r="E9" s="130" t="s">
        <v>1011</v>
      </c>
      <c r="F9" s="130" t="s">
        <v>1012</v>
      </c>
      <c r="G9" s="130"/>
      <c r="H9" s="165"/>
    </row>
    <row r="10" spans="1:8" ht="23.6">
      <c r="A10" s="164" t="e">
        <f>survey!#REF!</f>
        <v>#REF!</v>
      </c>
      <c r="B10" s="129" t="str">
        <f>survey!C875</f>
        <v>FS_03</v>
      </c>
      <c r="C10" s="129" t="str">
        <f>survey!G880</f>
        <v>begin repeat</v>
      </c>
      <c r="D10" s="130" t="s">
        <v>10</v>
      </c>
      <c r="E10" s="130" t="s">
        <v>925</v>
      </c>
      <c r="F10" s="130" t="s">
        <v>998</v>
      </c>
      <c r="G10" s="130" t="s">
        <v>1014</v>
      </c>
      <c r="H10" s="165"/>
    </row>
    <row r="11" spans="1:8" ht="50.1" customHeight="1" thickBot="1">
      <c r="A11" s="167" t="e">
        <f>survey!#REF!</f>
        <v>#REF!</v>
      </c>
      <c r="B11" s="168" t="str">
        <f>survey!C876</f>
        <v>FS_04</v>
      </c>
      <c r="C11" s="168" t="str">
        <f>survey!G881</f>
        <v>calculate</v>
      </c>
      <c r="D11" s="133" t="s">
        <v>1013</v>
      </c>
      <c r="E11" s="133"/>
      <c r="F11" s="133"/>
      <c r="G11" s="133"/>
      <c r="H11" s="169"/>
    </row>
  </sheetData>
  <mergeCells count="1">
    <mergeCell ref="A1:H1"/>
  </mergeCells>
  <phoneticPr fontId="6" type="noConversion"/>
  <printOptions horizontalCentered="1" verticalCentered="1"/>
  <pageMargins left="0.2" right="0.2" top="0.2" bottom="0.2" header="0.5" footer="0.5"/>
  <pageSetup paperSize="9" orientation="landscape" horizontalDpi="4294967292" verticalDpi="4294967292"/>
  <extLst>
    <ext xmlns:mx="http://schemas.microsoft.com/office/mac/excel/2008/main" uri="{64002731-A6B0-56B0-2670-7721B7C09600}">
      <mx:PLV Mode="0" OnePage="0" WScale="0"/>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1"/>
  <sheetViews>
    <sheetView topLeftCell="A8" workbookViewId="0">
      <selection activeCell="C5" sqref="C5"/>
    </sheetView>
  </sheetViews>
  <sheetFormatPr defaultColWidth="10.77734375" defaultRowHeight="14.4"/>
  <cols>
    <col min="1" max="1" width="10.77734375" style="146"/>
    <col min="2" max="2" width="16.33203125" style="146" customWidth="1"/>
    <col min="3" max="3" width="20" style="146" customWidth="1"/>
    <col min="4" max="8" width="10.77734375" style="146"/>
    <col min="9" max="13" width="4.44140625" style="146" customWidth="1"/>
    <col min="14" max="16384" width="10.77734375" style="146"/>
  </cols>
  <sheetData>
    <row r="1" spans="1:16">
      <c r="A1" s="728" t="s">
        <v>1062</v>
      </c>
      <c r="B1" s="729"/>
      <c r="C1" s="729"/>
      <c r="D1" s="729"/>
      <c r="E1" s="729"/>
      <c r="F1" s="729"/>
      <c r="G1" s="729"/>
      <c r="H1" s="729"/>
      <c r="I1" s="729"/>
      <c r="J1" s="729"/>
      <c r="K1" s="729"/>
      <c r="L1" s="729"/>
      <c r="M1" s="730"/>
    </row>
    <row r="2" spans="1:16" ht="28.8">
      <c r="A2" s="162" t="s">
        <v>926</v>
      </c>
      <c r="B2" s="97" t="s">
        <v>833</v>
      </c>
      <c r="C2" s="97" t="s">
        <v>834</v>
      </c>
      <c r="D2" s="97" t="s">
        <v>11</v>
      </c>
      <c r="E2" s="97" t="s">
        <v>12</v>
      </c>
      <c r="F2" s="97" t="s">
        <v>13</v>
      </c>
      <c r="G2" s="97" t="s">
        <v>835</v>
      </c>
      <c r="H2" s="97" t="s">
        <v>924</v>
      </c>
      <c r="I2" s="732" t="s">
        <v>14</v>
      </c>
      <c r="J2" s="732"/>
      <c r="K2" s="732"/>
      <c r="L2" s="732"/>
      <c r="M2" s="733"/>
      <c r="N2" s="101"/>
      <c r="O2" s="101"/>
      <c r="P2" s="101"/>
    </row>
    <row r="3" spans="1:16">
      <c r="A3" s="138" t="e">
        <f>survey!#REF!</f>
        <v>#REF!</v>
      </c>
      <c r="B3" s="139">
        <f>survey!D880</f>
        <v>0</v>
      </c>
      <c r="C3" s="139" t="str">
        <f>survey!G891</f>
        <v>note</v>
      </c>
      <c r="D3" s="139"/>
      <c r="E3" s="139"/>
      <c r="F3" s="139"/>
      <c r="G3" s="139"/>
      <c r="H3" s="139"/>
      <c r="I3" s="139"/>
      <c r="J3" s="139"/>
      <c r="K3" s="139"/>
      <c r="L3" s="139"/>
      <c r="M3" s="171"/>
    </row>
    <row r="4" spans="1:16" ht="28.8">
      <c r="A4" s="138" t="e">
        <f>survey!#REF!</f>
        <v>#REF!</v>
      </c>
      <c r="B4" s="139">
        <f>survey!D890</f>
        <v>0</v>
      </c>
      <c r="C4" s="139" t="s">
        <v>1164</v>
      </c>
      <c r="D4" s="139" t="s">
        <v>1003</v>
      </c>
      <c r="E4" s="139"/>
      <c r="F4" s="139"/>
      <c r="G4" s="139"/>
      <c r="H4" s="139" t="s">
        <v>1004</v>
      </c>
      <c r="I4" s="139"/>
      <c r="J4" s="139"/>
      <c r="K4" s="139"/>
      <c r="L4" s="139"/>
      <c r="M4" s="171"/>
    </row>
    <row r="5" spans="1:16" s="116" customFormat="1" ht="30.95" customHeight="1">
      <c r="A5" s="119"/>
      <c r="B5" s="117"/>
      <c r="C5" s="117"/>
      <c r="D5" s="117"/>
      <c r="E5" s="117"/>
      <c r="F5" s="117"/>
      <c r="G5" s="117"/>
      <c r="H5" s="117"/>
      <c r="I5" s="117" t="s">
        <v>543</v>
      </c>
      <c r="J5" s="117" t="s">
        <v>544</v>
      </c>
      <c r="K5" s="117" t="s">
        <v>545</v>
      </c>
      <c r="L5" s="117" t="s">
        <v>546</v>
      </c>
      <c r="M5" s="172" t="s">
        <v>547</v>
      </c>
    </row>
    <row r="6" spans="1:16">
      <c r="A6" s="138" t="e">
        <f>survey!#REF!</f>
        <v>#REF!</v>
      </c>
      <c r="B6" s="139">
        <f>survey!D905</f>
        <v>0</v>
      </c>
      <c r="C6" s="139">
        <f>survey!G908</f>
        <v>0</v>
      </c>
      <c r="D6" s="139"/>
      <c r="E6" s="139"/>
      <c r="F6" s="139"/>
      <c r="G6" s="139"/>
      <c r="H6" s="139"/>
      <c r="I6" s="139"/>
      <c r="J6" s="139"/>
      <c r="K6" s="139"/>
      <c r="L6" s="139"/>
      <c r="M6" s="171"/>
    </row>
    <row r="7" spans="1:16">
      <c r="A7" s="138" t="e">
        <f>survey!#REF!</f>
        <v>#REF!</v>
      </c>
      <c r="B7" s="139">
        <f>survey!D906</f>
        <v>0</v>
      </c>
      <c r="C7" s="139">
        <f>survey!G909</f>
        <v>0</v>
      </c>
      <c r="D7" s="139"/>
      <c r="E7" s="139"/>
      <c r="F7" s="139"/>
      <c r="G7" s="139"/>
      <c r="H7" s="139"/>
      <c r="I7" s="139"/>
      <c r="J7" s="139"/>
      <c r="K7" s="139"/>
      <c r="L7" s="139"/>
      <c r="M7" s="171"/>
    </row>
    <row r="8" spans="1:16">
      <c r="A8" s="138" t="e">
        <f>survey!#REF!</f>
        <v>#REF!</v>
      </c>
      <c r="B8" s="139">
        <f>survey!D908</f>
        <v>0</v>
      </c>
      <c r="C8" s="139">
        <f>survey!G911</f>
        <v>0</v>
      </c>
      <c r="D8" s="139"/>
      <c r="E8" s="139"/>
      <c r="F8" s="139"/>
      <c r="G8" s="139"/>
      <c r="H8" s="139"/>
      <c r="I8" s="139"/>
      <c r="J8" s="139"/>
      <c r="K8" s="139"/>
      <c r="L8" s="139"/>
      <c r="M8" s="171"/>
    </row>
    <row r="9" spans="1:16">
      <c r="A9" s="138" t="e">
        <f>survey!#REF!</f>
        <v>#REF!</v>
      </c>
      <c r="B9" s="139">
        <f>survey!D910</f>
        <v>0</v>
      </c>
      <c r="C9" s="139">
        <f>survey!G913</f>
        <v>0</v>
      </c>
      <c r="D9" s="139"/>
      <c r="E9" s="139"/>
      <c r="F9" s="139"/>
      <c r="G9" s="139"/>
      <c r="H9" s="139"/>
      <c r="I9" s="139"/>
      <c r="J9" s="139"/>
      <c r="K9" s="139"/>
      <c r="L9" s="139"/>
      <c r="M9" s="171"/>
    </row>
    <row r="10" spans="1:16">
      <c r="A10" s="138" t="e">
        <f>survey!#REF!</f>
        <v>#REF!</v>
      </c>
      <c r="B10" s="139">
        <f>survey!D912</f>
        <v>0</v>
      </c>
      <c r="C10" s="139">
        <f>survey!G915</f>
        <v>0</v>
      </c>
      <c r="D10" s="139"/>
      <c r="E10" s="139"/>
      <c r="F10" s="139"/>
      <c r="G10" s="139"/>
      <c r="H10" s="139"/>
      <c r="I10" s="139"/>
      <c r="J10" s="139"/>
      <c r="K10" s="139"/>
      <c r="L10" s="139"/>
      <c r="M10" s="171"/>
    </row>
    <row r="11" spans="1:16" ht="15.05" thickBot="1">
      <c r="A11" s="140" t="e">
        <f>survey!#REF!</f>
        <v>#REF!</v>
      </c>
      <c r="B11" s="141">
        <f>survey!D913</f>
        <v>0</v>
      </c>
      <c r="C11" s="141">
        <f>survey!G916</f>
        <v>0</v>
      </c>
      <c r="D11" s="141"/>
      <c r="E11" s="141"/>
      <c r="F11" s="141"/>
      <c r="G11" s="141"/>
      <c r="H11" s="141"/>
      <c r="I11" s="141"/>
      <c r="J11" s="141"/>
      <c r="K11" s="141"/>
      <c r="L11" s="141"/>
      <c r="M11" s="173"/>
    </row>
  </sheetData>
  <mergeCells count="2">
    <mergeCell ref="A1:M1"/>
    <mergeCell ref="I2:M2"/>
  </mergeCells>
  <phoneticPr fontId="6" type="noConversion"/>
  <printOptions horizontalCentered="1" verticalCentered="1"/>
  <pageMargins left="0.2" right="0.2" top="0.2" bottom="0.2" header="0.5" footer="0.5"/>
  <pageSetup paperSize="9" orientation="landscape" horizontalDpi="4294967292" verticalDpi="4294967292"/>
  <extLst>
    <ext xmlns:mx="http://schemas.microsoft.com/office/mac/excel/2008/main" uri="{64002731-A6B0-56B0-2670-7721B7C09600}">
      <mx:PLV Mode="0" OnePage="0" WScale="0"/>
    </ext>
  </extLst>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3"/>
  <sheetViews>
    <sheetView zoomScale="90" zoomScaleNormal="90" zoomScalePageLayoutView="90" workbookViewId="0">
      <selection activeCell="C5" sqref="C5"/>
    </sheetView>
  </sheetViews>
  <sheetFormatPr defaultColWidth="10.77734375" defaultRowHeight="14.4"/>
  <cols>
    <col min="1" max="1" width="9.109375" style="96" customWidth="1"/>
    <col min="2" max="2" width="20.77734375" style="96" customWidth="1"/>
    <col min="3" max="3" width="27" style="96" bestFit="1" customWidth="1"/>
    <col min="4" max="4" width="10.77734375" style="96"/>
    <col min="5" max="5" width="11.33203125" style="96" customWidth="1"/>
    <col min="6" max="6" width="10.77734375" style="96"/>
    <col min="7" max="16" width="4.44140625" style="96" customWidth="1"/>
    <col min="17" max="16384" width="10.77734375" style="105"/>
  </cols>
  <sheetData>
    <row r="1" spans="1:16" ht="11.95" customHeight="1">
      <c r="A1" s="770" t="s">
        <v>990</v>
      </c>
      <c r="B1" s="770"/>
      <c r="C1" s="770"/>
      <c r="D1" s="770"/>
      <c r="E1" s="770"/>
      <c r="F1" s="770"/>
      <c r="G1" s="770"/>
      <c r="H1" s="770"/>
      <c r="I1" s="770"/>
      <c r="J1" s="770"/>
      <c r="K1" s="770"/>
      <c r="L1" s="770"/>
      <c r="M1" s="770"/>
      <c r="N1" s="770"/>
      <c r="O1" s="770"/>
      <c r="P1" s="770"/>
    </row>
    <row r="2" spans="1:16" ht="44.05" customHeight="1">
      <c r="A2" s="770">
        <f>survey!D917</f>
        <v>0</v>
      </c>
      <c r="B2" s="770"/>
      <c r="C2" s="770"/>
      <c r="D2" s="770"/>
      <c r="E2" s="770"/>
      <c r="F2" s="770">
        <f>survey!G920</f>
        <v>0</v>
      </c>
      <c r="G2" s="770"/>
      <c r="H2" s="770"/>
      <c r="I2" s="770"/>
      <c r="J2" s="770"/>
      <c r="K2" s="770"/>
      <c r="L2" s="770"/>
      <c r="M2" s="770"/>
      <c r="N2" s="770"/>
      <c r="O2" s="770"/>
      <c r="P2" s="770"/>
    </row>
    <row r="3" spans="1:16" ht="28.8">
      <c r="A3" s="115" t="s">
        <v>926</v>
      </c>
      <c r="B3" s="115" t="s">
        <v>833</v>
      </c>
      <c r="C3" s="97" t="s">
        <v>834</v>
      </c>
      <c r="D3" s="115" t="s">
        <v>11</v>
      </c>
      <c r="E3" s="115" t="s">
        <v>835</v>
      </c>
      <c r="F3" s="115" t="s">
        <v>924</v>
      </c>
      <c r="G3" s="763" t="s">
        <v>14</v>
      </c>
      <c r="H3" s="763"/>
      <c r="I3" s="763"/>
      <c r="J3" s="763"/>
      <c r="K3" s="763"/>
      <c r="L3" s="763"/>
      <c r="M3" s="763"/>
      <c r="N3" s="763"/>
      <c r="O3" s="763"/>
      <c r="P3" s="763"/>
    </row>
    <row r="4" spans="1:16">
      <c r="A4" s="100" t="e">
        <f>survey!#REF!</f>
        <v>#REF!</v>
      </c>
      <c r="B4" s="100">
        <f>survey!D918</f>
        <v>0</v>
      </c>
      <c r="C4" s="100" t="s">
        <v>1164</v>
      </c>
      <c r="D4" s="100" t="s">
        <v>1030</v>
      </c>
      <c r="E4" s="100"/>
      <c r="F4" s="100"/>
      <c r="G4" s="771"/>
      <c r="H4" s="772"/>
      <c r="I4" s="772"/>
      <c r="J4" s="772"/>
      <c r="K4" s="772"/>
      <c r="L4" s="772"/>
      <c r="M4" s="772"/>
      <c r="N4" s="772"/>
      <c r="O4" s="772"/>
      <c r="P4" s="773"/>
    </row>
    <row r="5" spans="1:16" ht="28.8">
      <c r="A5" s="100" t="e">
        <f>survey!#REF!</f>
        <v>#REF!</v>
      </c>
      <c r="B5" s="100">
        <f>survey!D920</f>
        <v>0</v>
      </c>
      <c r="C5" s="100">
        <f>survey!G923</f>
        <v>0</v>
      </c>
      <c r="D5" s="100" t="s">
        <v>1003</v>
      </c>
      <c r="E5" s="100"/>
      <c r="F5" s="100" t="s">
        <v>1004</v>
      </c>
      <c r="G5" s="100"/>
      <c r="H5" s="100"/>
      <c r="I5" s="100"/>
      <c r="J5" s="100"/>
      <c r="K5" s="100"/>
      <c r="L5" s="100"/>
      <c r="M5" s="100"/>
      <c r="N5" s="100"/>
      <c r="O5" s="100"/>
      <c r="P5" s="100"/>
    </row>
    <row r="6" spans="1:16" s="157" customFormat="1" ht="28.8">
      <c r="A6" s="139"/>
      <c r="B6" s="139"/>
      <c r="C6" s="139"/>
      <c r="D6" s="139"/>
      <c r="E6" s="139"/>
      <c r="F6" s="139"/>
      <c r="G6" s="117" t="s">
        <v>543</v>
      </c>
      <c r="H6" s="117" t="s">
        <v>544</v>
      </c>
      <c r="I6" s="117" t="s">
        <v>545</v>
      </c>
      <c r="J6" s="117" t="s">
        <v>546</v>
      </c>
      <c r="K6" s="117" t="s">
        <v>547</v>
      </c>
      <c r="L6" s="117" t="s">
        <v>548</v>
      </c>
      <c r="M6" s="117" t="s">
        <v>549</v>
      </c>
      <c r="N6" s="117" t="s">
        <v>550</v>
      </c>
      <c r="O6" s="117" t="s">
        <v>551</v>
      </c>
      <c r="P6" s="117" t="s">
        <v>552</v>
      </c>
    </row>
    <row r="7" spans="1:16">
      <c r="A7" s="100" t="e">
        <f>survey!#REF!</f>
        <v>#REF!</v>
      </c>
      <c r="B7" s="100">
        <f>survey!D935</f>
        <v>0</v>
      </c>
      <c r="C7" s="100">
        <f>survey!G938</f>
        <v>0</v>
      </c>
      <c r="D7" s="100"/>
      <c r="E7" s="100"/>
      <c r="F7" s="100"/>
      <c r="G7" s="100"/>
      <c r="H7" s="100"/>
      <c r="I7" s="100"/>
      <c r="J7" s="100"/>
      <c r="K7" s="100"/>
      <c r="L7" s="100"/>
      <c r="M7" s="100"/>
      <c r="N7" s="100"/>
      <c r="O7" s="100"/>
      <c r="P7" s="100"/>
    </row>
    <row r="8" spans="1:16">
      <c r="A8" s="100" t="e">
        <f>survey!#REF!</f>
        <v>#REF!</v>
      </c>
      <c r="B8" s="100">
        <f>survey!D936</f>
        <v>0</v>
      </c>
      <c r="C8" s="100">
        <f>survey!G939</f>
        <v>0</v>
      </c>
      <c r="D8" s="100" t="s">
        <v>1020</v>
      </c>
      <c r="E8" s="100"/>
      <c r="F8" s="100"/>
      <c r="G8" s="100"/>
      <c r="H8" s="100"/>
      <c r="I8" s="100"/>
      <c r="J8" s="100"/>
      <c r="K8" s="100"/>
      <c r="L8" s="100"/>
      <c r="M8" s="100"/>
      <c r="N8" s="100"/>
      <c r="O8" s="100"/>
      <c r="P8" s="100"/>
    </row>
    <row r="9" spans="1:16" ht="18" customHeight="1">
      <c r="A9" s="100" t="e">
        <f>survey!#REF!</f>
        <v>#REF!</v>
      </c>
      <c r="B9" s="100">
        <f>survey!D938</f>
        <v>0</v>
      </c>
      <c r="C9" s="100">
        <f>survey!G941</f>
        <v>0</v>
      </c>
      <c r="D9" s="100"/>
      <c r="E9" s="100" t="s">
        <v>1031</v>
      </c>
      <c r="F9" s="100"/>
      <c r="G9" s="100"/>
      <c r="H9" s="100"/>
      <c r="I9" s="100"/>
      <c r="J9" s="100"/>
      <c r="K9" s="100"/>
      <c r="L9" s="100"/>
      <c r="M9" s="100"/>
      <c r="N9" s="100"/>
      <c r="O9" s="100"/>
      <c r="P9" s="100"/>
    </row>
    <row r="10" spans="1:16">
      <c r="A10" s="100" t="e">
        <f>survey!#REF!</f>
        <v>#REF!</v>
      </c>
      <c r="B10" s="100">
        <f>survey!D940</f>
        <v>0</v>
      </c>
      <c r="C10" s="100">
        <f>survey!G943</f>
        <v>0</v>
      </c>
      <c r="D10" s="100" t="s">
        <v>1020</v>
      </c>
      <c r="E10" s="100"/>
      <c r="F10" s="100"/>
      <c r="G10" s="100"/>
      <c r="H10" s="100"/>
      <c r="I10" s="100"/>
      <c r="J10" s="100"/>
      <c r="K10" s="100"/>
      <c r="L10" s="100"/>
      <c r="M10" s="100"/>
      <c r="N10" s="100"/>
      <c r="O10" s="100"/>
      <c r="P10" s="100"/>
    </row>
    <row r="11" spans="1:16" ht="17.05" customHeight="1">
      <c r="A11" s="100" t="e">
        <f>survey!#REF!</f>
        <v>#REF!</v>
      </c>
      <c r="B11" s="100">
        <f>survey!D942</f>
        <v>0</v>
      </c>
      <c r="C11" s="100">
        <f>survey!G945</f>
        <v>0</v>
      </c>
      <c r="D11" s="100"/>
      <c r="E11" s="100" t="s">
        <v>1031</v>
      </c>
      <c r="F11" s="100"/>
      <c r="G11" s="100"/>
      <c r="H11" s="100"/>
      <c r="I11" s="100"/>
      <c r="J11" s="100"/>
      <c r="K11" s="100"/>
      <c r="L11" s="100"/>
      <c r="M11" s="100"/>
      <c r="N11" s="100"/>
      <c r="O11" s="100"/>
      <c r="P11" s="100"/>
    </row>
    <row r="12" spans="1:16">
      <c r="A12" s="100" t="e">
        <f>survey!#REF!</f>
        <v>#REF!</v>
      </c>
      <c r="B12" s="100">
        <f>survey!D943</f>
        <v>0</v>
      </c>
      <c r="C12" s="100">
        <f>survey!G946</f>
        <v>0</v>
      </c>
      <c r="D12" s="100" t="s">
        <v>1013</v>
      </c>
      <c r="E12" s="100"/>
      <c r="F12" s="100"/>
      <c r="G12" s="100"/>
      <c r="H12" s="100"/>
      <c r="I12" s="100"/>
      <c r="J12" s="100"/>
      <c r="K12" s="100"/>
      <c r="L12" s="100"/>
      <c r="M12" s="100"/>
      <c r="N12" s="100"/>
      <c r="O12" s="100"/>
      <c r="P12" s="100"/>
    </row>
    <row r="13" spans="1:16">
      <c r="A13" s="100" t="e">
        <f>survey!#REF!</f>
        <v>#REF!</v>
      </c>
      <c r="B13" s="100">
        <f>survey!D944</f>
        <v>0</v>
      </c>
      <c r="C13" s="100">
        <f>survey!G947</f>
        <v>0</v>
      </c>
      <c r="D13" s="100" t="s">
        <v>1013</v>
      </c>
      <c r="E13" s="100"/>
      <c r="F13" s="100"/>
      <c r="G13" s="100"/>
      <c r="H13" s="100"/>
      <c r="I13" s="100"/>
      <c r="J13" s="100"/>
      <c r="K13" s="100"/>
      <c r="L13" s="100"/>
      <c r="M13" s="100"/>
      <c r="N13" s="100"/>
      <c r="O13" s="100"/>
      <c r="P13" s="100"/>
    </row>
  </sheetData>
  <mergeCells count="5">
    <mergeCell ref="A2:E2"/>
    <mergeCell ref="F2:P2"/>
    <mergeCell ref="G3:P3"/>
    <mergeCell ref="A1:P1"/>
    <mergeCell ref="G4:P4"/>
  </mergeCells>
  <phoneticPr fontId="6" type="noConversion"/>
  <printOptions horizontalCentered="1" verticalCentered="1"/>
  <pageMargins left="0.2" right="0.2" top="0.2" bottom="0.2" header="0.5" footer="0.5"/>
  <pageSetup paperSize="9" orientation="landscape" horizontalDpi="4294967292" verticalDpi="4294967292"/>
  <extLst>
    <ext xmlns:mx="http://schemas.microsoft.com/office/mac/excel/2008/main" uri="{64002731-A6B0-56B0-2670-7721B7C09600}">
      <mx:PLV Mode="0" OnePage="0" WScale="0"/>
    </ext>
  </extLst>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K35"/>
  <sheetViews>
    <sheetView view="pageLayout" topLeftCell="A7" zoomScale="110" zoomScaleNormal="110" zoomScalePageLayoutView="110" workbookViewId="0">
      <selection activeCell="C8" sqref="C8"/>
    </sheetView>
  </sheetViews>
  <sheetFormatPr defaultColWidth="9" defaultRowHeight="11.8"/>
  <cols>
    <col min="1" max="1" width="6.44140625" style="273" customWidth="1"/>
    <col min="2" max="3" width="19.109375" style="268" customWidth="1"/>
    <col min="4" max="5" width="24" style="268" customWidth="1"/>
    <col min="6" max="6" width="7.44140625" style="268" customWidth="1"/>
    <col min="7" max="7" width="5.44140625" style="268" customWidth="1"/>
    <col min="8" max="8" width="10.109375" style="268" customWidth="1"/>
    <col min="9" max="9" width="3.77734375" style="268" customWidth="1"/>
    <col min="10" max="10" width="3.33203125" style="268" customWidth="1"/>
    <col min="11" max="11" width="6.77734375" style="268" customWidth="1"/>
    <col min="12" max="12" width="23.77734375" style="268" bestFit="1" customWidth="1"/>
    <col min="13" max="13" width="18.109375" style="268" bestFit="1" customWidth="1"/>
    <col min="14" max="16384" width="9" style="268"/>
  </cols>
  <sheetData>
    <row r="1" spans="1:11" ht="10" customHeight="1">
      <c r="A1" s="774" t="s">
        <v>1621</v>
      </c>
      <c r="B1" s="775"/>
      <c r="C1" s="775"/>
      <c r="D1" s="775"/>
      <c r="E1" s="775"/>
      <c r="F1" s="775"/>
      <c r="G1" s="775"/>
      <c r="H1" s="775"/>
      <c r="I1" s="775"/>
      <c r="J1" s="775"/>
      <c r="K1" s="776"/>
    </row>
    <row r="2" spans="1:11" ht="20" customHeight="1">
      <c r="A2" s="777" t="s">
        <v>3935</v>
      </c>
      <c r="B2" s="778"/>
      <c r="C2" s="778"/>
      <c r="D2" s="779"/>
      <c r="E2" s="777" t="s">
        <v>3936</v>
      </c>
      <c r="F2" s="778"/>
      <c r="G2" s="778"/>
      <c r="H2" s="778"/>
      <c r="I2" s="778"/>
      <c r="J2" s="778"/>
      <c r="K2" s="779"/>
    </row>
    <row r="3" spans="1:11" s="272" customFormat="1" ht="92.95" customHeight="1" thickBot="1">
      <c r="A3" s="269"/>
      <c r="B3" s="360" t="s">
        <v>833</v>
      </c>
      <c r="C3" s="360" t="s">
        <v>834</v>
      </c>
      <c r="D3" s="360" t="s">
        <v>12</v>
      </c>
      <c r="E3" s="360" t="s">
        <v>13</v>
      </c>
      <c r="F3" s="360" t="s">
        <v>835</v>
      </c>
      <c r="G3" s="270" t="s">
        <v>1166</v>
      </c>
      <c r="H3" s="271" t="s">
        <v>1168</v>
      </c>
      <c r="I3" s="271" t="s">
        <v>1167</v>
      </c>
      <c r="J3" s="270" t="s">
        <v>1381</v>
      </c>
      <c r="K3" s="271" t="s">
        <v>1382</v>
      </c>
    </row>
    <row r="4" spans="1:11" ht="47.15">
      <c r="A4" s="360" t="s">
        <v>2391</v>
      </c>
      <c r="B4" s="362" t="s">
        <v>2398</v>
      </c>
      <c r="C4" s="537" t="s">
        <v>3927</v>
      </c>
      <c r="D4" s="362" t="s">
        <v>1453</v>
      </c>
      <c r="E4" s="362" t="s">
        <v>1480</v>
      </c>
      <c r="F4" s="363" t="s">
        <v>1383</v>
      </c>
      <c r="G4" s="232"/>
      <c r="H4" s="233"/>
      <c r="I4" s="233"/>
      <c r="J4" s="233"/>
      <c r="K4" s="234"/>
    </row>
    <row r="5" spans="1:11" ht="58.95">
      <c r="A5" s="360" t="s">
        <v>2392</v>
      </c>
      <c r="B5" s="362" t="s">
        <v>3838</v>
      </c>
      <c r="C5" s="537" t="s">
        <v>3928</v>
      </c>
      <c r="D5" s="362" t="s">
        <v>1453</v>
      </c>
      <c r="E5" s="362" t="s">
        <v>1480</v>
      </c>
      <c r="F5" s="363" t="s">
        <v>1384</v>
      </c>
      <c r="G5" s="357"/>
      <c r="H5" s="358"/>
      <c r="I5" s="358"/>
      <c r="J5" s="358"/>
      <c r="K5" s="359"/>
    </row>
    <row r="6" spans="1:11" ht="47.15">
      <c r="A6" s="360" t="s">
        <v>2393</v>
      </c>
      <c r="B6" s="362" t="s">
        <v>3839</v>
      </c>
      <c r="C6" s="362" t="s">
        <v>3840</v>
      </c>
      <c r="D6" s="362"/>
      <c r="E6" s="362"/>
      <c r="F6" s="363"/>
      <c r="G6" s="357"/>
      <c r="H6" s="358"/>
      <c r="I6" s="358"/>
      <c r="J6" s="358"/>
      <c r="K6" s="359"/>
    </row>
    <row r="7" spans="1:11" ht="23.6">
      <c r="A7" s="360" t="s">
        <v>2394</v>
      </c>
      <c r="B7" s="362" t="s">
        <v>2396</v>
      </c>
      <c r="C7" s="362" t="s">
        <v>2397</v>
      </c>
      <c r="D7" s="691" t="s">
        <v>1385</v>
      </c>
      <c r="E7" s="714"/>
      <c r="F7" s="363"/>
      <c r="G7" s="357"/>
      <c r="H7" s="358"/>
      <c r="I7" s="358"/>
      <c r="J7" s="358"/>
      <c r="K7" s="359"/>
    </row>
    <row r="8" spans="1:11" ht="47.8" thickBot="1">
      <c r="A8" s="360" t="s">
        <v>2395</v>
      </c>
      <c r="B8" s="537" t="s">
        <v>3929</v>
      </c>
      <c r="C8" s="382" t="s">
        <v>3930</v>
      </c>
      <c r="D8" s="362" t="s">
        <v>1453</v>
      </c>
      <c r="E8" s="362" t="s">
        <v>1480</v>
      </c>
      <c r="F8" s="363" t="s">
        <v>1383</v>
      </c>
      <c r="G8" s="237"/>
      <c r="H8" s="238"/>
      <c r="I8" s="238"/>
      <c r="J8" s="238"/>
      <c r="K8" s="239"/>
    </row>
    <row r="35" spans="3:3">
      <c r="C35" s="224"/>
    </row>
  </sheetData>
  <mergeCells count="4">
    <mergeCell ref="A1:K1"/>
    <mergeCell ref="A2:D2"/>
    <mergeCell ref="E2:K2"/>
    <mergeCell ref="D7:E7"/>
  </mergeCells>
  <phoneticPr fontId="6" type="noConversion"/>
  <printOptions horizontalCentered="1" verticalCentered="1"/>
  <pageMargins left="0.25" right="0.25" top="0.5" bottom="0.5" header="0.3" footer="0.3"/>
  <pageSetup paperSize="9" orientation="landscape" horizontalDpi="4294967292" verticalDpi="4294967292" r:id="rId1"/>
  <headerFooter alignWithMargins="0"/>
  <extLst>
    <ext xmlns:mx="http://schemas.microsoft.com/office/mac/excel/2008/main" uri="{64002731-A6B0-56B0-2670-7721B7C09600}">
      <mx:PLV Mode="1" OnePage="0" WScale="0"/>
    </ext>
  </extLst>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9"/>
  <sheetViews>
    <sheetView view="pageLayout" topLeftCell="A2" workbookViewId="0">
      <selection activeCell="C11" sqref="C11"/>
    </sheetView>
  </sheetViews>
  <sheetFormatPr defaultColWidth="8.77734375" defaultRowHeight="10.5"/>
  <cols>
    <col min="1" max="1" width="9.77734375" style="39" customWidth="1"/>
    <col min="2" max="2" width="14.6640625" style="39" bestFit="1" customWidth="1"/>
    <col min="3" max="3" width="18.33203125" style="39" customWidth="1"/>
    <col min="4" max="4" width="8.77734375" style="39"/>
    <col min="5" max="5" width="14.109375" style="39" customWidth="1"/>
    <col min="6" max="6" width="9.77734375" style="39" customWidth="1"/>
    <col min="7" max="7" width="40.44140625" style="39" customWidth="1"/>
    <col min="8" max="8" width="4.109375" style="39" customWidth="1"/>
    <col min="9" max="16384" width="8.77734375" style="39"/>
  </cols>
  <sheetData>
    <row r="1" spans="1:13" s="67" customFormat="1" ht="32.1" customHeight="1">
      <c r="A1" s="688" t="s">
        <v>2422</v>
      </c>
      <c r="B1" s="689"/>
      <c r="C1" s="689"/>
      <c r="D1" s="689"/>
      <c r="E1" s="689"/>
      <c r="F1" s="689"/>
      <c r="G1" s="734"/>
      <c r="H1" s="209"/>
      <c r="I1" s="209"/>
      <c r="J1" s="209"/>
      <c r="K1" s="209"/>
      <c r="L1" s="209"/>
      <c r="M1" s="209"/>
    </row>
    <row r="2" spans="1:13" s="67" customFormat="1" ht="18" customHeight="1" thickBot="1">
      <c r="A2" s="780" t="s">
        <v>1424</v>
      </c>
      <c r="B2" s="781"/>
      <c r="C2" s="781"/>
      <c r="D2" s="781"/>
      <c r="E2" s="781"/>
      <c r="F2" s="781"/>
      <c r="G2" s="782"/>
    </row>
    <row r="3" spans="1:13" s="186" customFormat="1" ht="23.6">
      <c r="A3" s="360"/>
      <c r="B3" s="360" t="s">
        <v>833</v>
      </c>
      <c r="C3" s="360" t="s">
        <v>834</v>
      </c>
      <c r="D3" s="360" t="s">
        <v>11</v>
      </c>
      <c r="E3" s="360" t="s">
        <v>835</v>
      </c>
      <c r="F3" s="361" t="s">
        <v>924</v>
      </c>
      <c r="G3" s="214" t="s">
        <v>14</v>
      </c>
    </row>
    <row r="4" spans="1:13" ht="70.7">
      <c r="A4" s="226" t="s">
        <v>2427</v>
      </c>
      <c r="B4" s="364" t="s">
        <v>4802</v>
      </c>
      <c r="C4" s="211" t="s">
        <v>3931</v>
      </c>
      <c r="D4" s="364" t="s">
        <v>1483</v>
      </c>
      <c r="E4" s="364" t="s">
        <v>3959</v>
      </c>
      <c r="F4" s="371"/>
      <c r="G4" s="281"/>
    </row>
    <row r="5" spans="1:13" ht="23.6">
      <c r="A5" s="226" t="s">
        <v>2428</v>
      </c>
      <c r="B5" s="364" t="s">
        <v>1425</v>
      </c>
      <c r="C5" s="362" t="s">
        <v>1426</v>
      </c>
      <c r="D5" s="364" t="s">
        <v>1013</v>
      </c>
      <c r="E5" s="364"/>
      <c r="F5" s="371"/>
      <c r="G5" s="215"/>
    </row>
    <row r="6" spans="1:13" ht="47.15">
      <c r="A6" s="226" t="s">
        <v>2429</v>
      </c>
      <c r="B6" s="364" t="s">
        <v>4628</v>
      </c>
      <c r="C6" s="211" t="s">
        <v>4803</v>
      </c>
      <c r="D6" s="364" t="s">
        <v>1483</v>
      </c>
      <c r="E6" s="364" t="s">
        <v>4018</v>
      </c>
      <c r="F6" s="371"/>
      <c r="G6" s="281"/>
    </row>
    <row r="7" spans="1:13" ht="23.6">
      <c r="A7" s="226" t="s">
        <v>2430</v>
      </c>
      <c r="B7" s="364" t="s">
        <v>1425</v>
      </c>
      <c r="C7" s="537" t="s">
        <v>3932</v>
      </c>
      <c r="D7" s="364" t="s">
        <v>1013</v>
      </c>
      <c r="E7" s="364"/>
      <c r="F7" s="371"/>
      <c r="G7" s="215"/>
    </row>
    <row r="8" spans="1:13" ht="58.95">
      <c r="A8" s="589" t="s">
        <v>4016</v>
      </c>
      <c r="B8" s="590" t="s">
        <v>4629</v>
      </c>
      <c r="C8" s="590" t="s">
        <v>4026</v>
      </c>
      <c r="D8" s="590" t="s">
        <v>1483</v>
      </c>
      <c r="E8" s="590" t="s">
        <v>3958</v>
      </c>
      <c r="F8" s="587"/>
      <c r="G8" s="469"/>
    </row>
    <row r="9" spans="1:13" ht="23.6">
      <c r="A9" s="589" t="s">
        <v>4017</v>
      </c>
      <c r="B9" s="590" t="s">
        <v>1425</v>
      </c>
      <c r="C9" s="590" t="s">
        <v>3932</v>
      </c>
      <c r="D9" s="590" t="s">
        <v>1013</v>
      </c>
      <c r="E9" s="590"/>
      <c r="F9" s="587"/>
      <c r="G9" s="469"/>
    </row>
    <row r="10" spans="1:13" ht="59.6" thickBot="1">
      <c r="A10" s="226" t="s">
        <v>2431</v>
      </c>
      <c r="B10" s="364" t="s">
        <v>4630</v>
      </c>
      <c r="C10" s="211" t="s">
        <v>4804</v>
      </c>
      <c r="D10" s="364" t="s">
        <v>1483</v>
      </c>
      <c r="E10" s="350"/>
      <c r="F10" s="199"/>
      <c r="G10" s="196"/>
    </row>
    <row r="39" spans="3:3">
      <c r="C39" s="202"/>
    </row>
  </sheetData>
  <mergeCells count="2">
    <mergeCell ref="A1:G1"/>
    <mergeCell ref="A2:G2"/>
  </mergeCells>
  <phoneticPr fontId="6" type="noConversion"/>
  <printOptions horizontalCentered="1" verticalCentered="1"/>
  <pageMargins left="0.25" right="0.25" top="0.5" bottom="0.5" header="0.3" footer="0.3"/>
  <pageSetup paperSize="9" orientation="landscape" horizontalDpi="4294967292" verticalDpi="4294967292" r:id="rId1"/>
  <headerFooter alignWithMargins="0"/>
  <extLst>
    <ext xmlns:mx="http://schemas.microsoft.com/office/mac/excel/2008/main" uri="{64002731-A6B0-56B0-2670-7721B7C09600}">
      <mx:PLV Mode="1" OnePage="0" WScale="0"/>
    </ext>
  </extLst>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7"/>
  <sheetViews>
    <sheetView view="pageLayout" topLeftCell="B1" zoomScale="120" zoomScaleNormal="120" zoomScalePageLayoutView="120" workbookViewId="0">
      <selection activeCell="H2" sqref="H2:J2"/>
    </sheetView>
  </sheetViews>
  <sheetFormatPr defaultColWidth="8.77734375" defaultRowHeight="11.8"/>
  <cols>
    <col min="1" max="1" width="9.6640625" style="223" customWidth="1"/>
    <col min="2" max="2" width="23.44140625" style="225" customWidth="1"/>
    <col min="3" max="3" width="23.44140625" style="227" customWidth="1"/>
    <col min="4" max="4" width="4.44140625" style="225" customWidth="1"/>
    <col min="5" max="5" width="19.44140625" style="225" customWidth="1"/>
    <col min="6" max="6" width="22.44140625" style="225" customWidth="1"/>
    <col min="7" max="7" width="7.33203125" style="225" customWidth="1"/>
    <col min="8" max="17" width="2.109375" style="225" customWidth="1"/>
    <col min="18" max="16384" width="8.77734375" style="225"/>
  </cols>
  <sheetData>
    <row r="1" spans="1:17" ht="14.1" customHeight="1">
      <c r="A1" s="711" t="s">
        <v>1549</v>
      </c>
      <c r="B1" s="712"/>
      <c r="C1" s="712"/>
      <c r="D1" s="712"/>
      <c r="E1" s="712"/>
      <c r="F1" s="712"/>
      <c r="G1" s="712"/>
      <c r="H1" s="712"/>
      <c r="I1" s="712"/>
      <c r="J1" s="712"/>
      <c r="K1" s="712"/>
      <c r="L1" s="712"/>
      <c r="M1" s="712"/>
      <c r="N1" s="712"/>
      <c r="O1" s="712"/>
      <c r="P1" s="713"/>
    </row>
    <row r="2" spans="1:17" ht="30.95" customHeight="1">
      <c r="A2" s="691" t="s">
        <v>1548</v>
      </c>
      <c r="B2" s="655"/>
      <c r="C2" s="655"/>
      <c r="D2" s="655"/>
      <c r="E2" s="655"/>
      <c r="F2" s="655"/>
      <c r="G2" s="714"/>
      <c r="H2" s="691" t="s">
        <v>1286</v>
      </c>
      <c r="I2" s="655"/>
      <c r="J2" s="714"/>
      <c r="K2" s="691" t="s">
        <v>1287</v>
      </c>
      <c r="L2" s="655"/>
      <c r="M2" s="714"/>
      <c r="N2" s="691" t="s">
        <v>1288</v>
      </c>
      <c r="O2" s="655"/>
      <c r="P2" s="714"/>
    </row>
    <row r="3" spans="1:17" s="223" customFormat="1" ht="12.45" thickBot="1">
      <c r="A3" s="360"/>
      <c r="B3" s="360" t="s">
        <v>833</v>
      </c>
      <c r="C3" s="360" t="s">
        <v>834</v>
      </c>
      <c r="D3" s="360" t="s">
        <v>1319</v>
      </c>
      <c r="E3" s="360" t="s">
        <v>12</v>
      </c>
      <c r="F3" s="360" t="s">
        <v>13</v>
      </c>
      <c r="G3" s="360" t="s">
        <v>835</v>
      </c>
      <c r="H3" s="231">
        <v>1</v>
      </c>
      <c r="I3" s="231">
        <v>2</v>
      </c>
      <c r="J3" s="231">
        <v>3</v>
      </c>
      <c r="K3" s="231">
        <v>1</v>
      </c>
      <c r="L3" s="231">
        <v>2</v>
      </c>
      <c r="M3" s="231">
        <v>3</v>
      </c>
      <c r="N3" s="231">
        <v>1</v>
      </c>
      <c r="O3" s="231">
        <v>2</v>
      </c>
      <c r="P3" s="231">
        <v>3</v>
      </c>
    </row>
    <row r="4" spans="1:17" ht="23.6">
      <c r="A4" s="226" t="s">
        <v>2017</v>
      </c>
      <c r="B4" s="364" t="s">
        <v>2018</v>
      </c>
      <c r="C4" s="362" t="s">
        <v>3209</v>
      </c>
      <c r="E4" s="364" t="s">
        <v>1003</v>
      </c>
      <c r="F4" s="534"/>
      <c r="G4" s="535"/>
      <c r="H4" s="232"/>
      <c r="I4" s="233"/>
      <c r="J4" s="233"/>
      <c r="K4" s="233"/>
      <c r="L4" s="233"/>
      <c r="M4" s="233"/>
      <c r="N4" s="233"/>
      <c r="O4" s="233"/>
      <c r="P4" s="234"/>
      <c r="Q4" s="235"/>
    </row>
    <row r="5" spans="1:17" ht="23.6">
      <c r="A5" s="226" t="s">
        <v>1496</v>
      </c>
      <c r="B5" s="364" t="s">
        <v>1497</v>
      </c>
      <c r="C5" s="362" t="s">
        <v>3424</v>
      </c>
      <c r="E5" s="364" t="s">
        <v>1016</v>
      </c>
      <c r="F5" s="364"/>
      <c r="G5" s="371"/>
      <c r="H5" s="357"/>
      <c r="I5" s="358"/>
      <c r="J5" s="358"/>
      <c r="K5" s="358"/>
      <c r="L5" s="358"/>
      <c r="M5" s="358"/>
      <c r="N5" s="358"/>
      <c r="O5" s="358"/>
      <c r="P5" s="359"/>
    </row>
    <row r="6" spans="1:17" ht="23.6">
      <c r="A6" s="226" t="s">
        <v>1498</v>
      </c>
      <c r="B6" s="364" t="s">
        <v>1499</v>
      </c>
      <c r="C6" s="362" t="s">
        <v>3212</v>
      </c>
      <c r="D6" s="364"/>
      <c r="E6" s="236" t="s">
        <v>3900</v>
      </c>
      <c r="F6" s="364"/>
      <c r="G6" s="371"/>
      <c r="H6" s="357"/>
      <c r="I6" s="358"/>
      <c r="J6" s="358"/>
      <c r="K6" s="358"/>
      <c r="L6" s="358"/>
      <c r="M6" s="358"/>
      <c r="N6" s="358"/>
      <c r="O6" s="358"/>
      <c r="P6" s="359"/>
    </row>
    <row r="7" spans="1:17" ht="23.6">
      <c r="A7" s="226" t="s">
        <v>1500</v>
      </c>
      <c r="B7" s="364" t="s">
        <v>1501</v>
      </c>
      <c r="C7" s="362" t="s">
        <v>1502</v>
      </c>
      <c r="D7" s="364" t="s">
        <v>1020</v>
      </c>
      <c r="E7" s="364"/>
      <c r="F7" s="364"/>
      <c r="G7" s="371"/>
      <c r="H7" s="357"/>
      <c r="I7" s="358"/>
      <c r="J7" s="358"/>
      <c r="K7" s="358"/>
      <c r="L7" s="358"/>
      <c r="M7" s="358"/>
      <c r="N7" s="358"/>
      <c r="O7" s="358"/>
      <c r="P7" s="359"/>
    </row>
    <row r="8" spans="1:17">
      <c r="A8" s="226" t="s">
        <v>1503</v>
      </c>
      <c r="B8" s="364" t="s">
        <v>658</v>
      </c>
      <c r="C8" s="362" t="s">
        <v>3208</v>
      </c>
      <c r="D8" s="364"/>
      <c r="E8" s="364" t="s">
        <v>1240</v>
      </c>
      <c r="F8" s="364"/>
      <c r="G8" s="371"/>
      <c r="H8" s="357"/>
      <c r="I8" s="358"/>
      <c r="J8" s="358"/>
      <c r="K8" s="358"/>
      <c r="L8" s="358"/>
      <c r="M8" s="358"/>
      <c r="N8" s="358"/>
      <c r="O8" s="358"/>
      <c r="P8" s="359"/>
    </row>
    <row r="9" spans="1:17" ht="153.19999999999999">
      <c r="A9" s="226" t="s">
        <v>1504</v>
      </c>
      <c r="B9" s="364" t="s">
        <v>1505</v>
      </c>
      <c r="C9" s="362" t="s">
        <v>1506</v>
      </c>
      <c r="D9" s="364" t="s">
        <v>3781</v>
      </c>
      <c r="E9" s="364" t="s">
        <v>3782</v>
      </c>
      <c r="F9" s="364" t="s">
        <v>3833</v>
      </c>
      <c r="G9" s="371"/>
      <c r="H9" s="357"/>
      <c r="I9" s="358"/>
      <c r="J9" s="358"/>
      <c r="K9" s="358"/>
      <c r="L9" s="358"/>
      <c r="M9" s="358"/>
      <c r="N9" s="358"/>
      <c r="O9" s="358"/>
      <c r="P9" s="359"/>
    </row>
    <row r="10" spans="1:17" ht="35.35">
      <c r="A10" s="226" t="s">
        <v>1507</v>
      </c>
      <c r="B10" s="364" t="s">
        <v>1508</v>
      </c>
      <c r="C10" s="362" t="s">
        <v>1509</v>
      </c>
      <c r="D10" s="364" t="s">
        <v>1013</v>
      </c>
      <c r="E10" s="364"/>
      <c r="F10" s="364"/>
      <c r="G10" s="371"/>
      <c r="H10" s="357"/>
      <c r="I10" s="358"/>
      <c r="J10" s="358"/>
      <c r="K10" s="358"/>
      <c r="L10" s="358"/>
      <c r="M10" s="358"/>
      <c r="N10" s="358"/>
      <c r="O10" s="358"/>
      <c r="P10" s="359"/>
    </row>
    <row r="11" spans="1:17" ht="35.35">
      <c r="A11" s="226" t="s">
        <v>1510</v>
      </c>
      <c r="B11" s="379" t="s">
        <v>1511</v>
      </c>
      <c r="C11" s="362" t="s">
        <v>1512</v>
      </c>
      <c r="D11" s="364"/>
      <c r="E11" s="364" t="s">
        <v>925</v>
      </c>
      <c r="F11" s="364" t="s">
        <v>998</v>
      </c>
      <c r="G11" s="371"/>
      <c r="H11" s="357"/>
      <c r="I11" s="358"/>
      <c r="J11" s="358"/>
      <c r="K11" s="358"/>
      <c r="L11" s="358"/>
      <c r="M11" s="358"/>
      <c r="N11" s="358"/>
      <c r="O11" s="358"/>
      <c r="P11" s="359"/>
    </row>
    <row r="12" spans="1:17" ht="23.6">
      <c r="A12" s="226" t="s">
        <v>1513</v>
      </c>
      <c r="B12" s="364" t="s">
        <v>3398</v>
      </c>
      <c r="C12" s="537" t="s">
        <v>3404</v>
      </c>
      <c r="D12" s="364"/>
      <c r="E12" s="364" t="s">
        <v>1020</v>
      </c>
      <c r="F12" s="364"/>
      <c r="G12" s="371" t="s">
        <v>1433</v>
      </c>
      <c r="H12" s="357"/>
      <c r="I12" s="358"/>
      <c r="J12" s="358"/>
      <c r="K12" s="358"/>
      <c r="L12" s="358"/>
      <c r="M12" s="358"/>
      <c r="N12" s="358"/>
      <c r="O12" s="358"/>
      <c r="P12" s="359"/>
    </row>
    <row r="13" spans="1:17">
      <c r="A13" s="226" t="s">
        <v>1514</v>
      </c>
      <c r="B13" s="364" t="s">
        <v>658</v>
      </c>
      <c r="C13" s="537" t="s">
        <v>3208</v>
      </c>
      <c r="D13" s="364"/>
      <c r="E13" s="364" t="s">
        <v>1240</v>
      </c>
      <c r="F13" s="364"/>
      <c r="G13" s="371"/>
      <c r="H13" s="357"/>
      <c r="I13" s="358"/>
      <c r="J13" s="358"/>
      <c r="K13" s="358"/>
      <c r="L13" s="358"/>
      <c r="M13" s="358"/>
      <c r="N13" s="358"/>
      <c r="O13" s="358"/>
      <c r="P13" s="359"/>
    </row>
    <row r="14" spans="1:17" ht="35.35">
      <c r="A14" s="226" t="s">
        <v>1515</v>
      </c>
      <c r="B14" s="364" t="s">
        <v>1516</v>
      </c>
      <c r="C14" s="537" t="s">
        <v>1517</v>
      </c>
      <c r="D14" s="364"/>
      <c r="E14" s="364" t="s">
        <v>3251</v>
      </c>
      <c r="F14" s="364" t="s">
        <v>3834</v>
      </c>
      <c r="G14" s="371" t="s">
        <v>1024</v>
      </c>
      <c r="H14" s="357"/>
      <c r="I14" s="358"/>
      <c r="J14" s="358"/>
      <c r="K14" s="358"/>
      <c r="L14" s="358"/>
      <c r="M14" s="358"/>
      <c r="N14" s="358"/>
      <c r="O14" s="358"/>
      <c r="P14" s="359"/>
    </row>
    <row r="15" spans="1:17">
      <c r="A15" s="226" t="s">
        <v>2124</v>
      </c>
      <c r="B15" s="364" t="s">
        <v>3252</v>
      </c>
      <c r="C15" s="362" t="s">
        <v>3416</v>
      </c>
      <c r="D15" s="364"/>
      <c r="E15" s="364"/>
      <c r="F15" s="364"/>
      <c r="G15" s="718" t="s">
        <v>3256</v>
      </c>
      <c r="H15" s="357"/>
      <c r="I15" s="358"/>
      <c r="J15" s="358"/>
      <c r="K15" s="358"/>
      <c r="L15" s="358"/>
      <c r="M15" s="358"/>
      <c r="N15" s="358"/>
      <c r="O15" s="358"/>
      <c r="P15" s="359"/>
    </row>
    <row r="16" spans="1:17">
      <c r="A16" s="226" t="s">
        <v>2123</v>
      </c>
      <c r="B16" s="364" t="s">
        <v>3254</v>
      </c>
      <c r="C16" s="362" t="s">
        <v>3417</v>
      </c>
      <c r="D16" s="364"/>
      <c r="E16" s="364"/>
      <c r="F16" s="364"/>
      <c r="G16" s="719"/>
      <c r="H16" s="357"/>
      <c r="I16" s="358"/>
      <c r="J16" s="358"/>
      <c r="K16" s="358"/>
      <c r="L16" s="358"/>
      <c r="M16" s="358"/>
      <c r="N16" s="358"/>
      <c r="O16" s="358"/>
      <c r="P16" s="359"/>
    </row>
    <row r="17" spans="1:16">
      <c r="A17" s="226" t="s">
        <v>2125</v>
      </c>
      <c r="B17" s="364" t="s">
        <v>3253</v>
      </c>
      <c r="C17" s="362" t="s">
        <v>3418</v>
      </c>
      <c r="D17" s="364"/>
      <c r="E17" s="364"/>
      <c r="F17" s="364"/>
      <c r="G17" s="719"/>
      <c r="H17" s="357"/>
      <c r="I17" s="358"/>
      <c r="J17" s="358"/>
      <c r="K17" s="358"/>
      <c r="L17" s="358"/>
      <c r="M17" s="358"/>
      <c r="N17" s="358"/>
      <c r="O17" s="358"/>
      <c r="P17" s="359"/>
    </row>
    <row r="18" spans="1:16">
      <c r="A18" s="226" t="s">
        <v>2126</v>
      </c>
      <c r="B18" s="364" t="s">
        <v>3255</v>
      </c>
      <c r="C18" s="362" t="s">
        <v>3419</v>
      </c>
      <c r="D18" s="364"/>
      <c r="E18" s="364"/>
      <c r="F18" s="364"/>
      <c r="G18" s="720"/>
      <c r="H18" s="357"/>
      <c r="I18" s="358"/>
      <c r="J18" s="358"/>
      <c r="K18" s="358"/>
      <c r="L18" s="358"/>
      <c r="M18" s="358"/>
      <c r="N18" s="358"/>
      <c r="O18" s="358"/>
      <c r="P18" s="359"/>
    </row>
    <row r="19" spans="1:16" ht="47.15">
      <c r="A19" s="226" t="s">
        <v>1430</v>
      </c>
      <c r="B19" s="364" t="s">
        <v>1431</v>
      </c>
      <c r="C19" s="211" t="s">
        <v>1633</v>
      </c>
      <c r="D19" s="364"/>
      <c r="E19" s="364" t="s">
        <v>1432</v>
      </c>
      <c r="F19" s="364" t="s">
        <v>3415</v>
      </c>
      <c r="G19" s="371" t="s">
        <v>1434</v>
      </c>
      <c r="H19" s="357"/>
      <c r="I19" s="358"/>
      <c r="J19" s="358"/>
      <c r="K19" s="358"/>
      <c r="L19" s="358"/>
      <c r="M19" s="358"/>
      <c r="N19" s="358"/>
      <c r="O19" s="358"/>
      <c r="P19" s="359"/>
    </row>
    <row r="20" spans="1:16" ht="35.35">
      <c r="A20" s="360" t="s">
        <v>1518</v>
      </c>
      <c r="B20" s="362" t="s">
        <v>1550</v>
      </c>
      <c r="C20" s="362" t="s">
        <v>3399</v>
      </c>
      <c r="D20" s="362" t="s">
        <v>1020</v>
      </c>
      <c r="E20" s="362"/>
      <c r="F20" s="362"/>
      <c r="G20" s="363" t="s">
        <v>1311</v>
      </c>
      <c r="H20" s="357"/>
      <c r="I20" s="358"/>
      <c r="J20" s="358"/>
      <c r="K20" s="358"/>
      <c r="L20" s="358"/>
      <c r="M20" s="358"/>
      <c r="N20" s="358"/>
      <c r="O20" s="358"/>
      <c r="P20" s="359"/>
    </row>
    <row r="21" spans="1:16">
      <c r="A21" s="360" t="s">
        <v>1519</v>
      </c>
      <c r="B21" s="362" t="s">
        <v>658</v>
      </c>
      <c r="C21" s="362" t="s">
        <v>3208</v>
      </c>
      <c r="E21" s="362" t="s">
        <v>1240</v>
      </c>
      <c r="F21" s="362"/>
      <c r="G21" s="363"/>
      <c r="H21" s="357"/>
      <c r="I21" s="358"/>
      <c r="J21" s="358"/>
      <c r="K21" s="358"/>
      <c r="L21" s="358"/>
      <c r="M21" s="358"/>
      <c r="N21" s="358"/>
      <c r="O21" s="358"/>
      <c r="P21" s="359"/>
    </row>
    <row r="22" spans="1:16" ht="23.6">
      <c r="A22" s="360" t="s">
        <v>1520</v>
      </c>
      <c r="B22" s="362" t="s">
        <v>1516</v>
      </c>
      <c r="C22" s="362" t="s">
        <v>1517</v>
      </c>
      <c r="D22" s="362"/>
      <c r="E22" s="362"/>
      <c r="F22" s="362"/>
      <c r="G22" s="371" t="s">
        <v>1024</v>
      </c>
      <c r="H22" s="357"/>
      <c r="I22" s="358"/>
      <c r="J22" s="358"/>
      <c r="K22" s="358"/>
      <c r="L22" s="358"/>
      <c r="M22" s="358"/>
      <c r="N22" s="358"/>
      <c r="O22" s="358"/>
      <c r="P22" s="359"/>
    </row>
    <row r="23" spans="1:16">
      <c r="A23" s="226" t="s">
        <v>2269</v>
      </c>
      <c r="B23" s="364" t="s">
        <v>3252</v>
      </c>
      <c r="C23" s="362" t="s">
        <v>3416</v>
      </c>
      <c r="D23" s="364"/>
      <c r="E23" s="364"/>
      <c r="F23" s="364"/>
      <c r="G23" s="718" t="s">
        <v>3258</v>
      </c>
      <c r="H23" s="357"/>
      <c r="I23" s="358"/>
      <c r="J23" s="358"/>
      <c r="K23" s="358"/>
      <c r="L23" s="358"/>
      <c r="M23" s="358"/>
      <c r="N23" s="358"/>
      <c r="O23" s="358"/>
      <c r="P23" s="359"/>
    </row>
    <row r="24" spans="1:16">
      <c r="A24" s="226" t="s">
        <v>2270</v>
      </c>
      <c r="B24" s="364" t="s">
        <v>3254</v>
      </c>
      <c r="C24" s="362" t="s">
        <v>3417</v>
      </c>
      <c r="D24" s="364"/>
      <c r="E24" s="364"/>
      <c r="F24" s="364"/>
      <c r="G24" s="719"/>
      <c r="H24" s="357"/>
      <c r="I24" s="358"/>
      <c r="J24" s="358"/>
      <c r="K24" s="358"/>
      <c r="L24" s="358"/>
      <c r="M24" s="358"/>
      <c r="N24" s="358"/>
      <c r="O24" s="358"/>
      <c r="P24" s="359"/>
    </row>
    <row r="25" spans="1:16">
      <c r="A25" s="226" t="s">
        <v>2271</v>
      </c>
      <c r="B25" s="364" t="s">
        <v>3253</v>
      </c>
      <c r="C25" s="362" t="s">
        <v>3418</v>
      </c>
      <c r="D25" s="364"/>
      <c r="E25" s="364"/>
      <c r="F25" s="364"/>
      <c r="G25" s="719"/>
      <c r="H25" s="357"/>
      <c r="I25" s="358"/>
      <c r="J25" s="358"/>
      <c r="K25" s="358"/>
      <c r="L25" s="358"/>
      <c r="M25" s="358"/>
      <c r="N25" s="358"/>
      <c r="O25" s="358"/>
      <c r="P25" s="359"/>
    </row>
    <row r="26" spans="1:16">
      <c r="A26" s="226" t="s">
        <v>2272</v>
      </c>
      <c r="B26" s="364" t="s">
        <v>3255</v>
      </c>
      <c r="C26" s="362" t="s">
        <v>3419</v>
      </c>
      <c r="D26" s="364"/>
      <c r="E26" s="364"/>
      <c r="F26" s="364"/>
      <c r="G26" s="720"/>
      <c r="H26" s="357"/>
      <c r="I26" s="358"/>
      <c r="J26" s="358"/>
      <c r="K26" s="358"/>
      <c r="L26" s="358"/>
      <c r="M26" s="358"/>
      <c r="N26" s="358"/>
      <c r="O26" s="358"/>
      <c r="P26" s="359"/>
    </row>
    <row r="27" spans="1:16" ht="35.35">
      <c r="A27" s="360" t="s">
        <v>1521</v>
      </c>
      <c r="B27" s="362" t="s">
        <v>1522</v>
      </c>
      <c r="C27" s="362" t="s">
        <v>1523</v>
      </c>
      <c r="D27" s="362" t="s">
        <v>1013</v>
      </c>
      <c r="E27" s="362"/>
      <c r="F27" s="362"/>
      <c r="G27" s="363"/>
      <c r="H27" s="357"/>
      <c r="I27" s="358"/>
      <c r="J27" s="358"/>
      <c r="K27" s="358"/>
      <c r="L27" s="358"/>
      <c r="M27" s="358"/>
      <c r="N27" s="358"/>
      <c r="O27" s="358"/>
      <c r="P27" s="359"/>
    </row>
    <row r="28" spans="1:16" ht="10" customHeight="1">
      <c r="A28" s="721" t="s">
        <v>1445</v>
      </c>
      <c r="B28" s="722"/>
      <c r="C28" s="722"/>
      <c r="D28" s="722"/>
      <c r="E28" s="722"/>
      <c r="F28" s="722"/>
      <c r="G28" s="723"/>
      <c r="H28" s="357"/>
      <c r="I28" s="358"/>
      <c r="J28" s="358"/>
      <c r="K28" s="358"/>
      <c r="L28" s="358"/>
      <c r="M28" s="358"/>
      <c r="N28" s="358"/>
      <c r="O28" s="358"/>
      <c r="P28" s="359"/>
    </row>
    <row r="29" spans="1:16" ht="23.6">
      <c r="A29" s="360" t="s">
        <v>1524</v>
      </c>
      <c r="B29" s="362" t="s">
        <v>1525</v>
      </c>
      <c r="C29" s="362" t="s">
        <v>1526</v>
      </c>
      <c r="D29" s="362" t="s">
        <v>1020</v>
      </c>
      <c r="E29" s="362"/>
      <c r="F29" s="362"/>
      <c r="G29" s="363" t="s">
        <v>1318</v>
      </c>
      <c r="H29" s="357"/>
      <c r="I29" s="358"/>
      <c r="J29" s="358"/>
      <c r="K29" s="358"/>
      <c r="L29" s="358"/>
      <c r="M29" s="358"/>
      <c r="N29" s="358"/>
      <c r="O29" s="358"/>
      <c r="P29" s="359"/>
    </row>
    <row r="30" spans="1:16">
      <c r="A30" s="360" t="s">
        <v>1527</v>
      </c>
      <c r="B30" s="362" t="s">
        <v>658</v>
      </c>
      <c r="C30" s="362" t="s">
        <v>3208</v>
      </c>
      <c r="E30" s="362" t="s">
        <v>1240</v>
      </c>
      <c r="F30" s="362"/>
      <c r="G30" s="363"/>
      <c r="H30" s="357"/>
      <c r="I30" s="358"/>
      <c r="J30" s="358"/>
      <c r="K30" s="358"/>
      <c r="L30" s="358"/>
      <c r="M30" s="358"/>
      <c r="N30" s="358"/>
      <c r="O30" s="358"/>
      <c r="P30" s="359"/>
    </row>
    <row r="31" spans="1:16" ht="35.35">
      <c r="A31" s="360" t="s">
        <v>1528</v>
      </c>
      <c r="B31" s="362" t="s">
        <v>1516</v>
      </c>
      <c r="C31" s="362" t="s">
        <v>1517</v>
      </c>
      <c r="D31" s="362"/>
      <c r="E31" s="364" t="s">
        <v>3251</v>
      </c>
      <c r="F31" s="364" t="s">
        <v>3834</v>
      </c>
      <c r="G31" s="371" t="s">
        <v>1024</v>
      </c>
      <c r="H31" s="357"/>
      <c r="I31" s="358"/>
      <c r="J31" s="358"/>
      <c r="K31" s="358"/>
      <c r="L31" s="358"/>
      <c r="M31" s="358"/>
      <c r="N31" s="358"/>
      <c r="O31" s="358"/>
      <c r="P31" s="359"/>
    </row>
    <row r="32" spans="1:16">
      <c r="A32" s="226" t="s">
        <v>2276</v>
      </c>
      <c r="B32" s="364" t="s">
        <v>3252</v>
      </c>
      <c r="C32" s="362" t="s">
        <v>3416</v>
      </c>
      <c r="D32" s="364"/>
      <c r="E32" s="364"/>
      <c r="F32" s="364"/>
      <c r="G32" s="718" t="s">
        <v>3259</v>
      </c>
      <c r="H32" s="357"/>
      <c r="I32" s="358"/>
      <c r="J32" s="358"/>
      <c r="K32" s="358"/>
      <c r="L32" s="358"/>
      <c r="M32" s="358"/>
      <c r="N32" s="358"/>
      <c r="O32" s="358"/>
      <c r="P32" s="359"/>
    </row>
    <row r="33" spans="1:16">
      <c r="A33" s="226" t="s">
        <v>2277</v>
      </c>
      <c r="B33" s="364" t="s">
        <v>3254</v>
      </c>
      <c r="C33" s="362" t="s">
        <v>3417</v>
      </c>
      <c r="D33" s="364"/>
      <c r="E33" s="364"/>
      <c r="F33" s="364"/>
      <c r="G33" s="719"/>
      <c r="H33" s="357"/>
      <c r="I33" s="358"/>
      <c r="J33" s="358"/>
      <c r="K33" s="358"/>
      <c r="L33" s="358"/>
      <c r="M33" s="358"/>
      <c r="N33" s="358"/>
      <c r="O33" s="358"/>
      <c r="P33" s="359"/>
    </row>
    <row r="34" spans="1:16">
      <c r="A34" s="226" t="s">
        <v>2278</v>
      </c>
      <c r="B34" s="364" t="s">
        <v>3253</v>
      </c>
      <c r="C34" s="362" t="s">
        <v>3418</v>
      </c>
      <c r="D34" s="364"/>
      <c r="E34" s="364"/>
      <c r="F34" s="364"/>
      <c r="G34" s="719"/>
      <c r="H34" s="357"/>
      <c r="I34" s="358"/>
      <c r="J34" s="358"/>
      <c r="K34" s="358"/>
      <c r="L34" s="358"/>
      <c r="M34" s="358"/>
      <c r="N34" s="358"/>
      <c r="O34" s="358"/>
      <c r="P34" s="359"/>
    </row>
    <row r="35" spans="1:16">
      <c r="A35" s="226" t="s">
        <v>2279</v>
      </c>
      <c r="B35" s="364" t="s">
        <v>3255</v>
      </c>
      <c r="C35" s="362" t="s">
        <v>3419</v>
      </c>
      <c r="D35" s="364"/>
      <c r="E35" s="364"/>
      <c r="F35" s="364"/>
      <c r="G35" s="720"/>
      <c r="H35" s="357"/>
      <c r="I35" s="358"/>
      <c r="J35" s="358"/>
      <c r="K35" s="358"/>
      <c r="L35" s="358"/>
      <c r="M35" s="358"/>
      <c r="N35" s="358"/>
      <c r="O35" s="358"/>
      <c r="P35" s="359"/>
    </row>
    <row r="36" spans="1:16" ht="35.35">
      <c r="A36" s="226" t="s">
        <v>1529</v>
      </c>
      <c r="B36" s="364" t="s">
        <v>1530</v>
      </c>
      <c r="C36" s="362" t="s">
        <v>1531</v>
      </c>
      <c r="D36" s="364" t="s">
        <v>1020</v>
      </c>
      <c r="E36" s="364"/>
      <c r="F36" s="364"/>
      <c r="G36" s="371" t="s">
        <v>1317</v>
      </c>
      <c r="H36" s="357"/>
      <c r="I36" s="358"/>
      <c r="J36" s="358"/>
      <c r="K36" s="358"/>
      <c r="L36" s="358"/>
      <c r="M36" s="358"/>
      <c r="N36" s="358"/>
      <c r="O36" s="358"/>
      <c r="P36" s="359"/>
    </row>
    <row r="37" spans="1:16" ht="18.850000000000001" customHeight="1">
      <c r="A37" s="226" t="s">
        <v>1532</v>
      </c>
      <c r="B37" s="364" t="s">
        <v>658</v>
      </c>
      <c r="C37" s="362" t="s">
        <v>3208</v>
      </c>
      <c r="E37" s="364" t="s">
        <v>1240</v>
      </c>
      <c r="F37" s="364"/>
      <c r="G37" s="371"/>
      <c r="H37" s="357"/>
      <c r="I37" s="358"/>
      <c r="J37" s="358"/>
      <c r="K37" s="358"/>
      <c r="L37" s="358"/>
      <c r="M37" s="358"/>
      <c r="N37" s="358"/>
      <c r="O37" s="358"/>
      <c r="P37" s="359"/>
    </row>
    <row r="38" spans="1:16" ht="35.35">
      <c r="A38" s="226" t="s">
        <v>1533</v>
      </c>
      <c r="B38" s="364" t="s">
        <v>1516</v>
      </c>
      <c r="C38" s="362" t="s">
        <v>1517</v>
      </c>
      <c r="D38" s="364"/>
      <c r="E38" s="364" t="s">
        <v>3251</v>
      </c>
      <c r="F38" s="364" t="s">
        <v>3834</v>
      </c>
      <c r="G38" s="371" t="s">
        <v>1024</v>
      </c>
      <c r="H38" s="357"/>
      <c r="I38" s="358"/>
      <c r="J38" s="358"/>
      <c r="K38" s="358"/>
      <c r="L38" s="358"/>
      <c r="M38" s="358"/>
      <c r="N38" s="358"/>
      <c r="O38" s="358"/>
      <c r="P38" s="359"/>
    </row>
    <row r="39" spans="1:16">
      <c r="A39" s="226" t="s">
        <v>2281</v>
      </c>
      <c r="B39" s="364" t="s">
        <v>3252</v>
      </c>
      <c r="C39" s="362" t="s">
        <v>3416</v>
      </c>
      <c r="D39" s="364"/>
      <c r="E39" s="364"/>
      <c r="F39" s="364"/>
      <c r="G39" s="718" t="s">
        <v>3260</v>
      </c>
      <c r="H39" s="357"/>
      <c r="I39" s="358"/>
      <c r="J39" s="358"/>
      <c r="K39" s="358"/>
      <c r="L39" s="358"/>
      <c r="M39" s="358"/>
      <c r="N39" s="358"/>
      <c r="O39" s="358"/>
      <c r="P39" s="359"/>
    </row>
    <row r="40" spans="1:16">
      <c r="A40" s="226" t="s">
        <v>2283</v>
      </c>
      <c r="B40" s="364" t="s">
        <v>3254</v>
      </c>
      <c r="C40" s="362" t="s">
        <v>3417</v>
      </c>
      <c r="D40" s="364"/>
      <c r="E40" s="364"/>
      <c r="F40" s="364"/>
      <c r="G40" s="719"/>
      <c r="H40" s="357"/>
      <c r="I40" s="358"/>
      <c r="J40" s="358"/>
      <c r="K40" s="358"/>
      <c r="L40" s="358"/>
      <c r="M40" s="358"/>
      <c r="N40" s="358"/>
      <c r="O40" s="358"/>
      <c r="P40" s="359"/>
    </row>
    <row r="41" spans="1:16">
      <c r="A41" s="226" t="s">
        <v>2284</v>
      </c>
      <c r="B41" s="364" t="s">
        <v>3253</v>
      </c>
      <c r="C41" s="362" t="s">
        <v>3418</v>
      </c>
      <c r="D41" s="364"/>
      <c r="E41" s="364"/>
      <c r="F41" s="364"/>
      <c r="G41" s="719"/>
      <c r="H41" s="357"/>
      <c r="I41" s="358"/>
      <c r="J41" s="358"/>
      <c r="K41" s="358"/>
      <c r="L41" s="358"/>
      <c r="M41" s="358"/>
      <c r="N41" s="358"/>
      <c r="O41" s="358"/>
      <c r="P41" s="359"/>
    </row>
    <row r="42" spans="1:16">
      <c r="A42" s="226" t="s">
        <v>2285</v>
      </c>
      <c r="B42" s="364" t="s">
        <v>3255</v>
      </c>
      <c r="C42" s="362" t="s">
        <v>3419</v>
      </c>
      <c r="D42" s="364"/>
      <c r="E42" s="364"/>
      <c r="F42" s="364"/>
      <c r="G42" s="720"/>
      <c r="H42" s="357"/>
      <c r="I42" s="358"/>
      <c r="J42" s="358"/>
      <c r="K42" s="358"/>
      <c r="L42" s="358"/>
      <c r="M42" s="358"/>
      <c r="N42" s="358"/>
      <c r="O42" s="358"/>
      <c r="P42" s="359"/>
    </row>
    <row r="43" spans="1:16" ht="23.6">
      <c r="A43" s="226" t="s">
        <v>1534</v>
      </c>
      <c r="B43" s="364" t="s">
        <v>1535</v>
      </c>
      <c r="C43" s="362" t="s">
        <v>3425</v>
      </c>
      <c r="D43" s="364" t="s">
        <v>10</v>
      </c>
      <c r="E43" s="364" t="s">
        <v>925</v>
      </c>
      <c r="F43" s="364" t="s">
        <v>998</v>
      </c>
      <c r="G43" s="371" t="s">
        <v>1316</v>
      </c>
      <c r="H43" s="357"/>
      <c r="I43" s="358"/>
      <c r="J43" s="358"/>
      <c r="K43" s="358"/>
      <c r="L43" s="358"/>
      <c r="M43" s="358"/>
      <c r="N43" s="358"/>
      <c r="O43" s="358"/>
      <c r="P43" s="359"/>
    </row>
    <row r="44" spans="1:16" ht="68.099999999999994" customHeight="1">
      <c r="A44" s="226" t="s">
        <v>1536</v>
      </c>
      <c r="B44" s="364" t="s">
        <v>1537</v>
      </c>
      <c r="C44" s="362" t="s">
        <v>1538</v>
      </c>
      <c r="D44" s="364" t="s">
        <v>1026</v>
      </c>
      <c r="E44" s="364" t="s">
        <v>1315</v>
      </c>
      <c r="F44" s="364" t="s">
        <v>3420</v>
      </c>
      <c r="G44" s="371"/>
      <c r="H44" s="357"/>
      <c r="I44" s="358"/>
      <c r="J44" s="358"/>
      <c r="K44" s="358"/>
      <c r="L44" s="358"/>
      <c r="M44" s="358"/>
      <c r="N44" s="358"/>
      <c r="O44" s="358"/>
      <c r="P44" s="359"/>
    </row>
    <row r="45" spans="1:16" ht="23.6">
      <c r="A45" s="226" t="s">
        <v>1539</v>
      </c>
      <c r="B45" s="211" t="s">
        <v>1540</v>
      </c>
      <c r="C45" s="211" t="s">
        <v>1541</v>
      </c>
      <c r="D45" s="364" t="s">
        <v>1029</v>
      </c>
      <c r="E45" s="364"/>
      <c r="F45" s="364"/>
      <c r="G45" s="371"/>
      <c r="H45" s="357"/>
      <c r="I45" s="358"/>
      <c r="J45" s="358"/>
      <c r="K45" s="358"/>
      <c r="L45" s="358"/>
      <c r="M45" s="358"/>
      <c r="N45" s="358"/>
      <c r="O45" s="358"/>
      <c r="P45" s="359"/>
    </row>
    <row r="46" spans="1:16" ht="35.35">
      <c r="A46" s="226" t="s">
        <v>1542</v>
      </c>
      <c r="B46" s="211" t="s">
        <v>1543</v>
      </c>
      <c r="C46" s="211" t="s">
        <v>1544</v>
      </c>
      <c r="D46" s="364" t="s">
        <v>1013</v>
      </c>
      <c r="E46" s="364"/>
      <c r="F46" s="364"/>
      <c r="G46" s="371"/>
      <c r="H46" s="357"/>
      <c r="I46" s="358"/>
      <c r="J46" s="358"/>
      <c r="K46" s="358"/>
      <c r="L46" s="358"/>
      <c r="M46" s="358"/>
      <c r="N46" s="358"/>
      <c r="O46" s="358"/>
      <c r="P46" s="359"/>
    </row>
    <row r="47" spans="1:16" ht="39.799999999999997" customHeight="1" thickBot="1">
      <c r="A47" s="226" t="s">
        <v>1545</v>
      </c>
      <c r="B47" s="364" t="s">
        <v>1546</v>
      </c>
      <c r="C47" s="348" t="s">
        <v>1547</v>
      </c>
      <c r="D47" s="364" t="s">
        <v>1013</v>
      </c>
      <c r="E47" s="364"/>
      <c r="F47" s="364"/>
      <c r="G47" s="371"/>
      <c r="H47" s="237"/>
      <c r="I47" s="238"/>
      <c r="J47" s="238"/>
      <c r="K47" s="238"/>
      <c r="L47" s="238"/>
      <c r="M47" s="238"/>
      <c r="N47" s="238"/>
      <c r="O47" s="238"/>
      <c r="P47" s="239"/>
    </row>
  </sheetData>
  <mergeCells count="10">
    <mergeCell ref="G32:G35"/>
    <mergeCell ref="G39:G42"/>
    <mergeCell ref="A28:G28"/>
    <mergeCell ref="G15:G18"/>
    <mergeCell ref="G23:G26"/>
    <mergeCell ref="A1:P1"/>
    <mergeCell ref="A2:G2"/>
    <mergeCell ref="H2:J2"/>
    <mergeCell ref="K2:M2"/>
    <mergeCell ref="N2:P2"/>
  </mergeCells>
  <phoneticPr fontId="6" type="noConversion"/>
  <printOptions horizontalCentered="1" verticalCentered="1"/>
  <pageMargins left="0.25" right="0.25" top="0.5" bottom="0.5" header="0.3" footer="0.3"/>
  <pageSetup paperSize="9" orientation="landscape" horizontalDpi="4294967292" verticalDpi="4294967292" r:id="rId1"/>
  <headerFooter alignWithMargins="0"/>
  <colBreaks count="1" manualBreakCount="1">
    <brk id="16" max="1048575" man="1"/>
  </colBreaks>
  <extLst>
    <ext xmlns:mx="http://schemas.microsoft.com/office/mac/excel/2008/main" uri="{64002731-A6B0-56B0-2670-7721B7C09600}">
      <mx:PLV Mode="1" OnePage="0" WScale="0"/>
    </ext>
  </extLst>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
  <sheetViews>
    <sheetView tabSelected="1" view="pageLayout" zoomScale="120" zoomScaleNormal="120" zoomScalePageLayoutView="120" workbookViewId="0">
      <selection activeCell="C3" sqref="C3"/>
    </sheetView>
  </sheetViews>
  <sheetFormatPr defaultColWidth="8.77734375" defaultRowHeight="10.5"/>
  <cols>
    <col min="1" max="1" width="7.77734375" style="205" customWidth="1"/>
    <col min="2" max="2" width="19.6640625" style="203" customWidth="1"/>
    <col min="3" max="3" width="20.6640625" style="203" customWidth="1"/>
    <col min="4" max="4" width="7" style="203" customWidth="1"/>
    <col min="5" max="5" width="16" style="203" customWidth="1"/>
    <col min="6" max="6" width="24.6640625" style="203" customWidth="1"/>
    <col min="7" max="7" width="12.6640625" style="203" customWidth="1"/>
    <col min="8" max="8" width="8.33203125" style="203" customWidth="1"/>
    <col min="9" max="11" width="4.33203125" style="203" customWidth="1"/>
    <col min="12" max="16384" width="8.77734375" style="203"/>
  </cols>
  <sheetData>
    <row r="1" spans="1:11" ht="14.25" customHeight="1">
      <c r="A1" s="711" t="s">
        <v>1570</v>
      </c>
      <c r="B1" s="712"/>
      <c r="C1" s="712"/>
      <c r="D1" s="712"/>
      <c r="E1" s="712"/>
      <c r="F1" s="712"/>
      <c r="G1" s="712"/>
      <c r="H1" s="712"/>
      <c r="I1" s="712"/>
      <c r="J1" s="712"/>
      <c r="K1" s="713"/>
    </row>
    <row r="2" spans="1:11" s="205" customFormat="1" ht="24.25" thickBot="1">
      <c r="A2" s="362"/>
      <c r="B2" s="360" t="s">
        <v>833</v>
      </c>
      <c r="C2" s="360" t="s">
        <v>834</v>
      </c>
      <c r="D2" s="360" t="s">
        <v>11</v>
      </c>
      <c r="E2" s="360" t="s">
        <v>12</v>
      </c>
      <c r="F2" s="360" t="s">
        <v>13</v>
      </c>
      <c r="G2" s="360" t="s">
        <v>835</v>
      </c>
      <c r="H2" s="360" t="s">
        <v>924</v>
      </c>
      <c r="I2" s="240" t="s">
        <v>1212</v>
      </c>
      <c r="J2" s="240" t="s">
        <v>1213</v>
      </c>
      <c r="K2" s="240" t="s">
        <v>1214</v>
      </c>
    </row>
    <row r="3" spans="1:11" ht="68.25" customHeight="1">
      <c r="A3" s="360" t="s">
        <v>1551</v>
      </c>
      <c r="B3" s="362" t="s">
        <v>3675</v>
      </c>
      <c r="C3" s="362" t="s">
        <v>3676</v>
      </c>
      <c r="D3" s="362" t="s">
        <v>10</v>
      </c>
      <c r="E3" s="362" t="s">
        <v>3426</v>
      </c>
      <c r="F3" s="362" t="s">
        <v>3427</v>
      </c>
      <c r="G3" s="362" t="s">
        <v>1552</v>
      </c>
      <c r="H3" s="363"/>
      <c r="I3" s="241"/>
      <c r="J3" s="242"/>
      <c r="K3" s="243"/>
    </row>
    <row r="4" spans="1:11" ht="117.85">
      <c r="A4" s="360" t="s">
        <v>1553</v>
      </c>
      <c r="B4" s="362" t="s">
        <v>1554</v>
      </c>
      <c r="C4" s="362" t="s">
        <v>1555</v>
      </c>
      <c r="D4" s="362" t="s">
        <v>1005</v>
      </c>
      <c r="E4" s="362" t="s">
        <v>1006</v>
      </c>
      <c r="F4" s="362" t="s">
        <v>1007</v>
      </c>
      <c r="G4" s="362"/>
      <c r="H4" s="363"/>
      <c r="I4" s="207"/>
      <c r="J4" s="61"/>
      <c r="K4" s="208"/>
    </row>
    <row r="5" spans="1:11" ht="70.7">
      <c r="A5" s="360" t="s">
        <v>1556</v>
      </c>
      <c r="B5" s="362" t="s">
        <v>1557</v>
      </c>
      <c r="C5" s="362" t="s">
        <v>1558</v>
      </c>
      <c r="D5" s="362" t="s">
        <v>1008</v>
      </c>
      <c r="E5" s="362" t="s">
        <v>1009</v>
      </c>
      <c r="F5" s="362" t="s">
        <v>1010</v>
      </c>
      <c r="G5" s="362"/>
      <c r="H5" s="363"/>
      <c r="I5" s="207"/>
      <c r="J5" s="61"/>
      <c r="K5" s="208"/>
    </row>
    <row r="6" spans="1:11" ht="58.95">
      <c r="A6" s="360" t="s">
        <v>1559</v>
      </c>
      <c r="B6" s="362" t="s">
        <v>1560</v>
      </c>
      <c r="C6" s="362" t="s">
        <v>1561</v>
      </c>
      <c r="D6" s="362" t="s">
        <v>992</v>
      </c>
      <c r="E6" s="362" t="s">
        <v>1011</v>
      </c>
      <c r="F6" s="362" t="s">
        <v>1012</v>
      </c>
      <c r="G6" s="362"/>
      <c r="H6" s="363"/>
      <c r="I6" s="207"/>
      <c r="J6" s="61"/>
      <c r="K6" s="208"/>
    </row>
    <row r="7" spans="1:11" ht="47.15">
      <c r="A7" s="360" t="s">
        <v>1562</v>
      </c>
      <c r="B7" s="362" t="s">
        <v>3214</v>
      </c>
      <c r="C7" s="362" t="s">
        <v>3213</v>
      </c>
      <c r="D7" s="362" t="s">
        <v>1013</v>
      </c>
      <c r="E7" s="362"/>
      <c r="F7" s="362"/>
      <c r="G7" s="362"/>
      <c r="H7" s="363"/>
      <c r="I7" s="207"/>
      <c r="J7" s="61"/>
      <c r="K7" s="208"/>
    </row>
    <row r="8" spans="1:11" ht="58.95">
      <c r="A8" s="360" t="s">
        <v>1563</v>
      </c>
      <c r="B8" s="362" t="s">
        <v>1564</v>
      </c>
      <c r="C8" s="362" t="s">
        <v>1565</v>
      </c>
      <c r="D8" s="362" t="s">
        <v>992</v>
      </c>
      <c r="E8" s="362" t="s">
        <v>1011</v>
      </c>
      <c r="F8" s="362" t="s">
        <v>1012</v>
      </c>
      <c r="G8" s="362"/>
      <c r="H8" s="363"/>
      <c r="I8" s="207"/>
      <c r="J8" s="61"/>
      <c r="K8" s="208"/>
    </row>
    <row r="9" spans="1:11" ht="39.799999999999997" customHeight="1">
      <c r="A9" s="360" t="s">
        <v>1566</v>
      </c>
      <c r="B9" s="362" t="s">
        <v>1567</v>
      </c>
      <c r="C9" s="362" t="s">
        <v>1568</v>
      </c>
      <c r="D9" s="362" t="s">
        <v>10</v>
      </c>
      <c r="E9" s="362" t="s">
        <v>3426</v>
      </c>
      <c r="F9" s="362" t="s">
        <v>3427</v>
      </c>
      <c r="G9" s="362" t="s">
        <v>1014</v>
      </c>
      <c r="H9" s="363"/>
      <c r="I9" s="207"/>
      <c r="J9" s="61"/>
      <c r="K9" s="208"/>
    </row>
    <row r="10" spans="1:11" ht="47.8" thickBot="1">
      <c r="A10" s="360" t="s">
        <v>1569</v>
      </c>
      <c r="B10" s="362" t="s">
        <v>3216</v>
      </c>
      <c r="C10" s="362" t="s">
        <v>3215</v>
      </c>
      <c r="D10" s="362" t="s">
        <v>1013</v>
      </c>
      <c r="E10" s="362"/>
      <c r="F10" s="362"/>
      <c r="G10" s="362"/>
      <c r="H10" s="363"/>
      <c r="I10" s="244"/>
      <c r="J10" s="245"/>
      <c r="K10" s="246"/>
    </row>
  </sheetData>
  <mergeCells count="1">
    <mergeCell ref="A1:K1"/>
  </mergeCells>
  <phoneticPr fontId="6" type="noConversion"/>
  <printOptions horizontalCentered="1" verticalCentered="1"/>
  <pageMargins left="0.25" right="0.25" top="0.5" bottom="0.5" header="0.3" footer="0.3"/>
  <pageSetup paperSize="9" orientation="landscape" horizontalDpi="4294967292" verticalDpi="4294967292" r:id="rId1"/>
  <rowBreaks count="1" manualBreakCount="1">
    <brk id="10" max="16383" man="1"/>
  </rowBreaks>
  <extLst>
    <ext xmlns:mx="http://schemas.microsoft.com/office/mac/excel/2008/main" uri="{64002731-A6B0-56B0-2670-7721B7C09600}">
      <mx:PLV Mode="1" OnePage="0" WScale="0"/>
    </ext>
  </extLst>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
  <sheetViews>
    <sheetView view="pageLayout" topLeftCell="A3" workbookViewId="0">
      <selection activeCell="B8" sqref="B8"/>
    </sheetView>
  </sheetViews>
  <sheetFormatPr defaultColWidth="10.77734375" defaultRowHeight="11.8"/>
  <cols>
    <col min="1" max="1" width="5.77734375" style="209" customWidth="1"/>
    <col min="2" max="2" width="37.33203125" style="209" customWidth="1"/>
    <col min="3" max="3" width="38.77734375" style="209" customWidth="1"/>
    <col min="4" max="4" width="8.109375" style="209" customWidth="1"/>
    <col min="5" max="7" width="10.77734375" style="209"/>
    <col min="8" max="8" width="6.77734375" style="209" customWidth="1"/>
    <col min="9" max="16384" width="10.77734375" style="209"/>
  </cols>
  <sheetData>
    <row r="1" spans="1:8" ht="10" customHeight="1">
      <c r="A1" s="688" t="s">
        <v>1571</v>
      </c>
      <c r="B1" s="689"/>
      <c r="C1" s="689"/>
      <c r="D1" s="689"/>
      <c r="E1" s="689"/>
      <c r="F1" s="689"/>
      <c r="G1" s="689"/>
      <c r="H1" s="734"/>
    </row>
    <row r="2" spans="1:8" ht="11" customHeight="1" thickBot="1">
      <c r="A2" s="688"/>
      <c r="B2" s="689"/>
      <c r="C2" s="734"/>
      <c r="D2" s="702"/>
      <c r="E2" s="703"/>
      <c r="F2" s="703"/>
      <c r="G2" s="703"/>
      <c r="H2" s="704"/>
    </row>
    <row r="3" spans="1:8" ht="18" customHeight="1">
      <c r="A3" s="360" t="s">
        <v>1165</v>
      </c>
      <c r="B3" s="360" t="s">
        <v>833</v>
      </c>
      <c r="C3" s="360" t="s">
        <v>834</v>
      </c>
      <c r="D3" s="360" t="s">
        <v>11</v>
      </c>
      <c r="E3" s="360" t="s">
        <v>12</v>
      </c>
      <c r="F3" s="360" t="s">
        <v>13</v>
      </c>
      <c r="G3" s="360" t="s">
        <v>835</v>
      </c>
      <c r="H3" s="214" t="s">
        <v>14</v>
      </c>
    </row>
    <row r="4" spans="1:8" ht="35.35">
      <c r="A4" s="382" t="s">
        <v>3189</v>
      </c>
      <c r="B4" s="382" t="s">
        <v>1596</v>
      </c>
      <c r="C4" s="345" t="s">
        <v>1634</v>
      </c>
      <c r="D4" s="362" t="s">
        <v>1032</v>
      </c>
      <c r="E4" s="362"/>
      <c r="F4" s="362"/>
      <c r="G4" s="362"/>
      <c r="H4" s="248"/>
    </row>
    <row r="5" spans="1:8" ht="35.35">
      <c r="A5" s="382" t="s">
        <v>3190</v>
      </c>
      <c r="B5" s="382" t="s">
        <v>1597</v>
      </c>
      <c r="C5" s="345" t="s">
        <v>1635</v>
      </c>
      <c r="D5" s="362" t="s">
        <v>10</v>
      </c>
      <c r="E5" s="362" t="s">
        <v>925</v>
      </c>
      <c r="F5" s="362" t="s">
        <v>998</v>
      </c>
      <c r="G5" s="362" t="s">
        <v>1033</v>
      </c>
      <c r="H5" s="248"/>
    </row>
    <row r="6" spans="1:8" ht="23.6">
      <c r="A6" s="382" t="s">
        <v>3191</v>
      </c>
      <c r="B6" s="382" t="s">
        <v>1589</v>
      </c>
      <c r="C6" s="345" t="s">
        <v>1636</v>
      </c>
      <c r="D6" s="362" t="s">
        <v>1013</v>
      </c>
      <c r="E6" s="362"/>
      <c r="F6" s="362"/>
      <c r="G6" s="362"/>
      <c r="H6" s="248"/>
    </row>
    <row r="7" spans="1:8" ht="35.35">
      <c r="A7" s="382" t="s">
        <v>3192</v>
      </c>
      <c r="B7" s="382" t="s">
        <v>1598</v>
      </c>
      <c r="C7" s="345" t="s">
        <v>3841</v>
      </c>
      <c r="D7" s="362" t="s">
        <v>1032</v>
      </c>
      <c r="E7" s="362"/>
      <c r="F7" s="362"/>
      <c r="G7" s="362"/>
      <c r="H7" s="248"/>
    </row>
    <row r="8" spans="1:8" ht="23.6">
      <c r="A8" s="382" t="s">
        <v>3193</v>
      </c>
      <c r="B8" s="382" t="s">
        <v>1599</v>
      </c>
      <c r="C8" s="345" t="s">
        <v>3842</v>
      </c>
      <c r="D8" s="362" t="s">
        <v>10</v>
      </c>
      <c r="E8" s="362" t="s">
        <v>925</v>
      </c>
      <c r="F8" s="362" t="s">
        <v>998</v>
      </c>
      <c r="G8" s="362" t="s">
        <v>1033</v>
      </c>
      <c r="H8" s="248"/>
    </row>
    <row r="9" spans="1:8" ht="23.6">
      <c r="A9" s="382" t="s">
        <v>3194</v>
      </c>
      <c r="B9" s="382" t="s">
        <v>1592</v>
      </c>
      <c r="C9" s="345" t="s">
        <v>3843</v>
      </c>
      <c r="D9" s="362" t="s">
        <v>1013</v>
      </c>
      <c r="E9" s="362"/>
      <c r="F9" s="362"/>
      <c r="G9" s="362"/>
      <c r="H9" s="248"/>
    </row>
    <row r="10" spans="1:8" ht="35.35">
      <c r="A10" s="382" t="s">
        <v>3195</v>
      </c>
      <c r="B10" s="382" t="s">
        <v>1600</v>
      </c>
      <c r="C10" s="345" t="s">
        <v>1637</v>
      </c>
      <c r="D10" s="362" t="s">
        <v>1032</v>
      </c>
      <c r="E10" s="362"/>
      <c r="F10" s="362"/>
      <c r="G10" s="362"/>
      <c r="H10" s="248"/>
    </row>
    <row r="11" spans="1:8" ht="23.6">
      <c r="A11" s="382" t="s">
        <v>3196</v>
      </c>
      <c r="B11" s="382" t="s">
        <v>1601</v>
      </c>
      <c r="C11" s="345" t="s">
        <v>1638</v>
      </c>
      <c r="D11" s="362" t="s">
        <v>10</v>
      </c>
      <c r="E11" s="362" t="s">
        <v>925</v>
      </c>
      <c r="F11" s="362" t="s">
        <v>998</v>
      </c>
      <c r="G11" s="362" t="s">
        <v>1033</v>
      </c>
      <c r="H11" s="248"/>
    </row>
    <row r="12" spans="1:8" ht="23.6">
      <c r="A12" s="382" t="s">
        <v>3197</v>
      </c>
      <c r="B12" s="382" t="s">
        <v>1595</v>
      </c>
      <c r="C12" s="345" t="s">
        <v>1632</v>
      </c>
      <c r="D12" s="362" t="s">
        <v>1013</v>
      </c>
      <c r="E12" s="362"/>
      <c r="F12" s="362"/>
      <c r="G12" s="362"/>
      <c r="H12" s="248"/>
    </row>
    <row r="19" spans="3:3">
      <c r="C19" s="203"/>
    </row>
  </sheetData>
  <mergeCells count="3">
    <mergeCell ref="A1:H1"/>
    <mergeCell ref="A2:C2"/>
    <mergeCell ref="D2:H2"/>
  </mergeCells>
  <phoneticPr fontId="6" type="noConversion"/>
  <printOptions horizontalCentered="1" verticalCentered="1"/>
  <pageMargins left="0.25" right="0.25" top="0.5" bottom="0.5" header="0.3" footer="0.3"/>
  <pageSetup paperSize="9" orientation="landscape" horizontalDpi="4294967292" verticalDpi="4294967292" r:id="rId1"/>
  <extLst>
    <ext xmlns:mx="http://schemas.microsoft.com/office/mac/excel/2008/main" uri="{64002731-A6B0-56B0-2670-7721B7C09600}">
      <mx:PLV Mode="1" OnePage="0" WScale="0"/>
    </ext>
  </extLst>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1"/>
  <sheetViews>
    <sheetView view="pageLayout" topLeftCell="A2" workbookViewId="0">
      <selection activeCell="C11" sqref="C11"/>
    </sheetView>
  </sheetViews>
  <sheetFormatPr defaultColWidth="10.77734375" defaultRowHeight="11.8"/>
  <cols>
    <col min="1" max="1" width="6.33203125" style="250" customWidth="1"/>
    <col min="2" max="3" width="15.33203125" style="250" customWidth="1"/>
    <col min="4" max="4" width="19.44140625" style="250" customWidth="1"/>
    <col min="5" max="5" width="21.6640625" style="250" customWidth="1"/>
    <col min="6" max="6" width="8.6640625" style="250" customWidth="1"/>
    <col min="7" max="8" width="6.33203125" style="250" bestFit="1" customWidth="1"/>
    <col min="9" max="12" width="4.44140625" style="250" bestFit="1" customWidth="1"/>
    <col min="13" max="13" width="6.77734375" style="250" bestFit="1" customWidth="1"/>
    <col min="14" max="16384" width="10.77734375" style="250"/>
  </cols>
  <sheetData>
    <row r="1" spans="1:13" ht="10" customHeight="1">
      <c r="A1" s="656" t="s">
        <v>3179</v>
      </c>
      <c r="B1" s="657"/>
      <c r="C1" s="657"/>
      <c r="D1" s="657"/>
      <c r="E1" s="657"/>
      <c r="F1" s="657"/>
      <c r="G1" s="657"/>
      <c r="H1" s="657"/>
      <c r="I1" s="657"/>
      <c r="J1" s="657"/>
      <c r="K1" s="657"/>
      <c r="L1" s="657"/>
      <c r="M1" s="737"/>
    </row>
    <row r="2" spans="1:13" ht="11.95" customHeight="1">
      <c r="A2" s="741" t="s">
        <v>2363</v>
      </c>
      <c r="B2" s="689"/>
      <c r="C2" s="689"/>
      <c r="D2" s="689"/>
      <c r="E2" s="689" t="s">
        <v>2364</v>
      </c>
      <c r="F2" s="689"/>
      <c r="G2" s="689"/>
      <c r="H2" s="689"/>
      <c r="I2" s="689"/>
      <c r="J2" s="689"/>
      <c r="K2" s="689"/>
      <c r="L2" s="689"/>
      <c r="M2" s="734"/>
    </row>
    <row r="3" spans="1:13" ht="12.45" thickBot="1">
      <c r="A3" s="742"/>
      <c r="B3" s="703"/>
      <c r="C3" s="703"/>
      <c r="D3" s="703"/>
      <c r="E3" s="703"/>
      <c r="F3" s="703"/>
      <c r="G3" s="738" t="s">
        <v>1034</v>
      </c>
      <c r="H3" s="739"/>
      <c r="I3" s="739"/>
      <c r="J3" s="739"/>
      <c r="K3" s="739"/>
      <c r="L3" s="739"/>
      <c r="M3" s="740"/>
    </row>
    <row r="4" spans="1:13" ht="29" customHeight="1">
      <c r="A4" s="743"/>
      <c r="B4" s="744"/>
      <c r="C4" s="744"/>
      <c r="D4" s="744"/>
      <c r="E4" s="744"/>
      <c r="F4" s="744"/>
      <c r="G4" s="259" t="s">
        <v>1035</v>
      </c>
      <c r="H4" s="260" t="s">
        <v>1036</v>
      </c>
      <c r="I4" s="260" t="s">
        <v>1037</v>
      </c>
      <c r="J4" s="260" t="s">
        <v>1038</v>
      </c>
      <c r="K4" s="260" t="s">
        <v>1039</v>
      </c>
      <c r="L4" s="260" t="s">
        <v>1040</v>
      </c>
      <c r="M4" s="261" t="s">
        <v>1041</v>
      </c>
    </row>
    <row r="5" spans="1:13" ht="37" customHeight="1" thickBot="1">
      <c r="A5" s="745"/>
      <c r="B5" s="746"/>
      <c r="C5" s="746"/>
      <c r="D5" s="746"/>
      <c r="E5" s="746"/>
      <c r="F5" s="746"/>
      <c r="G5" s="263" t="s">
        <v>1042</v>
      </c>
      <c r="H5" s="264" t="s">
        <v>1043</v>
      </c>
      <c r="I5" s="264" t="s">
        <v>1037</v>
      </c>
      <c r="J5" s="264" t="s">
        <v>1044</v>
      </c>
      <c r="K5" s="264" t="s">
        <v>1039</v>
      </c>
      <c r="L5" s="264" t="s">
        <v>1045</v>
      </c>
      <c r="M5" s="265" t="s">
        <v>1046</v>
      </c>
    </row>
    <row r="6" spans="1:13" ht="23.6">
      <c r="A6" s="206" t="s">
        <v>926</v>
      </c>
      <c r="B6" s="360" t="s">
        <v>833</v>
      </c>
      <c r="C6" s="360" t="s">
        <v>834</v>
      </c>
      <c r="D6" s="360" t="s">
        <v>12</v>
      </c>
      <c r="E6" s="360" t="s">
        <v>13</v>
      </c>
      <c r="F6" s="401" t="s">
        <v>835</v>
      </c>
      <c r="G6" s="266"/>
      <c r="H6" s="233"/>
      <c r="I6" s="267"/>
      <c r="J6" s="233"/>
      <c r="K6" s="233"/>
      <c r="L6" s="233"/>
      <c r="M6" s="234"/>
    </row>
    <row r="7" spans="1:13" ht="29.95" customHeight="1">
      <c r="A7" s="253" t="s">
        <v>3166</v>
      </c>
      <c r="B7" s="382" t="s">
        <v>3177</v>
      </c>
      <c r="C7" s="382" t="s">
        <v>3178</v>
      </c>
      <c r="D7" s="364" t="s">
        <v>1453</v>
      </c>
      <c r="E7" s="230" t="s">
        <v>1480</v>
      </c>
      <c r="F7" s="402" t="s">
        <v>1047</v>
      </c>
      <c r="G7" s="357"/>
      <c r="H7" s="358"/>
      <c r="I7" s="358"/>
      <c r="J7" s="358"/>
      <c r="K7" s="358"/>
      <c r="L7" s="358"/>
      <c r="M7" s="359"/>
    </row>
    <row r="8" spans="1:13" ht="45" customHeight="1">
      <c r="A8" s="603" t="s">
        <v>4795</v>
      </c>
      <c r="B8" s="604" t="s">
        <v>4791</v>
      </c>
      <c r="C8" s="604" t="s">
        <v>5055</v>
      </c>
      <c r="D8" s="364"/>
      <c r="E8" s="230"/>
      <c r="F8" s="602"/>
      <c r="G8" s="357"/>
      <c r="H8" s="358"/>
      <c r="I8" s="358"/>
      <c r="J8" s="358"/>
      <c r="K8" s="358"/>
      <c r="L8" s="358"/>
      <c r="M8" s="359"/>
    </row>
    <row r="9" spans="1:13" ht="45" customHeight="1">
      <c r="A9" s="603" t="s">
        <v>4796</v>
      </c>
      <c r="B9" s="604" t="s">
        <v>658</v>
      </c>
      <c r="C9" s="604"/>
      <c r="D9" s="364"/>
      <c r="E9" s="230"/>
      <c r="F9" s="602"/>
      <c r="G9" s="357"/>
      <c r="H9" s="358"/>
      <c r="I9" s="358"/>
      <c r="J9" s="358"/>
      <c r="K9" s="358"/>
      <c r="L9" s="358"/>
      <c r="M9" s="359"/>
    </row>
    <row r="10" spans="1:13" ht="27.85" customHeight="1">
      <c r="A10" s="253" t="s">
        <v>3167</v>
      </c>
      <c r="B10" s="382" t="s">
        <v>3172</v>
      </c>
      <c r="C10" s="382" t="s">
        <v>3173</v>
      </c>
      <c r="D10" s="382" t="s">
        <v>1013</v>
      </c>
      <c r="E10" s="382"/>
      <c r="F10" s="402"/>
      <c r="G10" s="357"/>
      <c r="H10" s="358"/>
      <c r="I10" s="358"/>
      <c r="J10" s="358"/>
      <c r="K10" s="358"/>
      <c r="L10" s="358"/>
      <c r="M10" s="359"/>
    </row>
    <row r="11" spans="1:13" ht="27.85" customHeight="1">
      <c r="A11" s="617" t="s">
        <v>5080</v>
      </c>
      <c r="B11" s="617" t="s">
        <v>5156</v>
      </c>
      <c r="C11" s="617" t="s">
        <v>5081</v>
      </c>
      <c r="D11" s="382"/>
      <c r="E11" s="382"/>
      <c r="F11" s="616" t="s">
        <v>5082</v>
      </c>
      <c r="G11" s="357"/>
      <c r="H11" s="358"/>
      <c r="I11" s="358"/>
      <c r="J11" s="358"/>
      <c r="K11" s="358"/>
      <c r="L11" s="358"/>
      <c r="M11" s="359"/>
    </row>
    <row r="12" spans="1:13" ht="17.2" customHeight="1">
      <c r="A12" s="253" t="s">
        <v>3168</v>
      </c>
      <c r="B12" s="382" t="s">
        <v>3174</v>
      </c>
      <c r="C12" s="382" t="s">
        <v>2368</v>
      </c>
      <c r="D12" s="382" t="s">
        <v>1320</v>
      </c>
      <c r="E12" s="382"/>
      <c r="F12" s="735" t="s">
        <v>1446</v>
      </c>
      <c r="G12" s="357"/>
      <c r="H12" s="358"/>
      <c r="I12" s="358"/>
      <c r="J12" s="358"/>
      <c r="K12" s="358"/>
      <c r="L12" s="358"/>
      <c r="M12" s="359"/>
    </row>
    <row r="13" spans="1:13" ht="12.45" thickBot="1">
      <c r="A13" s="263" t="s">
        <v>3169</v>
      </c>
      <c r="B13" s="308" t="s">
        <v>1063</v>
      </c>
      <c r="C13" s="308" t="s">
        <v>3208</v>
      </c>
      <c r="D13" s="308" t="s">
        <v>1063</v>
      </c>
      <c r="E13" s="308"/>
      <c r="F13" s="736"/>
      <c r="G13" s="547"/>
      <c r="H13" s="548"/>
      <c r="I13" s="548"/>
      <c r="J13" s="548"/>
      <c r="K13" s="548"/>
      <c r="L13" s="548"/>
      <c r="M13" s="549"/>
    </row>
    <row r="14" spans="1:13" ht="58.95">
      <c r="A14" s="259" t="s">
        <v>3170</v>
      </c>
      <c r="B14" s="260" t="s">
        <v>3175</v>
      </c>
      <c r="C14" s="260" t="s">
        <v>3176</v>
      </c>
      <c r="D14" s="260" t="s">
        <v>1481</v>
      </c>
      <c r="E14" s="260" t="s">
        <v>3421</v>
      </c>
      <c r="F14" s="550" t="s">
        <v>2373</v>
      </c>
      <c r="G14" s="232"/>
      <c r="H14" s="233"/>
      <c r="I14" s="233"/>
      <c r="J14" s="233"/>
      <c r="K14" s="233"/>
      <c r="L14" s="233"/>
      <c r="M14" s="234"/>
    </row>
    <row r="15" spans="1:13" ht="94.95" thickBot="1">
      <c r="A15" s="254" t="s">
        <v>3171</v>
      </c>
      <c r="B15" s="251" t="s">
        <v>2371</v>
      </c>
      <c r="C15" s="251" t="s">
        <v>2372</v>
      </c>
      <c r="D15" s="251" t="s">
        <v>1482</v>
      </c>
      <c r="E15" s="251" t="s">
        <v>3422</v>
      </c>
      <c r="F15" s="258"/>
      <c r="G15" s="237"/>
      <c r="H15" s="238"/>
      <c r="I15" s="238"/>
      <c r="J15" s="238"/>
      <c r="K15" s="238"/>
      <c r="L15" s="238"/>
      <c r="M15" s="239"/>
    </row>
    <row r="16" spans="1:13">
      <c r="D16" s="186"/>
      <c r="E16" s="255"/>
    </row>
    <row r="17" spans="4:5">
      <c r="D17" s="186"/>
      <c r="E17" s="255"/>
    </row>
    <row r="18" spans="4:5">
      <c r="D18" s="186"/>
      <c r="E18" s="255"/>
    </row>
    <row r="19" spans="4:5">
      <c r="D19" s="186"/>
      <c r="E19" s="252"/>
    </row>
    <row r="20" spans="4:5">
      <c r="D20" s="186"/>
      <c r="E20" s="252"/>
    </row>
    <row r="41" spans="3:3">
      <c r="C41" s="256"/>
    </row>
  </sheetData>
  <mergeCells count="6">
    <mergeCell ref="F12:F13"/>
    <mergeCell ref="A1:M1"/>
    <mergeCell ref="A2:D2"/>
    <mergeCell ref="E2:M2"/>
    <mergeCell ref="A3:F5"/>
    <mergeCell ref="G3:M3"/>
  </mergeCells>
  <phoneticPr fontId="6" type="noConversion"/>
  <printOptions horizontalCentered="1" verticalCentered="1"/>
  <pageMargins left="0.25" right="0.25" top="0.5" bottom="0.5" header="0.3" footer="0.3"/>
  <pageSetup paperSize="9" orientation="landscape" horizontalDpi="4294967292" verticalDpi="4294967292" r:id="rId1"/>
  <extLst>
    <ext xmlns:mx="http://schemas.microsoft.com/office/mac/excel/2008/main" uri="{64002731-A6B0-56B0-2670-7721B7C09600}">
      <mx:PLV Mode="1" OnePage="0" WScale="0"/>
    </ext>
  </extLst>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K35"/>
  <sheetViews>
    <sheetView view="pageLayout" zoomScale="110" zoomScaleNormal="110" zoomScalePageLayoutView="110" workbookViewId="0">
      <selection activeCell="E2" sqref="E2:K2"/>
    </sheetView>
  </sheetViews>
  <sheetFormatPr defaultColWidth="9" defaultRowHeight="11.8"/>
  <cols>
    <col min="1" max="1" width="6.44140625" style="273" customWidth="1"/>
    <col min="2" max="3" width="19.109375" style="268" customWidth="1"/>
    <col min="4" max="5" width="24" style="268" customWidth="1"/>
    <col min="6" max="6" width="7.44140625" style="268" customWidth="1"/>
    <col min="7" max="7" width="5.44140625" style="268" customWidth="1"/>
    <col min="8" max="8" width="10.109375" style="268" customWidth="1"/>
    <col min="9" max="9" width="3.77734375" style="268" customWidth="1"/>
    <col min="10" max="10" width="3.33203125" style="268" customWidth="1"/>
    <col min="11" max="11" width="6.77734375" style="268" customWidth="1"/>
    <col min="12" max="12" width="23.77734375" style="268" bestFit="1" customWidth="1"/>
    <col min="13" max="13" width="18.109375" style="268" bestFit="1" customWidth="1"/>
    <col min="14" max="16384" width="9" style="268"/>
  </cols>
  <sheetData>
    <row r="1" spans="1:11" ht="10" customHeight="1">
      <c r="A1" s="774" t="s">
        <v>1622</v>
      </c>
      <c r="B1" s="775"/>
      <c r="C1" s="775"/>
      <c r="D1" s="775"/>
      <c r="E1" s="775"/>
      <c r="F1" s="775"/>
      <c r="G1" s="775"/>
      <c r="H1" s="775"/>
      <c r="I1" s="775"/>
      <c r="J1" s="775"/>
      <c r="K1" s="776"/>
    </row>
    <row r="2" spans="1:11" ht="20" customHeight="1">
      <c r="A2" s="777" t="s">
        <v>1575</v>
      </c>
      <c r="B2" s="778"/>
      <c r="C2" s="778"/>
      <c r="D2" s="779"/>
      <c r="E2" s="777" t="s">
        <v>3934</v>
      </c>
      <c r="F2" s="778"/>
      <c r="G2" s="778"/>
      <c r="H2" s="778"/>
      <c r="I2" s="778"/>
      <c r="J2" s="778"/>
      <c r="K2" s="779"/>
    </row>
    <row r="3" spans="1:11" s="272" customFormat="1" ht="92.95" customHeight="1" thickBot="1">
      <c r="A3" s="269"/>
      <c r="B3" s="360" t="s">
        <v>833</v>
      </c>
      <c r="C3" s="360" t="s">
        <v>834</v>
      </c>
      <c r="D3" s="360" t="s">
        <v>12</v>
      </c>
      <c r="E3" s="360" t="s">
        <v>13</v>
      </c>
      <c r="F3" s="360" t="s">
        <v>835</v>
      </c>
      <c r="G3" s="270" t="s">
        <v>1166</v>
      </c>
      <c r="H3" s="271" t="s">
        <v>1168</v>
      </c>
      <c r="I3" s="271" t="s">
        <v>1167</v>
      </c>
      <c r="J3" s="270" t="s">
        <v>1381</v>
      </c>
      <c r="K3" s="271" t="s">
        <v>1382</v>
      </c>
    </row>
    <row r="4" spans="1:11" ht="47.15">
      <c r="A4" s="360" t="s">
        <v>3198</v>
      </c>
      <c r="B4" s="362" t="s">
        <v>1572</v>
      </c>
      <c r="C4" s="362" t="s">
        <v>3217</v>
      </c>
      <c r="D4" s="362" t="s">
        <v>1453</v>
      </c>
      <c r="E4" s="362" t="s">
        <v>1480</v>
      </c>
      <c r="F4" s="363" t="s">
        <v>1383</v>
      </c>
      <c r="G4" s="232"/>
      <c r="H4" s="233"/>
      <c r="I4" s="233"/>
      <c r="J4" s="233"/>
      <c r="K4" s="234"/>
    </row>
    <row r="5" spans="1:11" ht="47.15">
      <c r="A5" s="360" t="s">
        <v>3199</v>
      </c>
      <c r="B5" s="362" t="s">
        <v>1576</v>
      </c>
      <c r="C5" s="362" t="s">
        <v>3218</v>
      </c>
      <c r="D5" s="362" t="s">
        <v>1453</v>
      </c>
      <c r="E5" s="362" t="s">
        <v>1480</v>
      </c>
      <c r="F5" s="363" t="s">
        <v>1384</v>
      </c>
      <c r="G5" s="357"/>
      <c r="H5" s="358"/>
      <c r="I5" s="358"/>
      <c r="J5" s="358"/>
      <c r="K5" s="359"/>
    </row>
    <row r="6" spans="1:11" ht="35.35">
      <c r="A6" s="360" t="s">
        <v>3200</v>
      </c>
      <c r="B6" s="362" t="s">
        <v>1577</v>
      </c>
      <c r="C6" s="362" t="s">
        <v>3219</v>
      </c>
      <c r="D6" s="362"/>
      <c r="E6" s="362"/>
      <c r="F6" s="363"/>
      <c r="G6" s="357"/>
      <c r="H6" s="358"/>
      <c r="I6" s="358"/>
      <c r="J6" s="358"/>
      <c r="K6" s="359"/>
    </row>
    <row r="7" spans="1:11" ht="23.6">
      <c r="A7" s="360" t="s">
        <v>3201</v>
      </c>
      <c r="B7" s="362" t="s">
        <v>1573</v>
      </c>
      <c r="C7" s="362" t="s">
        <v>1574</v>
      </c>
      <c r="D7" s="691" t="s">
        <v>1385</v>
      </c>
      <c r="E7" s="714"/>
      <c r="F7" s="363"/>
      <c r="G7" s="357"/>
      <c r="H7" s="358"/>
      <c r="I7" s="358"/>
      <c r="J7" s="358"/>
      <c r="K7" s="359"/>
    </row>
    <row r="8" spans="1:11" ht="36" thickBot="1">
      <c r="A8" s="360" t="s">
        <v>3202</v>
      </c>
      <c r="B8" s="362" t="s">
        <v>1578</v>
      </c>
      <c r="C8" s="382" t="s">
        <v>1579</v>
      </c>
      <c r="D8" s="362" t="s">
        <v>1453</v>
      </c>
      <c r="E8" s="362" t="s">
        <v>1480</v>
      </c>
      <c r="F8" s="363" t="s">
        <v>1383</v>
      </c>
      <c r="G8" s="237"/>
      <c r="H8" s="238"/>
      <c r="I8" s="238"/>
      <c r="J8" s="238"/>
      <c r="K8" s="239"/>
    </row>
    <row r="35" spans="3:3">
      <c r="C35" s="224"/>
    </row>
  </sheetData>
  <mergeCells count="4">
    <mergeCell ref="A1:K1"/>
    <mergeCell ref="A2:D2"/>
    <mergeCell ref="E2:K2"/>
    <mergeCell ref="D7:E7"/>
  </mergeCells>
  <phoneticPr fontId="6" type="noConversion"/>
  <printOptions horizontalCentered="1" verticalCentered="1"/>
  <pageMargins left="0.25" right="0.25" top="0.5" bottom="0.5" header="0.3" footer="0.3"/>
  <pageSetup paperSize="9" orientation="landscape" horizontalDpi="4294967292" verticalDpi="4294967292" r:id="rId1"/>
  <headerFooter alignWithMargins="0"/>
  <extLst>
    <ext xmlns:mx="http://schemas.microsoft.com/office/mac/excel/2008/main" uri="{64002731-A6B0-56B0-2670-7721B7C09600}">
      <mx:PLV Mode="1" OnePage="0" WScale="0"/>
    </ext>
  </extLst>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9"/>
  <sheetViews>
    <sheetView view="pageLayout" topLeftCell="B1" workbookViewId="0">
      <selection activeCell="B10" sqref="B10"/>
    </sheetView>
  </sheetViews>
  <sheetFormatPr defaultColWidth="8.77734375" defaultRowHeight="10.5"/>
  <cols>
    <col min="1" max="1" width="9.77734375" style="39" customWidth="1"/>
    <col min="2" max="2" width="14.6640625" style="39" bestFit="1" customWidth="1"/>
    <col min="3" max="3" width="18.33203125" style="39" customWidth="1"/>
    <col min="4" max="4" width="8.77734375" style="39"/>
    <col min="5" max="5" width="14.109375" style="39" customWidth="1"/>
    <col min="6" max="6" width="9.77734375" style="39" customWidth="1"/>
    <col min="7" max="7" width="40.44140625" style="39" customWidth="1"/>
    <col min="8" max="8" width="4.109375" style="39" customWidth="1"/>
    <col min="9" max="16384" width="8.77734375" style="39"/>
  </cols>
  <sheetData>
    <row r="1" spans="1:13" s="67" customFormat="1" ht="32.1" customHeight="1">
      <c r="A1" s="688" t="s">
        <v>2423</v>
      </c>
      <c r="B1" s="689"/>
      <c r="C1" s="689"/>
      <c r="D1" s="689"/>
      <c r="E1" s="689"/>
      <c r="F1" s="689"/>
      <c r="G1" s="734"/>
      <c r="H1" s="209"/>
      <c r="I1" s="209"/>
      <c r="J1" s="209"/>
      <c r="K1" s="209"/>
      <c r="L1" s="209"/>
      <c r="M1" s="209"/>
    </row>
    <row r="2" spans="1:13" s="67" customFormat="1" ht="18" customHeight="1" thickBot="1">
      <c r="A2" s="780" t="s">
        <v>1424</v>
      </c>
      <c r="B2" s="781"/>
      <c r="C2" s="781"/>
      <c r="D2" s="781"/>
      <c r="E2" s="781"/>
      <c r="F2" s="781"/>
      <c r="G2" s="782"/>
    </row>
    <row r="3" spans="1:13" s="186" customFormat="1" ht="23.6">
      <c r="A3" s="360"/>
      <c r="B3" s="360" t="s">
        <v>833</v>
      </c>
      <c r="C3" s="360" t="s">
        <v>834</v>
      </c>
      <c r="D3" s="360" t="s">
        <v>11</v>
      </c>
      <c r="E3" s="360" t="s">
        <v>835</v>
      </c>
      <c r="F3" s="361" t="s">
        <v>924</v>
      </c>
      <c r="G3" s="214" t="s">
        <v>14</v>
      </c>
    </row>
    <row r="4" spans="1:13" ht="70.7">
      <c r="A4" s="226" t="s">
        <v>2432</v>
      </c>
      <c r="B4" s="364" t="s">
        <v>4805</v>
      </c>
      <c r="C4" s="211" t="s">
        <v>4996</v>
      </c>
      <c r="D4" s="364" t="s">
        <v>1483</v>
      </c>
      <c r="E4" s="364" t="s">
        <v>3960</v>
      </c>
      <c r="F4" s="371"/>
      <c r="G4" s="281"/>
    </row>
    <row r="5" spans="1:13" ht="23.6">
      <c r="A5" s="226" t="s">
        <v>2433</v>
      </c>
      <c r="B5" s="364" t="s">
        <v>1425</v>
      </c>
      <c r="C5" s="362" t="s">
        <v>1426</v>
      </c>
      <c r="D5" s="364" t="s">
        <v>1013</v>
      </c>
      <c r="E5" s="364"/>
      <c r="F5" s="371"/>
      <c r="G5" s="215"/>
    </row>
    <row r="6" spans="1:13" ht="58.95">
      <c r="A6" s="226" t="s">
        <v>2434</v>
      </c>
      <c r="B6" s="364" t="s">
        <v>4625</v>
      </c>
      <c r="C6" s="211" t="s">
        <v>4997</v>
      </c>
      <c r="D6" s="364" t="s">
        <v>1483</v>
      </c>
      <c r="E6" s="364" t="s">
        <v>4021</v>
      </c>
      <c r="F6" s="371"/>
      <c r="G6" s="281"/>
    </row>
    <row r="7" spans="1:13" ht="23.6">
      <c r="A7" s="226" t="s">
        <v>2435</v>
      </c>
      <c r="B7" s="364" t="s">
        <v>1425</v>
      </c>
      <c r="C7" s="362" t="s">
        <v>1426</v>
      </c>
      <c r="D7" s="364" t="s">
        <v>1013</v>
      </c>
      <c r="E7" s="364"/>
      <c r="F7" s="371"/>
      <c r="G7" s="215"/>
    </row>
    <row r="8" spans="1:13" ht="58.95">
      <c r="A8" s="589" t="s">
        <v>4019</v>
      </c>
      <c r="B8" s="590" t="s">
        <v>4626</v>
      </c>
      <c r="C8" s="590" t="s">
        <v>4998</v>
      </c>
      <c r="D8" s="590" t="s">
        <v>1483</v>
      </c>
      <c r="E8" s="590" t="s">
        <v>3958</v>
      </c>
      <c r="F8" s="587"/>
      <c r="G8" s="469"/>
    </row>
    <row r="9" spans="1:13" ht="23.6">
      <c r="A9" s="589" t="s">
        <v>4020</v>
      </c>
      <c r="B9" s="590" t="s">
        <v>1425</v>
      </c>
      <c r="C9" s="590" t="s">
        <v>3932</v>
      </c>
      <c r="D9" s="590" t="s">
        <v>1013</v>
      </c>
      <c r="E9" s="590"/>
      <c r="F9" s="587"/>
      <c r="G9" s="469"/>
    </row>
    <row r="10" spans="1:13" ht="71.349999999999994" thickBot="1">
      <c r="A10" s="226" t="s">
        <v>2436</v>
      </c>
      <c r="B10" s="364" t="s">
        <v>4627</v>
      </c>
      <c r="C10" s="211" t="s">
        <v>4999</v>
      </c>
      <c r="D10" s="364" t="s">
        <v>1483</v>
      </c>
      <c r="E10" s="350"/>
      <c r="F10" s="199"/>
      <c r="G10" s="196"/>
    </row>
    <row r="39" spans="3:3">
      <c r="C39" s="202"/>
    </row>
  </sheetData>
  <mergeCells count="2">
    <mergeCell ref="A1:G1"/>
    <mergeCell ref="A2:G2"/>
  </mergeCells>
  <phoneticPr fontId="6" type="noConversion"/>
  <printOptions horizontalCentered="1" verticalCentered="1"/>
  <pageMargins left="0.25" right="0.25" top="0.5" bottom="0.5" header="0.3" footer="0.3"/>
  <pageSetup paperSize="9" orientation="landscape" horizontalDpi="4294967292" verticalDpi="4294967292" r:id="rId1"/>
  <headerFooter alignWithMargins="0"/>
  <extLst>
    <ext xmlns:mx="http://schemas.microsoft.com/office/mac/excel/2008/main" uri="{64002731-A6B0-56B0-2670-7721B7C09600}">
      <mx:PLV Mode="1" OnePage="0" WScale="0"/>
    </ext>
  </extLst>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8"/>
  <sheetViews>
    <sheetView view="pageLayout" zoomScale="120" zoomScaleNormal="120" zoomScalePageLayoutView="120" workbookViewId="0">
      <selection activeCell="A4" sqref="A4"/>
    </sheetView>
  </sheetViews>
  <sheetFormatPr defaultColWidth="8.77734375" defaultRowHeight="11.8"/>
  <cols>
    <col min="1" max="1" width="13.44140625" style="275" customWidth="1"/>
    <col min="2" max="3" width="14.109375" style="275" customWidth="1"/>
    <col min="4" max="8" width="8.77734375" style="275"/>
    <col min="9" max="17" width="3.33203125" style="275" customWidth="1"/>
    <col min="18" max="16384" width="8.77734375" style="275"/>
  </cols>
  <sheetData>
    <row r="1" spans="1:17" ht="35.049999999999997" customHeight="1">
      <c r="A1" s="711" t="s">
        <v>3509</v>
      </c>
      <c r="B1" s="712"/>
      <c r="C1" s="712"/>
      <c r="D1" s="712"/>
      <c r="E1" s="712"/>
      <c r="F1" s="712"/>
      <c r="G1" s="712"/>
      <c r="H1" s="712"/>
      <c r="I1" s="712"/>
      <c r="J1" s="712"/>
      <c r="K1" s="712"/>
      <c r="L1" s="712"/>
      <c r="M1" s="712"/>
      <c r="N1" s="712"/>
      <c r="O1" s="712"/>
      <c r="P1" s="712"/>
      <c r="Q1" s="713"/>
    </row>
    <row r="2" spans="1:17" ht="35.049999999999997" customHeight="1">
      <c r="A2" s="691"/>
      <c r="B2" s="655"/>
      <c r="C2" s="655"/>
      <c r="D2" s="655"/>
      <c r="E2" s="655"/>
      <c r="F2" s="655"/>
      <c r="G2" s="655"/>
      <c r="H2" s="714"/>
      <c r="I2" s="783" t="s">
        <v>1212</v>
      </c>
      <c r="J2" s="783"/>
      <c r="K2" s="783"/>
      <c r="L2" s="783" t="s">
        <v>1213</v>
      </c>
      <c r="M2" s="783"/>
      <c r="N2" s="783"/>
      <c r="O2" s="783" t="s">
        <v>1214</v>
      </c>
      <c r="P2" s="783"/>
      <c r="Q2" s="783"/>
    </row>
    <row r="3" spans="1:17" ht="24.25" thickBot="1">
      <c r="A3" s="362"/>
      <c r="B3" s="360" t="s">
        <v>833</v>
      </c>
      <c r="C3" s="360" t="s">
        <v>834</v>
      </c>
      <c r="D3" s="360" t="s">
        <v>11</v>
      </c>
      <c r="E3" s="360" t="s">
        <v>12</v>
      </c>
      <c r="F3" s="360" t="s">
        <v>13</v>
      </c>
      <c r="G3" s="360" t="s">
        <v>835</v>
      </c>
      <c r="H3" s="360" t="s">
        <v>924</v>
      </c>
      <c r="I3" s="486">
        <v>1</v>
      </c>
      <c r="J3" s="486">
        <v>2</v>
      </c>
      <c r="K3" s="486">
        <v>3</v>
      </c>
      <c r="L3" s="486">
        <v>1</v>
      </c>
      <c r="M3" s="486">
        <v>2</v>
      </c>
      <c r="N3" s="486">
        <v>3</v>
      </c>
      <c r="O3" s="486">
        <v>1</v>
      </c>
      <c r="P3" s="486">
        <v>2</v>
      </c>
      <c r="Q3" s="486">
        <v>3</v>
      </c>
    </row>
    <row r="4" spans="1:17" ht="82.5">
      <c r="A4" s="360" t="s">
        <v>3499</v>
      </c>
      <c r="B4" s="362" t="s">
        <v>3583</v>
      </c>
      <c r="C4" s="362" t="s">
        <v>3584</v>
      </c>
      <c r="D4" s="360"/>
      <c r="E4" s="360"/>
      <c r="F4" s="360"/>
      <c r="G4" s="360"/>
      <c r="H4" s="479"/>
      <c r="I4" s="372"/>
      <c r="J4" s="373"/>
      <c r="K4" s="377"/>
      <c r="L4" s="372"/>
      <c r="M4" s="373"/>
      <c r="N4" s="377"/>
      <c r="O4" s="536"/>
      <c r="P4" s="373"/>
      <c r="Q4" s="377"/>
    </row>
    <row r="5" spans="1:17" ht="47.15">
      <c r="A5" s="226" t="s">
        <v>3596</v>
      </c>
      <c r="B5" s="379" t="s">
        <v>3510</v>
      </c>
      <c r="C5" s="382" t="s">
        <v>3513</v>
      </c>
      <c r="D5" s="379" t="s">
        <v>1320</v>
      </c>
      <c r="E5" s="379"/>
      <c r="F5" s="379"/>
      <c r="G5" s="379" t="s">
        <v>3604</v>
      </c>
      <c r="H5" s="482"/>
      <c r="I5" s="487"/>
      <c r="J5" s="488"/>
      <c r="K5" s="335"/>
      <c r="L5" s="487"/>
      <c r="M5" s="488"/>
      <c r="N5" s="335"/>
      <c r="O5" s="509"/>
      <c r="P5" s="488"/>
      <c r="Q5" s="335"/>
    </row>
    <row r="6" spans="1:17">
      <c r="A6" s="226" t="s">
        <v>3597</v>
      </c>
      <c r="B6" s="379" t="s">
        <v>658</v>
      </c>
      <c r="C6" s="382"/>
      <c r="D6" s="379" t="s">
        <v>660</v>
      </c>
      <c r="E6" s="379"/>
      <c r="F6" s="379"/>
      <c r="G6" s="379"/>
      <c r="H6" s="482"/>
      <c r="I6" s="487"/>
      <c r="J6" s="488"/>
      <c r="K6" s="335"/>
      <c r="L6" s="487"/>
      <c r="M6" s="488"/>
      <c r="N6" s="335"/>
      <c r="O6" s="509"/>
      <c r="P6" s="488"/>
      <c r="Q6" s="335"/>
    </row>
    <row r="7" spans="1:17" ht="35.35">
      <c r="A7" s="226" t="s">
        <v>3598</v>
      </c>
      <c r="B7" s="362" t="s">
        <v>3500</v>
      </c>
      <c r="C7" s="362" t="s">
        <v>3501</v>
      </c>
      <c r="D7" s="379"/>
      <c r="E7" s="364" t="s">
        <v>3251</v>
      </c>
      <c r="F7" s="364" t="s">
        <v>3834</v>
      </c>
      <c r="G7" s="379"/>
      <c r="H7" s="482"/>
      <c r="I7" s="487"/>
      <c r="J7" s="488"/>
      <c r="K7" s="335"/>
      <c r="L7" s="487"/>
      <c r="M7" s="488"/>
      <c r="N7" s="335"/>
      <c r="O7" s="509"/>
      <c r="P7" s="488"/>
      <c r="Q7" s="335"/>
    </row>
    <row r="8" spans="1:17" s="225" customFormat="1" ht="82.5">
      <c r="A8" s="226" t="s">
        <v>1430</v>
      </c>
      <c r="B8" s="364" t="s">
        <v>1431</v>
      </c>
      <c r="C8" s="211" t="s">
        <v>1627</v>
      </c>
      <c r="D8" s="364"/>
      <c r="E8" s="364" t="s">
        <v>1432</v>
      </c>
      <c r="F8" s="364" t="s">
        <v>3415</v>
      </c>
      <c r="G8" s="225" t="s">
        <v>3603</v>
      </c>
      <c r="H8" s="481" t="s">
        <v>3257</v>
      </c>
      <c r="I8" s="357"/>
      <c r="J8" s="358"/>
      <c r="K8" s="359"/>
      <c r="L8" s="357"/>
      <c r="M8" s="358"/>
      <c r="N8" s="359"/>
      <c r="O8" s="552"/>
      <c r="P8" s="358"/>
      <c r="Q8" s="551"/>
    </row>
    <row r="9" spans="1:17" ht="35.35">
      <c r="A9" s="226" t="s">
        <v>3599</v>
      </c>
      <c r="B9" s="379" t="s">
        <v>3511</v>
      </c>
      <c r="C9" s="382" t="s">
        <v>3514</v>
      </c>
      <c r="D9" s="379" t="s">
        <v>1320</v>
      </c>
      <c r="E9" s="379"/>
      <c r="F9" s="379"/>
      <c r="G9" s="379"/>
      <c r="H9" s="482"/>
      <c r="I9" s="487"/>
      <c r="J9" s="488"/>
      <c r="K9" s="335"/>
      <c r="L9" s="487"/>
      <c r="M9" s="488"/>
      <c r="N9" s="335"/>
      <c r="O9" s="509"/>
      <c r="P9" s="488"/>
      <c r="Q9" s="335"/>
    </row>
    <row r="10" spans="1:17">
      <c r="A10" s="226" t="s">
        <v>3600</v>
      </c>
      <c r="B10" s="379" t="s">
        <v>658</v>
      </c>
      <c r="C10" s="382"/>
      <c r="D10" s="379" t="s">
        <v>660</v>
      </c>
      <c r="E10" s="379"/>
      <c r="F10" s="379"/>
      <c r="G10" s="379"/>
      <c r="H10" s="482"/>
      <c r="I10" s="487"/>
      <c r="J10" s="488"/>
      <c r="K10" s="335"/>
      <c r="L10" s="487"/>
      <c r="M10" s="488"/>
      <c r="N10" s="335"/>
      <c r="O10" s="509"/>
      <c r="P10" s="488"/>
      <c r="Q10" s="335"/>
    </row>
    <row r="11" spans="1:17" ht="35.35">
      <c r="A11" s="226" t="s">
        <v>3601</v>
      </c>
      <c r="B11" s="364" t="s">
        <v>3500</v>
      </c>
      <c r="C11" s="362" t="s">
        <v>3501</v>
      </c>
      <c r="D11" s="379"/>
      <c r="E11" s="364" t="s">
        <v>3251</v>
      </c>
      <c r="F11" s="364" t="s">
        <v>3834</v>
      </c>
      <c r="G11" s="379"/>
      <c r="H11" s="482"/>
      <c r="I11" s="487"/>
      <c r="J11" s="488"/>
      <c r="K11" s="335"/>
      <c r="L11" s="487"/>
      <c r="M11" s="488"/>
      <c r="N11" s="335"/>
      <c r="O11" s="509"/>
      <c r="P11" s="488"/>
      <c r="Q11" s="335"/>
    </row>
    <row r="12" spans="1:17" ht="36" thickBot="1">
      <c r="A12" s="226" t="s">
        <v>3602</v>
      </c>
      <c r="B12" s="379" t="s">
        <v>3512</v>
      </c>
      <c r="C12" s="382" t="s">
        <v>3502</v>
      </c>
      <c r="D12" s="379" t="s">
        <v>1013</v>
      </c>
      <c r="E12" s="379"/>
      <c r="F12" s="379"/>
      <c r="G12" s="379"/>
      <c r="H12" s="482"/>
      <c r="I12" s="489"/>
      <c r="J12" s="490"/>
      <c r="K12" s="336"/>
      <c r="L12" s="489"/>
      <c r="M12" s="490"/>
      <c r="N12" s="336"/>
      <c r="O12" s="510"/>
      <c r="P12" s="490"/>
      <c r="Q12" s="336"/>
    </row>
    <row r="13" spans="1:17">
      <c r="A13" s="222"/>
      <c r="B13" s="222"/>
      <c r="C13" s="222"/>
      <c r="D13" s="222"/>
      <c r="E13" s="222"/>
      <c r="F13" s="222"/>
      <c r="G13" s="222"/>
      <c r="H13" s="222"/>
    </row>
    <row r="14" spans="1:17">
      <c r="A14" s="222"/>
      <c r="B14" s="222"/>
      <c r="C14" s="222"/>
      <c r="D14" s="222"/>
      <c r="E14" s="222"/>
      <c r="F14" s="222"/>
      <c r="G14" s="222"/>
      <c r="H14" s="222"/>
    </row>
    <row r="38" spans="3:3">
      <c r="C38" s="302"/>
    </row>
  </sheetData>
  <mergeCells count="5">
    <mergeCell ref="A1:Q1"/>
    <mergeCell ref="A2:H2"/>
    <mergeCell ref="I2:K2"/>
    <mergeCell ref="L2:N2"/>
    <mergeCell ref="O2:Q2"/>
  </mergeCells>
  <phoneticPr fontId="6" type="noConversion"/>
  <printOptions horizontalCentered="1" verticalCentered="1"/>
  <pageMargins left="0.25" right="0.25" top="0.5" bottom="0.5" header="0.3" footer="0.3"/>
  <pageSetup paperSize="9" orientation="landscape" horizontalDpi="4294967292" verticalDpi="4294967292" r:id="rId1"/>
  <extLst>
    <ext xmlns:mx="http://schemas.microsoft.com/office/mac/excel/2008/main" uri="{64002731-A6B0-56B0-2670-7721B7C09600}">
      <mx:PLV Mode="1" OnePage="0" WScale="0"/>
    </ext>
  </extLst>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
  <sheetViews>
    <sheetView view="pageLayout" topLeftCell="A6" workbookViewId="0">
      <selection activeCell="E4" sqref="E4"/>
    </sheetView>
  </sheetViews>
  <sheetFormatPr defaultColWidth="8.77734375" defaultRowHeight="10.5"/>
  <cols>
    <col min="1" max="1" width="7" style="498" customWidth="1"/>
    <col min="2" max="2" width="28.6640625" style="494" customWidth="1"/>
    <col min="3" max="3" width="27.6640625" style="494" bestFit="1" customWidth="1"/>
    <col min="4" max="4" width="7" style="494" customWidth="1"/>
    <col min="5" max="5" width="16" style="494" customWidth="1"/>
    <col min="6" max="6" width="24.6640625" style="494" customWidth="1"/>
    <col min="7" max="7" width="5.6640625" style="494" customWidth="1"/>
    <col min="8" max="10" width="4.44140625" style="494" customWidth="1"/>
    <col min="11" max="16384" width="8.77734375" style="494"/>
  </cols>
  <sheetData>
    <row r="1" spans="1:12" ht="14.25" customHeight="1" thickBot="1">
      <c r="A1" s="784" t="s">
        <v>3503</v>
      </c>
      <c r="B1" s="785"/>
      <c r="C1" s="785"/>
      <c r="D1" s="785"/>
      <c r="E1" s="785"/>
      <c r="F1" s="786"/>
      <c r="G1" s="491"/>
      <c r="H1" s="492"/>
      <c r="I1" s="492"/>
      <c r="J1" s="493"/>
      <c r="K1" s="219"/>
      <c r="L1" s="219"/>
    </row>
    <row r="2" spans="1:12" s="498" customFormat="1" ht="23.6">
      <c r="A2" s="495"/>
      <c r="B2" s="496" t="s">
        <v>833</v>
      </c>
      <c r="C2" s="496" t="s">
        <v>834</v>
      </c>
      <c r="D2" s="496" t="s">
        <v>11</v>
      </c>
      <c r="E2" s="496" t="s">
        <v>12</v>
      </c>
      <c r="F2" s="496" t="s">
        <v>13</v>
      </c>
      <c r="G2" s="496" t="s">
        <v>835</v>
      </c>
      <c r="H2" s="497" t="s">
        <v>1212</v>
      </c>
      <c r="I2" s="497" t="s">
        <v>1213</v>
      </c>
      <c r="J2" s="553" t="s">
        <v>1214</v>
      </c>
    </row>
    <row r="3" spans="1:12" ht="41.1" customHeight="1">
      <c r="A3" s="499" t="s">
        <v>3521</v>
      </c>
      <c r="B3" s="500" t="s">
        <v>3792</v>
      </c>
      <c r="C3" s="500" t="s">
        <v>3793</v>
      </c>
      <c r="D3" s="500" t="s">
        <v>10</v>
      </c>
      <c r="E3" s="500" t="s">
        <v>925</v>
      </c>
      <c r="F3" s="500" t="s">
        <v>998</v>
      </c>
      <c r="G3" s="500" t="s">
        <v>3504</v>
      </c>
      <c r="H3" s="501"/>
      <c r="I3" s="502"/>
      <c r="J3" s="503"/>
    </row>
    <row r="4" spans="1:12" ht="117.85">
      <c r="A4" s="499" t="s">
        <v>3522</v>
      </c>
      <c r="B4" s="500" t="s">
        <v>3505</v>
      </c>
      <c r="C4" s="500" t="s">
        <v>3506</v>
      </c>
      <c r="D4" s="500" t="s">
        <v>1005</v>
      </c>
      <c r="E4" s="500" t="s">
        <v>1006</v>
      </c>
      <c r="F4" s="500" t="s">
        <v>1007</v>
      </c>
      <c r="G4" s="500"/>
      <c r="H4" s="501"/>
      <c r="I4" s="502"/>
      <c r="J4" s="503"/>
    </row>
    <row r="5" spans="1:12" ht="78.05" customHeight="1">
      <c r="A5" s="499" t="s">
        <v>3523</v>
      </c>
      <c r="B5" s="500" t="s">
        <v>3507</v>
      </c>
      <c r="C5" s="500" t="s">
        <v>3508</v>
      </c>
      <c r="D5" s="500" t="s">
        <v>1008</v>
      </c>
      <c r="E5" s="500" t="s">
        <v>1009</v>
      </c>
      <c r="F5" s="500" t="s">
        <v>1010</v>
      </c>
      <c r="G5" s="500"/>
      <c r="H5" s="501"/>
      <c r="I5" s="502"/>
      <c r="J5" s="503"/>
    </row>
    <row r="6" spans="1:12" ht="58.95">
      <c r="A6" s="499" t="s">
        <v>3524</v>
      </c>
      <c r="B6" s="500" t="s">
        <v>3515</v>
      </c>
      <c r="C6" s="500" t="s">
        <v>3516</v>
      </c>
      <c r="D6" s="500" t="s">
        <v>992</v>
      </c>
      <c r="E6" s="500" t="s">
        <v>1011</v>
      </c>
      <c r="F6" s="500" t="s">
        <v>1012</v>
      </c>
      <c r="G6" s="500"/>
      <c r="H6" s="501"/>
      <c r="I6" s="502"/>
      <c r="J6" s="503"/>
    </row>
    <row r="7" spans="1:12" ht="35.35">
      <c r="A7" s="499" t="s">
        <v>3525</v>
      </c>
      <c r="B7" s="500" t="s">
        <v>3794</v>
      </c>
      <c r="C7" s="500" t="s">
        <v>3796</v>
      </c>
      <c r="D7" s="500" t="s">
        <v>1013</v>
      </c>
      <c r="E7" s="500"/>
      <c r="F7" s="500"/>
      <c r="G7" s="500"/>
      <c r="H7" s="501"/>
      <c r="I7" s="502"/>
      <c r="J7" s="503"/>
    </row>
    <row r="8" spans="1:12" ht="58.95">
      <c r="A8" s="499" t="s">
        <v>3526</v>
      </c>
      <c r="B8" s="500" t="s">
        <v>3517</v>
      </c>
      <c r="C8" s="500" t="s">
        <v>3518</v>
      </c>
      <c r="D8" s="500" t="s">
        <v>992</v>
      </c>
      <c r="E8" s="500" t="s">
        <v>1011</v>
      </c>
      <c r="F8" s="500" t="s">
        <v>1012</v>
      </c>
      <c r="G8" s="500"/>
      <c r="H8" s="501"/>
      <c r="I8" s="502"/>
      <c r="J8" s="503"/>
    </row>
    <row r="9" spans="1:12" ht="42.05" customHeight="1">
      <c r="A9" s="499" t="s">
        <v>3527</v>
      </c>
      <c r="B9" s="500" t="s">
        <v>3519</v>
      </c>
      <c r="C9" s="500" t="s">
        <v>3520</v>
      </c>
      <c r="D9" s="500" t="s">
        <v>10</v>
      </c>
      <c r="E9" s="500" t="s">
        <v>925</v>
      </c>
      <c r="F9" s="500" t="s">
        <v>998</v>
      </c>
      <c r="G9" s="500" t="s">
        <v>3504</v>
      </c>
      <c r="H9" s="501"/>
      <c r="I9" s="502"/>
      <c r="J9" s="503"/>
    </row>
    <row r="10" spans="1:12" ht="56" customHeight="1" thickBot="1">
      <c r="A10" s="504" t="s">
        <v>3528</v>
      </c>
      <c r="B10" s="505" t="s">
        <v>3795</v>
      </c>
      <c r="C10" s="505" t="s">
        <v>3797</v>
      </c>
      <c r="D10" s="505" t="s">
        <v>1013</v>
      </c>
      <c r="E10" s="505"/>
      <c r="F10" s="505"/>
      <c r="G10" s="505"/>
      <c r="H10" s="506"/>
      <c r="I10" s="507"/>
      <c r="J10" s="508"/>
    </row>
  </sheetData>
  <mergeCells count="1">
    <mergeCell ref="A1:F1"/>
  </mergeCells>
  <phoneticPr fontId="6" type="noConversion"/>
  <printOptions horizontalCentered="1" verticalCentered="1"/>
  <pageMargins left="0.25" right="0.25" top="0.5" bottom="0.5" header="0.3" footer="0.3"/>
  <pageSetup paperSize="9" orientation="landscape" horizontalDpi="4294967292" verticalDpi="4294967292" r:id="rId1"/>
  <rowBreaks count="1" manualBreakCount="1">
    <brk id="12" max="16383" man="1"/>
  </rowBreaks>
  <colBreaks count="1" manualBreakCount="1">
    <brk id="10" max="1048575" man="1"/>
  </colBreaks>
  <extLst>
    <ext xmlns:mx="http://schemas.microsoft.com/office/mac/excel/2008/main" uri="{64002731-A6B0-56B0-2670-7721B7C09600}">
      <mx:PLV Mode="1" OnePage="0" WScale="0"/>
    </ext>
  </extLst>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1"/>
  <sheetViews>
    <sheetView view="pageLayout" topLeftCell="A13" workbookViewId="0">
      <selection activeCell="B23" sqref="B23"/>
    </sheetView>
  </sheetViews>
  <sheetFormatPr defaultColWidth="10.77734375" defaultRowHeight="11.8"/>
  <cols>
    <col min="1" max="1" width="4.109375" style="221" customWidth="1"/>
    <col min="2" max="2" width="32.33203125" style="221" customWidth="1"/>
    <col min="3" max="3" width="39.6640625" style="221" customWidth="1"/>
    <col min="4" max="4" width="7.6640625" style="221" bestFit="1" customWidth="1"/>
    <col min="5" max="5" width="12.77734375" style="221" customWidth="1"/>
    <col min="6" max="6" width="10.77734375" style="221"/>
    <col min="7" max="7" width="7.44140625" style="221" customWidth="1"/>
    <col min="8" max="8" width="8.44140625" style="221" customWidth="1"/>
    <col min="9" max="16384" width="10.77734375" style="221"/>
  </cols>
  <sheetData>
    <row r="1" spans="1:12" ht="11.95" customHeight="1">
      <c r="A1" s="784" t="s">
        <v>1623</v>
      </c>
      <c r="B1" s="785"/>
      <c r="C1" s="785"/>
      <c r="D1" s="785"/>
      <c r="E1" s="785"/>
      <c r="F1" s="785"/>
      <c r="G1" s="785"/>
      <c r="H1" s="786"/>
    </row>
    <row r="2" spans="1:12" ht="11" customHeight="1" thickBot="1">
      <c r="A2" s="787" t="s">
        <v>2437</v>
      </c>
      <c r="B2" s="788"/>
      <c r="C2" s="788"/>
      <c r="D2" s="789" t="s">
        <v>2438</v>
      </c>
      <c r="E2" s="789"/>
      <c r="F2" s="789"/>
      <c r="G2" s="789"/>
      <c r="H2" s="790"/>
    </row>
    <row r="3" spans="1:12" s="286" customFormat="1">
      <c r="A3" s="282" t="s">
        <v>1484</v>
      </c>
      <c r="B3" s="283" t="s">
        <v>833</v>
      </c>
      <c r="C3" s="283" t="s">
        <v>834</v>
      </c>
      <c r="D3" s="283" t="s">
        <v>11</v>
      </c>
      <c r="E3" s="283" t="s">
        <v>12</v>
      </c>
      <c r="F3" s="283" t="s">
        <v>13</v>
      </c>
      <c r="G3" s="284" t="s">
        <v>835</v>
      </c>
      <c r="H3" s="293" t="s">
        <v>14</v>
      </c>
      <c r="I3" s="285"/>
      <c r="J3" s="285"/>
      <c r="K3" s="285"/>
      <c r="L3" s="285"/>
    </row>
    <row r="4" spans="1:12" ht="39.799999999999997" customHeight="1">
      <c r="A4" s="287" t="s">
        <v>2439</v>
      </c>
      <c r="B4" s="220" t="s">
        <v>2440</v>
      </c>
      <c r="C4" s="220" t="s">
        <v>2441</v>
      </c>
      <c r="D4" s="220" t="s">
        <v>10</v>
      </c>
      <c r="E4" s="220" t="s">
        <v>925</v>
      </c>
      <c r="F4" s="220" t="s">
        <v>998</v>
      </c>
      <c r="G4" s="290" t="s">
        <v>1068</v>
      </c>
      <c r="H4" s="294"/>
    </row>
    <row r="5" spans="1:12" ht="200.3">
      <c r="A5" s="287" t="s">
        <v>2442</v>
      </c>
      <c r="B5" s="220" t="s">
        <v>2443</v>
      </c>
      <c r="C5" s="530" t="s">
        <v>3844</v>
      </c>
      <c r="D5" s="220" t="s">
        <v>3639</v>
      </c>
      <c r="E5" s="220" t="s">
        <v>3640</v>
      </c>
      <c r="F5" s="220"/>
      <c r="G5" s="290"/>
      <c r="H5" s="294"/>
    </row>
    <row r="6" spans="1:12" ht="23.6">
      <c r="A6" s="287" t="s">
        <v>2444</v>
      </c>
      <c r="B6" s="220" t="s">
        <v>2445</v>
      </c>
      <c r="C6" s="220" t="s">
        <v>2446</v>
      </c>
      <c r="D6" s="220" t="s">
        <v>10</v>
      </c>
      <c r="E6" s="220" t="s">
        <v>925</v>
      </c>
      <c r="F6" s="220" t="s">
        <v>998</v>
      </c>
      <c r="G6" s="290" t="s">
        <v>1069</v>
      </c>
      <c r="H6" s="294"/>
    </row>
    <row r="7" spans="1:12" ht="33.75" customHeight="1">
      <c r="A7" s="287" t="s">
        <v>2447</v>
      </c>
      <c r="B7" s="220" t="s">
        <v>2448</v>
      </c>
      <c r="C7" s="220" t="s">
        <v>2449</v>
      </c>
      <c r="D7" s="220"/>
      <c r="E7" s="220"/>
      <c r="F7" s="220"/>
      <c r="G7" s="290"/>
      <c r="H7" s="294"/>
    </row>
    <row r="8" spans="1:12" ht="42.05" customHeight="1">
      <c r="A8" s="287" t="s">
        <v>2450</v>
      </c>
      <c r="B8" s="220" t="s">
        <v>2451</v>
      </c>
      <c r="C8" s="220" t="s">
        <v>2452</v>
      </c>
      <c r="D8" s="220" t="s">
        <v>10</v>
      </c>
      <c r="E8" s="220" t="s">
        <v>925</v>
      </c>
      <c r="F8" s="220" t="s">
        <v>998</v>
      </c>
      <c r="G8" s="291" t="s">
        <v>1070</v>
      </c>
      <c r="H8" s="294"/>
    </row>
    <row r="9" spans="1:12" ht="28.5" customHeight="1">
      <c r="A9" s="287" t="s">
        <v>2453</v>
      </c>
      <c r="B9" s="220" t="s">
        <v>2454</v>
      </c>
      <c r="C9" s="220" t="s">
        <v>2455</v>
      </c>
      <c r="D9" s="220"/>
      <c r="E9" s="220"/>
      <c r="F9" s="220"/>
      <c r="G9" s="290"/>
      <c r="H9" s="294"/>
    </row>
    <row r="10" spans="1:12" ht="23.6">
      <c r="A10" s="287" t="s">
        <v>2456</v>
      </c>
      <c r="B10" s="220" t="s">
        <v>2457</v>
      </c>
      <c r="C10" s="220" t="s">
        <v>2458</v>
      </c>
      <c r="D10" s="220" t="s">
        <v>10</v>
      </c>
      <c r="E10" s="220" t="s">
        <v>925</v>
      </c>
      <c r="F10" s="220" t="s">
        <v>998</v>
      </c>
      <c r="G10" s="291" t="s">
        <v>1071</v>
      </c>
      <c r="H10" s="294"/>
    </row>
    <row r="11" spans="1:12" ht="24.75" customHeight="1">
      <c r="A11" s="287" t="s">
        <v>2459</v>
      </c>
      <c r="B11" s="220" t="s">
        <v>2460</v>
      </c>
      <c r="C11" s="220" t="s">
        <v>2461</v>
      </c>
      <c r="D11" s="220"/>
      <c r="E11" s="220"/>
      <c r="F11" s="220"/>
      <c r="G11" s="290"/>
      <c r="H11" s="294"/>
    </row>
    <row r="12" spans="1:12" ht="23.6">
      <c r="A12" s="287" t="s">
        <v>2462</v>
      </c>
      <c r="B12" s="220" t="s">
        <v>2463</v>
      </c>
      <c r="C12" s="220" t="s">
        <v>2464</v>
      </c>
      <c r="D12" s="220" t="s">
        <v>10</v>
      </c>
      <c r="E12" s="220" t="s">
        <v>925</v>
      </c>
      <c r="F12" s="220" t="s">
        <v>998</v>
      </c>
      <c r="G12" s="291" t="s">
        <v>1072</v>
      </c>
      <c r="H12" s="294"/>
    </row>
    <row r="13" spans="1:12" ht="28.5" customHeight="1">
      <c r="A13" s="287" t="s">
        <v>2465</v>
      </c>
      <c r="B13" s="220" t="s">
        <v>2466</v>
      </c>
      <c r="C13" s="220" t="s">
        <v>2467</v>
      </c>
      <c r="D13" s="220"/>
      <c r="E13" s="220"/>
      <c r="F13" s="220"/>
      <c r="G13" s="290"/>
      <c r="H13" s="294"/>
    </row>
    <row r="14" spans="1:12" ht="23.6">
      <c r="A14" s="287" t="s">
        <v>2468</v>
      </c>
      <c r="B14" s="220" t="s">
        <v>2469</v>
      </c>
      <c r="C14" s="530" t="s">
        <v>3846</v>
      </c>
      <c r="D14" s="220" t="s">
        <v>10</v>
      </c>
      <c r="E14" s="220" t="s">
        <v>925</v>
      </c>
      <c r="F14" s="220" t="s">
        <v>998</v>
      </c>
      <c r="G14" s="291" t="s">
        <v>1073</v>
      </c>
      <c r="H14" s="294"/>
    </row>
    <row r="15" spans="1:12" ht="25.55" customHeight="1">
      <c r="A15" s="287" t="s">
        <v>2470</v>
      </c>
      <c r="B15" s="220" t="s">
        <v>2471</v>
      </c>
      <c r="C15" s="530" t="s">
        <v>3845</v>
      </c>
      <c r="D15" s="220"/>
      <c r="E15" s="220"/>
      <c r="F15" s="220"/>
      <c r="G15" s="290"/>
      <c r="H15" s="294"/>
    </row>
    <row r="16" spans="1:12" ht="38.299999999999997" customHeight="1">
      <c r="A16" s="287" t="s">
        <v>2472</v>
      </c>
      <c r="B16" s="220" t="s">
        <v>2473</v>
      </c>
      <c r="C16" s="220" t="s">
        <v>2474</v>
      </c>
      <c r="D16" s="220" t="s">
        <v>10</v>
      </c>
      <c r="E16" s="220" t="s">
        <v>925</v>
      </c>
      <c r="F16" s="220" t="s">
        <v>998</v>
      </c>
      <c r="G16" s="291" t="s">
        <v>1074</v>
      </c>
      <c r="H16" s="294"/>
    </row>
    <row r="17" spans="1:8" ht="27" customHeight="1" thickBot="1">
      <c r="A17" s="288" t="s">
        <v>2475</v>
      </c>
      <c r="B17" s="289" t="s">
        <v>2476</v>
      </c>
      <c r="C17" s="289" t="s">
        <v>2477</v>
      </c>
      <c r="D17" s="289"/>
      <c r="E17" s="289"/>
      <c r="F17" s="289"/>
      <c r="G17" s="292"/>
      <c r="H17" s="295"/>
    </row>
    <row r="31" spans="1:8">
      <c r="C31" s="219"/>
    </row>
  </sheetData>
  <mergeCells count="3">
    <mergeCell ref="A1:H1"/>
    <mergeCell ref="A2:C2"/>
    <mergeCell ref="D2:H2"/>
  </mergeCells>
  <phoneticPr fontId="6" type="noConversion"/>
  <printOptions horizontalCentered="1" verticalCentered="1"/>
  <pageMargins left="0.25" right="0.25" top="0.5" bottom="0.5" header="0.3" footer="0.3"/>
  <pageSetup paperSize="9" orientation="landscape" horizontalDpi="4294967292" verticalDpi="4294967292" r:id="rId1"/>
  <extLst>
    <ext xmlns:mx="http://schemas.microsoft.com/office/mac/excel/2008/main" uri="{64002731-A6B0-56B0-2670-7721B7C09600}">
      <mx:PLV Mode="1" OnePage="0" WScale="0"/>
    </ext>
  </extLst>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ublished="0"/>
  <dimension ref="A1:F37"/>
  <sheetViews>
    <sheetView view="pageLayout" topLeftCell="A2" workbookViewId="0">
      <selection activeCell="D5" sqref="D5"/>
    </sheetView>
  </sheetViews>
  <sheetFormatPr defaultColWidth="11.44140625" defaultRowHeight="15.05"/>
  <cols>
    <col min="2" max="3" width="16.6640625" customWidth="1"/>
    <col min="4" max="4" width="33.44140625" customWidth="1"/>
    <col min="6" max="6" width="32" customWidth="1"/>
  </cols>
  <sheetData>
    <row r="1" spans="1:6" s="30" customFormat="1" ht="15.05" customHeight="1" thickBot="1">
      <c r="A1" s="791" t="s">
        <v>1624</v>
      </c>
      <c r="B1" s="792"/>
      <c r="C1" s="792"/>
      <c r="D1" s="792"/>
      <c r="E1" s="792"/>
      <c r="F1" s="793"/>
    </row>
    <row r="2" spans="1:6" s="187" customFormat="1" ht="10.5">
      <c r="A2" s="351" t="s">
        <v>926</v>
      </c>
      <c r="B2" s="184" t="s">
        <v>833</v>
      </c>
      <c r="C2" s="184" t="s">
        <v>834</v>
      </c>
      <c r="D2" s="184" t="s">
        <v>264</v>
      </c>
      <c r="E2" s="296" t="s">
        <v>835</v>
      </c>
      <c r="F2" s="298" t="s">
        <v>1163</v>
      </c>
    </row>
    <row r="3" spans="1:6" ht="82.5">
      <c r="A3" s="43" t="s">
        <v>282</v>
      </c>
      <c r="B3" s="44" t="s">
        <v>283</v>
      </c>
      <c r="C3" s="44" t="s">
        <v>3220</v>
      </c>
      <c r="D3" s="44" t="s">
        <v>3962</v>
      </c>
      <c r="E3" s="297"/>
      <c r="F3" s="299"/>
    </row>
    <row r="4" spans="1:6" ht="47.15">
      <c r="A4" s="43" t="s">
        <v>286</v>
      </c>
      <c r="B4" s="44" t="s">
        <v>287</v>
      </c>
      <c r="C4" s="44" t="s">
        <v>288</v>
      </c>
      <c r="D4" s="44" t="s">
        <v>289</v>
      </c>
      <c r="E4" s="297"/>
      <c r="F4" s="299"/>
    </row>
    <row r="5" spans="1:6" ht="94.95" thickBot="1">
      <c r="A5" s="43" t="s">
        <v>290</v>
      </c>
      <c r="B5" s="44" t="s">
        <v>240</v>
      </c>
      <c r="C5" s="44" t="s">
        <v>241</v>
      </c>
      <c r="D5" s="44" t="s">
        <v>3847</v>
      </c>
      <c r="E5" s="297"/>
      <c r="F5" s="300"/>
    </row>
    <row r="37" spans="3:3">
      <c r="C37" s="200"/>
    </row>
  </sheetData>
  <mergeCells count="1">
    <mergeCell ref="A1:F1"/>
  </mergeCells>
  <phoneticPr fontId="6" type="noConversion"/>
  <printOptions horizontalCentered="1" verticalCentered="1"/>
  <pageMargins left="0.25" right="0.25" top="0.5" bottom="0.5" header="0.3" footer="0.3"/>
  <pageSetup paperSize="9" orientation="landscape" horizontalDpi="4294967292" verticalDpi="4294967292" r:id="rId1"/>
  <extLst>
    <ext xmlns:mx="http://schemas.microsoft.com/office/mac/excel/2008/main" uri="{64002731-A6B0-56B0-2670-7721B7C09600}">
      <mx:PLV Mode="1" OnePage="0" WScale="0"/>
    </ext>
  </extLst>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ublished="0"/>
  <dimension ref="A1:G38"/>
  <sheetViews>
    <sheetView view="pageLayout" topLeftCell="A21" workbookViewId="0">
      <selection activeCell="C22" sqref="C22"/>
    </sheetView>
  </sheetViews>
  <sheetFormatPr defaultColWidth="10.77734375" defaultRowHeight="11.8"/>
  <cols>
    <col min="1" max="1" width="5.77734375" style="275" customWidth="1"/>
    <col min="2" max="2" width="34.44140625" style="275" customWidth="1"/>
    <col min="3" max="3" width="42" style="275" customWidth="1"/>
    <col min="4" max="4" width="22.33203125" style="275" customWidth="1"/>
    <col min="5" max="5" width="8.109375" style="275" customWidth="1"/>
    <col min="6" max="6" width="10.33203125" style="275" customWidth="1"/>
    <col min="7" max="7" width="6.33203125" style="275" customWidth="1"/>
    <col min="8" max="16384" width="10.77734375" style="275"/>
  </cols>
  <sheetData>
    <row r="1" spans="1:7" s="274" customFormat="1" ht="10" customHeight="1">
      <c r="A1" s="794" t="s">
        <v>1625</v>
      </c>
      <c r="B1" s="795"/>
      <c r="C1" s="795"/>
      <c r="D1" s="795"/>
      <c r="E1" s="795"/>
      <c r="F1" s="795"/>
      <c r="G1" s="796"/>
    </row>
    <row r="2" spans="1:7" s="268" customFormat="1" ht="12.45" thickBot="1">
      <c r="A2" s="382" t="s">
        <v>3261</v>
      </c>
      <c r="B2" s="301" t="s">
        <v>833</v>
      </c>
      <c r="C2" s="301" t="s">
        <v>834</v>
      </c>
      <c r="D2" s="301" t="s">
        <v>264</v>
      </c>
      <c r="E2" s="301" t="s">
        <v>3264</v>
      </c>
      <c r="F2" s="301" t="s">
        <v>835</v>
      </c>
      <c r="G2" s="374" t="s">
        <v>14</v>
      </c>
    </row>
    <row r="3" spans="1:7" s="268" customFormat="1" ht="24.25" thickBot="1">
      <c r="A3" s="382" t="s">
        <v>2528</v>
      </c>
      <c r="B3" s="382" t="s">
        <v>2529</v>
      </c>
      <c r="C3" s="345" t="s">
        <v>3222</v>
      </c>
      <c r="D3" s="382" t="s">
        <v>1453</v>
      </c>
      <c r="E3" s="777" t="s">
        <v>2530</v>
      </c>
      <c r="F3" s="797"/>
      <c r="G3" s="464"/>
    </row>
    <row r="4" spans="1:7" ht="23.6">
      <c r="A4" s="364" t="s">
        <v>600</v>
      </c>
      <c r="B4" s="362" t="s">
        <v>2542</v>
      </c>
      <c r="C4" s="362" t="s">
        <v>3221</v>
      </c>
      <c r="D4" s="382" t="s">
        <v>1453</v>
      </c>
      <c r="E4" s="381"/>
      <c r="F4" s="363" t="s">
        <v>233</v>
      </c>
      <c r="G4" s="461"/>
    </row>
    <row r="5" spans="1:7" ht="23.6">
      <c r="A5" s="364" t="s">
        <v>601</v>
      </c>
      <c r="B5" s="364" t="s">
        <v>2527</v>
      </c>
      <c r="C5" s="362" t="s">
        <v>3223</v>
      </c>
      <c r="D5" s="380" t="s">
        <v>235</v>
      </c>
      <c r="E5" s="381"/>
      <c r="F5" s="363"/>
      <c r="G5" s="462"/>
    </row>
    <row r="6" spans="1:7" ht="23.6">
      <c r="A6" s="364" t="s">
        <v>605</v>
      </c>
      <c r="B6" s="362" t="s">
        <v>1580</v>
      </c>
      <c r="C6" s="362" t="s">
        <v>3849</v>
      </c>
      <c r="D6" s="382" t="s">
        <v>1453</v>
      </c>
      <c r="E6" s="381" t="s">
        <v>3262</v>
      </c>
      <c r="F6" s="371" t="s">
        <v>234</v>
      </c>
      <c r="G6" s="460"/>
    </row>
    <row r="7" spans="1:7" ht="23.6">
      <c r="A7" s="364" t="s">
        <v>606</v>
      </c>
      <c r="B7" s="362" t="s">
        <v>1581</v>
      </c>
      <c r="C7" s="362" t="s">
        <v>3848</v>
      </c>
      <c r="D7" s="382" t="s">
        <v>1453</v>
      </c>
      <c r="E7" s="381" t="s">
        <v>3263</v>
      </c>
      <c r="F7" s="371" t="s">
        <v>234</v>
      </c>
      <c r="G7" s="460"/>
    </row>
    <row r="8" spans="1:7" ht="23.6">
      <c r="A8" s="364" t="s">
        <v>932</v>
      </c>
      <c r="B8" s="364" t="s">
        <v>3800</v>
      </c>
      <c r="C8" s="364" t="s">
        <v>3850</v>
      </c>
      <c r="D8" s="380" t="s">
        <v>1165</v>
      </c>
      <c r="E8" s="381"/>
      <c r="F8" s="371"/>
      <c r="G8" s="460"/>
    </row>
    <row r="9" spans="1:7" ht="23.6">
      <c r="A9" s="364" t="s">
        <v>838</v>
      </c>
      <c r="B9" s="364" t="s">
        <v>3798</v>
      </c>
      <c r="C9" s="364" t="s">
        <v>3851</v>
      </c>
      <c r="D9" s="380" t="s">
        <v>1173</v>
      </c>
      <c r="E9" s="381"/>
      <c r="F9" s="371"/>
      <c r="G9" s="462"/>
    </row>
    <row r="10" spans="1:7" ht="23.6">
      <c r="A10" s="364" t="s">
        <v>529</v>
      </c>
      <c r="B10" s="362" t="s">
        <v>609</v>
      </c>
      <c r="C10" s="362" t="s">
        <v>3852</v>
      </c>
      <c r="D10" s="382" t="s">
        <v>1453</v>
      </c>
      <c r="E10" s="381"/>
      <c r="F10" s="371" t="s">
        <v>236</v>
      </c>
      <c r="G10" s="462"/>
    </row>
    <row r="11" spans="1:7">
      <c r="A11" s="364" t="s">
        <v>839</v>
      </c>
      <c r="B11" s="364" t="s">
        <v>965</v>
      </c>
      <c r="C11" s="364" t="s">
        <v>778</v>
      </c>
      <c r="D11" s="380" t="s">
        <v>1485</v>
      </c>
      <c r="E11" s="381"/>
      <c r="F11" s="371"/>
      <c r="G11" s="462"/>
    </row>
    <row r="12" spans="1:7">
      <c r="A12" s="364" t="s">
        <v>840</v>
      </c>
      <c r="B12" s="364" t="s">
        <v>966</v>
      </c>
      <c r="C12" s="364" t="s">
        <v>779</v>
      </c>
      <c r="D12" s="380" t="s">
        <v>1162</v>
      </c>
      <c r="E12" s="381"/>
      <c r="F12" s="371"/>
      <c r="G12" s="462"/>
    </row>
    <row r="13" spans="1:7" ht="47.15">
      <c r="A13" s="364" t="s">
        <v>841</v>
      </c>
      <c r="B13" s="362" t="s">
        <v>1582</v>
      </c>
      <c r="C13" s="362" t="s">
        <v>3853</v>
      </c>
      <c r="D13" s="382" t="s">
        <v>1453</v>
      </c>
      <c r="E13" s="381"/>
      <c r="F13" s="371" t="s">
        <v>615</v>
      </c>
      <c r="G13" s="462"/>
    </row>
    <row r="14" spans="1:7" ht="23.6">
      <c r="A14" s="364" t="s">
        <v>842</v>
      </c>
      <c r="B14" s="364" t="s">
        <v>3799</v>
      </c>
      <c r="C14" s="364" t="s">
        <v>3917</v>
      </c>
      <c r="D14" s="382" t="s">
        <v>1165</v>
      </c>
      <c r="E14" s="381"/>
      <c r="F14" s="371"/>
      <c r="G14" s="462"/>
    </row>
    <row r="15" spans="1:7" ht="35.35">
      <c r="A15" s="364" t="s">
        <v>843</v>
      </c>
      <c r="B15" s="364" t="s">
        <v>1583</v>
      </c>
      <c r="C15" s="364" t="s">
        <v>3854</v>
      </c>
      <c r="D15" s="382" t="s">
        <v>1453</v>
      </c>
      <c r="E15" s="381"/>
      <c r="F15" s="371" t="s">
        <v>677</v>
      </c>
      <c r="G15" s="462"/>
    </row>
    <row r="16" spans="1:7" ht="23.6">
      <c r="A16" s="364" t="s">
        <v>844</v>
      </c>
      <c r="B16" s="364" t="s">
        <v>3801</v>
      </c>
      <c r="C16" s="364" t="s">
        <v>3918</v>
      </c>
      <c r="D16" s="380" t="s">
        <v>1173</v>
      </c>
      <c r="E16" s="381"/>
      <c r="F16" s="371"/>
      <c r="G16" s="462"/>
    </row>
    <row r="17" spans="1:7" ht="23.6">
      <c r="A17" s="364" t="s">
        <v>845</v>
      </c>
      <c r="B17" s="364" t="s">
        <v>782</v>
      </c>
      <c r="C17" s="364" t="s">
        <v>780</v>
      </c>
      <c r="D17" s="382" t="s">
        <v>1453</v>
      </c>
      <c r="E17" s="381"/>
      <c r="F17" s="371" t="s">
        <v>794</v>
      </c>
      <c r="G17" s="462"/>
    </row>
    <row r="18" spans="1:7">
      <c r="A18" s="364" t="s">
        <v>846</v>
      </c>
      <c r="B18" s="364" t="s">
        <v>781</v>
      </c>
      <c r="C18" s="362" t="s">
        <v>712</v>
      </c>
      <c r="D18" s="305" t="s">
        <v>1486</v>
      </c>
      <c r="E18" s="465"/>
      <c r="F18" s="363"/>
      <c r="G18" s="462"/>
    </row>
    <row r="19" spans="1:7">
      <c r="A19" s="364" t="s">
        <v>847</v>
      </c>
      <c r="B19" s="364" t="s">
        <v>783</v>
      </c>
      <c r="C19" s="362" t="s">
        <v>713</v>
      </c>
      <c r="D19" s="380" t="s">
        <v>1162</v>
      </c>
      <c r="E19" s="381"/>
      <c r="F19" s="371"/>
      <c r="G19" s="462"/>
    </row>
    <row r="20" spans="1:7" ht="23.6">
      <c r="A20" s="364" t="s">
        <v>848</v>
      </c>
      <c r="B20" s="364" t="s">
        <v>1584</v>
      </c>
      <c r="C20" s="364" t="s">
        <v>3855</v>
      </c>
      <c r="D20" s="382" t="s">
        <v>1453</v>
      </c>
      <c r="E20" s="381"/>
      <c r="F20" s="371" t="s">
        <v>678</v>
      </c>
      <c r="G20" s="462"/>
    </row>
    <row r="21" spans="1:7" ht="23.6">
      <c r="A21" s="364" t="s">
        <v>849</v>
      </c>
      <c r="B21" s="364" t="s">
        <v>3802</v>
      </c>
      <c r="C21" s="364" t="s">
        <v>3856</v>
      </c>
      <c r="D21" s="380" t="s">
        <v>1165</v>
      </c>
      <c r="E21" s="381"/>
      <c r="F21" s="371"/>
      <c r="G21" s="462"/>
    </row>
    <row r="22" spans="1:7" ht="35.35">
      <c r="A22" s="364" t="s">
        <v>850</v>
      </c>
      <c r="B22" s="364" t="s">
        <v>1585</v>
      </c>
      <c r="C22" s="362" t="s">
        <v>3857</v>
      </c>
      <c r="D22" s="382" t="s">
        <v>1453</v>
      </c>
      <c r="E22" s="381"/>
      <c r="F22" s="371" t="s">
        <v>794</v>
      </c>
      <c r="G22" s="462"/>
    </row>
    <row r="23" spans="1:7" ht="24.25" thickBot="1">
      <c r="A23" s="364" t="s">
        <v>723</v>
      </c>
      <c r="B23" s="364" t="s">
        <v>3803</v>
      </c>
      <c r="C23" s="364" t="s">
        <v>3858</v>
      </c>
      <c r="D23" s="380" t="s">
        <v>1173</v>
      </c>
      <c r="E23" s="381"/>
      <c r="F23" s="371"/>
      <c r="G23" s="463"/>
    </row>
    <row r="38" spans="3:3">
      <c r="C38" s="302"/>
    </row>
  </sheetData>
  <mergeCells count="2">
    <mergeCell ref="A1:G1"/>
    <mergeCell ref="E3:F3"/>
  </mergeCells>
  <phoneticPr fontId="6" type="noConversion"/>
  <printOptions horizontalCentered="1" verticalCentered="1"/>
  <pageMargins left="0.25" right="0.25" top="0.5" bottom="0.5" header="0.3" footer="0.3"/>
  <pageSetup paperSize="9" orientation="landscape" horizontalDpi="4294967292" verticalDpi="4294967292" r:id="rId1"/>
  <extLst>
    <ext xmlns:mx="http://schemas.microsoft.com/office/mac/excel/2008/main" uri="{64002731-A6B0-56B0-2670-7721B7C09600}">
      <mx:PLV Mode="1" OnePage="0" WScale="0"/>
    </ext>
  </extLst>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ublished="0"/>
  <dimension ref="A1:E42"/>
  <sheetViews>
    <sheetView view="pageLayout" workbookViewId="0">
      <selection activeCell="A4" sqref="A4:E4"/>
    </sheetView>
  </sheetViews>
  <sheetFormatPr defaultColWidth="11.44140625" defaultRowHeight="11.8"/>
  <cols>
    <col min="1" max="1" width="8" style="275" customWidth="1"/>
    <col min="2" max="2" width="29.6640625" style="275" customWidth="1"/>
    <col min="3" max="3" width="32.77734375" style="275" customWidth="1"/>
    <col min="4" max="4" width="6.109375" style="275" customWidth="1"/>
    <col min="5" max="5" width="7.77734375" style="275" customWidth="1"/>
    <col min="6" max="16384" width="11.44140625" style="275"/>
  </cols>
  <sheetData>
    <row r="1" spans="1:5" ht="35.35">
      <c r="A1" s="380" t="s">
        <v>4484</v>
      </c>
      <c r="B1" s="604" t="s">
        <v>4485</v>
      </c>
      <c r="C1" s="380"/>
      <c r="D1" s="610" t="s">
        <v>5040</v>
      </c>
      <c r="E1" s="611"/>
    </row>
    <row r="2" spans="1:5">
      <c r="A2" s="380" t="s">
        <v>4490</v>
      </c>
      <c r="B2" s="604" t="s">
        <v>4491</v>
      </c>
      <c r="C2" s="380"/>
      <c r="D2" s="381"/>
      <c r="E2" s="303"/>
    </row>
    <row r="3" spans="1:5" ht="59.6" thickBot="1">
      <c r="A3" s="380" t="s">
        <v>4496</v>
      </c>
      <c r="B3" s="809" t="s">
        <v>5037</v>
      </c>
      <c r="C3" s="810"/>
      <c r="D3" s="610" t="s">
        <v>5039</v>
      </c>
      <c r="E3" s="304"/>
    </row>
    <row r="4" spans="1:5" s="274" customFormat="1" ht="11" customHeight="1" thickBot="1">
      <c r="A4" s="798" t="s">
        <v>1586</v>
      </c>
      <c r="B4" s="799"/>
      <c r="C4" s="799"/>
      <c r="D4" s="799"/>
      <c r="E4" s="800"/>
    </row>
    <row r="5" spans="1:5" s="274" customFormat="1" ht="12.45" thickBot="1">
      <c r="A5" s="801" t="s">
        <v>228</v>
      </c>
      <c r="B5" s="802"/>
      <c r="C5" s="802"/>
      <c r="D5" s="802"/>
      <c r="E5" s="647"/>
    </row>
    <row r="6" spans="1:5" ht="35.35">
      <c r="A6" s="262" t="s">
        <v>602</v>
      </c>
      <c r="B6" s="211" t="s">
        <v>3860</v>
      </c>
      <c r="C6" s="211" t="s">
        <v>3859</v>
      </c>
      <c r="D6" s="363" t="s">
        <v>613</v>
      </c>
      <c r="E6" s="276" t="s">
        <v>14</v>
      </c>
    </row>
    <row r="7" spans="1:5">
      <c r="A7" s="277" t="s">
        <v>872</v>
      </c>
      <c r="B7" s="362" t="s">
        <v>603</v>
      </c>
      <c r="C7" s="537" t="s">
        <v>3963</v>
      </c>
      <c r="D7" s="367" t="s">
        <v>611</v>
      </c>
      <c r="E7" s="215"/>
    </row>
    <row r="8" spans="1:5">
      <c r="A8" s="277" t="s">
        <v>873</v>
      </c>
      <c r="B8" s="362" t="s">
        <v>579</v>
      </c>
      <c r="C8" s="362" t="s">
        <v>580</v>
      </c>
      <c r="D8" s="367" t="s">
        <v>611</v>
      </c>
      <c r="E8" s="215"/>
    </row>
    <row r="9" spans="1:5" ht="10" customHeight="1">
      <c r="A9" s="277" t="s">
        <v>874</v>
      </c>
      <c r="B9" s="362" t="s">
        <v>581</v>
      </c>
      <c r="C9" s="362" t="s">
        <v>582</v>
      </c>
      <c r="D9" s="367" t="s">
        <v>611</v>
      </c>
      <c r="E9" s="215"/>
    </row>
    <row r="10" spans="1:5">
      <c r="A10" s="277" t="s">
        <v>875</v>
      </c>
      <c r="B10" s="362" t="s">
        <v>583</v>
      </c>
      <c r="C10" s="362" t="s">
        <v>584</v>
      </c>
      <c r="D10" s="367" t="s">
        <v>611</v>
      </c>
      <c r="E10" s="215"/>
    </row>
    <row r="11" spans="1:5" ht="23.6">
      <c r="A11" s="277" t="s">
        <v>876</v>
      </c>
      <c r="B11" s="362" t="s">
        <v>585</v>
      </c>
      <c r="C11" s="362" t="s">
        <v>586</v>
      </c>
      <c r="D11" s="367" t="s">
        <v>611</v>
      </c>
      <c r="E11" s="215"/>
    </row>
    <row r="12" spans="1:5">
      <c r="A12" s="277" t="s">
        <v>830</v>
      </c>
      <c r="B12" s="362" t="s">
        <v>587</v>
      </c>
      <c r="C12" s="362" t="s">
        <v>588</v>
      </c>
      <c r="D12" s="367" t="s">
        <v>611</v>
      </c>
      <c r="E12" s="215" t="s">
        <v>914</v>
      </c>
    </row>
    <row r="13" spans="1:5">
      <c r="A13" s="277" t="s">
        <v>664</v>
      </c>
      <c r="B13" s="362" t="s">
        <v>591</v>
      </c>
      <c r="C13" s="362" t="s">
        <v>589</v>
      </c>
      <c r="D13" s="367" t="s">
        <v>611</v>
      </c>
      <c r="E13" s="215"/>
    </row>
    <row r="14" spans="1:5">
      <c r="A14" s="277" t="s">
        <v>665</v>
      </c>
      <c r="B14" s="362" t="s">
        <v>592</v>
      </c>
      <c r="C14" s="362" t="s">
        <v>590</v>
      </c>
      <c r="D14" s="367" t="s">
        <v>611</v>
      </c>
      <c r="E14" s="215"/>
    </row>
    <row r="15" spans="1:5">
      <c r="A15" s="277" t="s">
        <v>666</v>
      </c>
      <c r="B15" s="362" t="s">
        <v>593</v>
      </c>
      <c r="C15" s="362" t="s">
        <v>3861</v>
      </c>
      <c r="D15" s="367" t="s">
        <v>611</v>
      </c>
      <c r="E15" s="215"/>
    </row>
    <row r="16" spans="1:5">
      <c r="A16" s="277" t="s">
        <v>1386</v>
      </c>
      <c r="B16" s="362" t="s">
        <v>1387</v>
      </c>
      <c r="C16" s="211" t="s">
        <v>1639</v>
      </c>
      <c r="D16" s="367" t="s">
        <v>611</v>
      </c>
      <c r="E16" s="215"/>
    </row>
    <row r="17" spans="1:5" ht="23.6">
      <c r="A17" s="277" t="s">
        <v>1449</v>
      </c>
      <c r="B17" s="362" t="s">
        <v>1448</v>
      </c>
      <c r="C17" s="211" t="s">
        <v>1640</v>
      </c>
      <c r="D17" s="367" t="s">
        <v>611</v>
      </c>
      <c r="E17" s="215"/>
    </row>
    <row r="18" spans="1:5" ht="23.6">
      <c r="A18" s="466" t="s">
        <v>3265</v>
      </c>
      <c r="B18" s="264" t="s">
        <v>3267</v>
      </c>
      <c r="C18" s="467" t="s">
        <v>3428</v>
      </c>
      <c r="D18" s="468" t="s">
        <v>611</v>
      </c>
      <c r="E18" s="469"/>
    </row>
    <row r="19" spans="1:5" ht="29.3" customHeight="1">
      <c r="A19" s="466" t="s">
        <v>3266</v>
      </c>
      <c r="B19" s="264" t="s">
        <v>3268</v>
      </c>
      <c r="C19" s="467" t="s">
        <v>3429</v>
      </c>
      <c r="D19" s="468" t="s">
        <v>3269</v>
      </c>
      <c r="E19" s="469"/>
    </row>
    <row r="20" spans="1:5" ht="24.25" thickBot="1">
      <c r="A20" s="278" t="s">
        <v>1450</v>
      </c>
      <c r="B20" s="247" t="s">
        <v>1447</v>
      </c>
      <c r="C20" s="346" t="s">
        <v>1641</v>
      </c>
      <c r="D20" s="279" t="s">
        <v>611</v>
      </c>
      <c r="E20" s="216"/>
    </row>
    <row r="21" spans="1:5" ht="28.5" customHeight="1" thickBot="1">
      <c r="A21" s="803" t="s">
        <v>229</v>
      </c>
      <c r="B21" s="804"/>
      <c r="C21" s="804"/>
      <c r="D21" s="804"/>
      <c r="E21" s="805"/>
    </row>
    <row r="22" spans="1:5" ht="35.35">
      <c r="A22" s="262" t="s">
        <v>598</v>
      </c>
      <c r="B22" s="362" t="s">
        <v>594</v>
      </c>
      <c r="C22" s="537" t="s">
        <v>3964</v>
      </c>
      <c r="D22" s="375" t="s">
        <v>613</v>
      </c>
      <c r="E22" s="276" t="s">
        <v>14</v>
      </c>
    </row>
    <row r="23" spans="1:5">
      <c r="A23" s="262" t="s">
        <v>858</v>
      </c>
      <c r="B23" s="362" t="s">
        <v>553</v>
      </c>
      <c r="C23" s="362" t="s">
        <v>554</v>
      </c>
      <c r="D23" s="375" t="s">
        <v>611</v>
      </c>
      <c r="E23" s="215"/>
    </row>
    <row r="24" spans="1:5">
      <c r="A24" s="262" t="s">
        <v>859</v>
      </c>
      <c r="B24" s="362" t="s">
        <v>555</v>
      </c>
      <c r="C24" s="362" t="s">
        <v>556</v>
      </c>
      <c r="D24" s="375" t="s">
        <v>611</v>
      </c>
      <c r="E24" s="215"/>
    </row>
    <row r="25" spans="1:5">
      <c r="A25" s="262" t="s">
        <v>860</v>
      </c>
      <c r="B25" s="362" t="s">
        <v>557</v>
      </c>
      <c r="C25" s="362" t="s">
        <v>558</v>
      </c>
      <c r="D25" s="375" t="s">
        <v>611</v>
      </c>
      <c r="E25" s="215"/>
    </row>
    <row r="26" spans="1:5">
      <c r="A26" s="262" t="s">
        <v>861</v>
      </c>
      <c r="B26" s="362" t="s">
        <v>559</v>
      </c>
      <c r="C26" s="362" t="s">
        <v>564</v>
      </c>
      <c r="D26" s="375" t="s">
        <v>611</v>
      </c>
      <c r="E26" s="215"/>
    </row>
    <row r="27" spans="1:5" ht="10" customHeight="1">
      <c r="A27" s="262" t="s">
        <v>862</v>
      </c>
      <c r="B27" s="362" t="s">
        <v>565</v>
      </c>
      <c r="C27" s="362" t="s">
        <v>566</v>
      </c>
      <c r="D27" s="375" t="s">
        <v>611</v>
      </c>
      <c r="E27" s="215"/>
    </row>
    <row r="28" spans="1:5" ht="12.45" thickBot="1">
      <c r="A28" s="520" t="s">
        <v>3641</v>
      </c>
      <c r="B28" s="247" t="s">
        <v>3642</v>
      </c>
      <c r="C28" s="247" t="s">
        <v>3643</v>
      </c>
      <c r="D28" s="258" t="s">
        <v>611</v>
      </c>
      <c r="E28" s="216"/>
    </row>
    <row r="29" spans="1:5" ht="14.1" customHeight="1" thickBot="1">
      <c r="A29" s="806" t="s">
        <v>230</v>
      </c>
      <c r="B29" s="807"/>
      <c r="C29" s="807"/>
      <c r="D29" s="807"/>
      <c r="E29" s="808"/>
    </row>
    <row r="30" spans="1:5" ht="23.6">
      <c r="A30" s="262" t="s">
        <v>599</v>
      </c>
      <c r="B30" s="522" t="s">
        <v>3863</v>
      </c>
      <c r="C30" s="211" t="s">
        <v>3862</v>
      </c>
      <c r="D30" s="375" t="s">
        <v>613</v>
      </c>
      <c r="E30" s="276" t="s">
        <v>14</v>
      </c>
    </row>
    <row r="31" spans="1:5" ht="23.6">
      <c r="A31" s="277" t="s">
        <v>863</v>
      </c>
      <c r="B31" s="364" t="s">
        <v>934</v>
      </c>
      <c r="C31" s="364" t="s">
        <v>787</v>
      </c>
      <c r="D31" s="375" t="s">
        <v>611</v>
      </c>
      <c r="E31" s="215"/>
    </row>
    <row r="32" spans="1:5">
      <c r="A32" s="277" t="s">
        <v>864</v>
      </c>
      <c r="B32" s="364" t="s">
        <v>945</v>
      </c>
      <c r="C32" s="364" t="s">
        <v>944</v>
      </c>
      <c r="D32" s="375" t="s">
        <v>611</v>
      </c>
      <c r="E32" s="215"/>
    </row>
    <row r="33" spans="1:5">
      <c r="A33" s="277" t="s">
        <v>865</v>
      </c>
      <c r="B33" s="364" t="s">
        <v>935</v>
      </c>
      <c r="C33" s="364" t="s">
        <v>3430</v>
      </c>
      <c r="D33" s="375" t="s">
        <v>611</v>
      </c>
      <c r="E33" s="215"/>
    </row>
    <row r="34" spans="1:5">
      <c r="A34" s="277" t="s">
        <v>866</v>
      </c>
      <c r="B34" s="364" t="s">
        <v>936</v>
      </c>
      <c r="C34" s="364" t="s">
        <v>937</v>
      </c>
      <c r="D34" s="375" t="s">
        <v>611</v>
      </c>
      <c r="E34" s="215"/>
    </row>
    <row r="35" spans="1:5">
      <c r="A35" s="277" t="s">
        <v>867</v>
      </c>
      <c r="B35" s="364" t="s">
        <v>938</v>
      </c>
      <c r="C35" s="364" t="s">
        <v>939</v>
      </c>
      <c r="D35" s="375" t="s">
        <v>611</v>
      </c>
      <c r="E35" s="215"/>
    </row>
    <row r="36" spans="1:5">
      <c r="A36" s="277" t="s">
        <v>868</v>
      </c>
      <c r="B36" s="364" t="s">
        <v>940</v>
      </c>
      <c r="C36" s="362" t="s">
        <v>941</v>
      </c>
      <c r="D36" s="375" t="s">
        <v>611</v>
      </c>
      <c r="E36" s="215"/>
    </row>
    <row r="37" spans="1:5">
      <c r="A37" s="277" t="s">
        <v>869</v>
      </c>
      <c r="B37" s="364" t="s">
        <v>942</v>
      </c>
      <c r="C37" s="362" t="s">
        <v>943</v>
      </c>
      <c r="D37" s="375" t="s">
        <v>611</v>
      </c>
      <c r="E37" s="215"/>
    </row>
    <row r="38" spans="1:5">
      <c r="A38" s="277" t="s">
        <v>870</v>
      </c>
      <c r="B38" s="364" t="s">
        <v>1664</v>
      </c>
      <c r="C38" s="211" t="s">
        <v>3224</v>
      </c>
      <c r="D38" s="375" t="s">
        <v>611</v>
      </c>
      <c r="E38" s="215"/>
    </row>
    <row r="39" spans="1:5">
      <c r="A39" s="277" t="s">
        <v>871</v>
      </c>
      <c r="B39" s="362" t="s">
        <v>948</v>
      </c>
      <c r="C39" s="362" t="s">
        <v>788</v>
      </c>
      <c r="D39" s="375" t="s">
        <v>611</v>
      </c>
      <c r="E39" s="215"/>
    </row>
    <row r="40" spans="1:5">
      <c r="A40" s="277" t="s">
        <v>877</v>
      </c>
      <c r="B40" s="362" t="s">
        <v>1665</v>
      </c>
      <c r="C40" s="362" t="s">
        <v>682</v>
      </c>
      <c r="D40" s="375" t="s">
        <v>611</v>
      </c>
      <c r="E40" s="215"/>
    </row>
    <row r="41" spans="1:5" ht="23.6">
      <c r="A41" s="277" t="s">
        <v>878</v>
      </c>
      <c r="B41" s="362" t="s">
        <v>817</v>
      </c>
      <c r="C41" s="362" t="s">
        <v>683</v>
      </c>
      <c r="D41" s="375" t="s">
        <v>611</v>
      </c>
      <c r="E41" s="215"/>
    </row>
    <row r="42" spans="1:5" ht="12.45" thickBot="1">
      <c r="A42" s="278" t="s">
        <v>879</v>
      </c>
      <c r="B42" s="280" t="s">
        <v>949</v>
      </c>
      <c r="C42" s="247" t="s">
        <v>762</v>
      </c>
      <c r="D42" s="258" t="s">
        <v>611</v>
      </c>
      <c r="E42" s="216"/>
    </row>
  </sheetData>
  <mergeCells count="5">
    <mergeCell ref="A4:E4"/>
    <mergeCell ref="A5:E5"/>
    <mergeCell ref="A21:E21"/>
    <mergeCell ref="A29:E29"/>
    <mergeCell ref="B3:C3"/>
  </mergeCells>
  <phoneticPr fontId="6" type="noConversion"/>
  <printOptions horizontalCentered="1" verticalCentered="1"/>
  <pageMargins left="0.25" right="0.25" top="0.5" bottom="0.5" header="0.3" footer="0.3"/>
  <pageSetup paperSize="9" orientation="portrait" horizontalDpi="4294967292" verticalDpi="4294967292" r:id="rId1"/>
  <extLst>
    <ext xmlns:mx="http://schemas.microsoft.com/office/mac/excel/2008/main" uri="{64002731-A6B0-56B0-2670-7721B7C09600}">
      <mx:PLV Mode="1" OnePage="0" WScale="0"/>
    </ext>
  </extLst>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ublished="0"/>
  <dimension ref="A1:P36"/>
  <sheetViews>
    <sheetView view="pageLayout" workbookViewId="0">
      <selection activeCell="P2" sqref="P2"/>
    </sheetView>
  </sheetViews>
  <sheetFormatPr defaultColWidth="10.77734375" defaultRowHeight="15.05"/>
  <cols>
    <col min="1" max="1" width="8.77734375" style="34" customWidth="1"/>
    <col min="2" max="3" width="14.44140625" style="34" customWidth="1"/>
    <col min="4" max="4" width="10.77734375" style="34"/>
    <col min="5" max="5" width="8" style="34" customWidth="1"/>
    <col min="6" max="6" width="7.33203125" style="34" customWidth="1"/>
    <col min="7" max="16" width="2.33203125" style="34" customWidth="1"/>
    <col min="17" max="16384" width="10.77734375" style="34"/>
  </cols>
  <sheetData>
    <row r="1" spans="1:16" s="187" customFormat="1" ht="20.95">
      <c r="A1" s="185" t="s">
        <v>926</v>
      </c>
      <c r="B1" s="185" t="s">
        <v>833</v>
      </c>
      <c r="C1" s="185" t="s">
        <v>834</v>
      </c>
      <c r="D1" s="185" t="s">
        <v>264</v>
      </c>
      <c r="E1" s="185" t="s">
        <v>835</v>
      </c>
      <c r="F1" s="185" t="s">
        <v>924</v>
      </c>
    </row>
    <row r="2" spans="1:16" s="29" customFormat="1" ht="164.95" customHeight="1" thickBot="1">
      <c r="A2" s="811" t="s">
        <v>1626</v>
      </c>
      <c r="B2" s="812"/>
      <c r="C2" s="812"/>
      <c r="D2" s="812"/>
      <c r="E2" s="812"/>
      <c r="F2" s="813"/>
      <c r="G2" s="188" t="s">
        <v>163</v>
      </c>
      <c r="H2" s="188" t="s">
        <v>165</v>
      </c>
      <c r="I2" s="188" t="s">
        <v>166</v>
      </c>
      <c r="J2" s="450" t="s">
        <v>3226</v>
      </c>
      <c r="K2" s="188" t="s">
        <v>169</v>
      </c>
      <c r="L2" s="188" t="s">
        <v>170</v>
      </c>
      <c r="M2" s="188" t="s">
        <v>171</v>
      </c>
      <c r="N2" s="188" t="s">
        <v>172</v>
      </c>
      <c r="O2" s="450" t="s">
        <v>3225</v>
      </c>
      <c r="P2" s="451" t="s">
        <v>3227</v>
      </c>
    </row>
    <row r="3" spans="1:16" ht="62.85">
      <c r="A3" s="198" t="s">
        <v>851</v>
      </c>
      <c r="B3" s="521" t="s">
        <v>3867</v>
      </c>
      <c r="C3" s="217" t="s">
        <v>3864</v>
      </c>
      <c r="D3" s="198" t="s">
        <v>3431</v>
      </c>
      <c r="E3" s="198" t="s">
        <v>1653</v>
      </c>
      <c r="F3" s="814" t="s">
        <v>1668</v>
      </c>
      <c r="G3" s="190"/>
      <c r="H3" s="191"/>
      <c r="I3" s="191"/>
      <c r="J3" s="191"/>
      <c r="K3" s="191"/>
      <c r="L3" s="191"/>
      <c r="M3" s="191"/>
      <c r="N3" s="191"/>
      <c r="O3" s="191"/>
      <c r="P3" s="191"/>
    </row>
    <row r="4" spans="1:16">
      <c r="A4" s="198" t="s">
        <v>852</v>
      </c>
      <c r="B4" s="348" t="s">
        <v>933</v>
      </c>
      <c r="C4" s="348" t="s">
        <v>784</v>
      </c>
      <c r="D4" s="198"/>
      <c r="E4" s="198"/>
      <c r="F4" s="815"/>
      <c r="G4" s="192"/>
      <c r="H4" s="193"/>
      <c r="I4" s="193"/>
      <c r="J4" s="193"/>
      <c r="K4" s="193"/>
      <c r="L4" s="193"/>
      <c r="M4" s="193"/>
      <c r="N4" s="193"/>
      <c r="O4" s="193"/>
      <c r="P4" s="193"/>
    </row>
    <row r="5" spans="1:16" ht="31.45">
      <c r="A5" s="198" t="s">
        <v>853</v>
      </c>
      <c r="B5" s="348" t="s">
        <v>946</v>
      </c>
      <c r="C5" s="348" t="s">
        <v>3228</v>
      </c>
      <c r="D5" s="198"/>
      <c r="E5" s="198"/>
      <c r="F5" s="815"/>
      <c r="G5" s="192"/>
      <c r="H5" s="193"/>
      <c r="I5" s="193"/>
      <c r="J5" s="193"/>
      <c r="K5" s="193"/>
      <c r="L5" s="193"/>
      <c r="M5" s="193"/>
      <c r="N5" s="193"/>
      <c r="O5" s="193"/>
      <c r="P5" s="193"/>
    </row>
    <row r="6" spans="1:16" ht="62.85">
      <c r="A6" s="198" t="s">
        <v>854</v>
      </c>
      <c r="B6" s="521" t="s">
        <v>3866</v>
      </c>
      <c r="C6" s="217" t="s">
        <v>3865</v>
      </c>
      <c r="D6" s="198" t="s">
        <v>3431</v>
      </c>
      <c r="E6" s="198" t="s">
        <v>789</v>
      </c>
      <c r="F6" s="815"/>
      <c r="G6" s="192"/>
      <c r="H6" s="193"/>
      <c r="I6" s="193"/>
      <c r="J6" s="193"/>
      <c r="K6" s="193"/>
      <c r="L6" s="193"/>
      <c r="M6" s="193"/>
      <c r="N6" s="193"/>
      <c r="O6" s="193"/>
      <c r="P6" s="193"/>
    </row>
    <row r="7" spans="1:16">
      <c r="A7" s="198" t="s">
        <v>855</v>
      </c>
      <c r="B7" s="198" t="s">
        <v>933</v>
      </c>
      <c r="C7" s="348" t="s">
        <v>784</v>
      </c>
      <c r="D7" s="198"/>
      <c r="E7" s="198"/>
      <c r="F7" s="815"/>
      <c r="G7" s="192"/>
      <c r="H7" s="193"/>
      <c r="I7" s="193"/>
      <c r="J7" s="193"/>
      <c r="K7" s="193"/>
      <c r="L7" s="193"/>
      <c r="M7" s="193"/>
      <c r="N7" s="193"/>
      <c r="O7" s="193"/>
      <c r="P7" s="193"/>
    </row>
    <row r="8" spans="1:16" ht="21.6" thickBot="1">
      <c r="A8" s="554" t="s">
        <v>856</v>
      </c>
      <c r="B8" s="554" t="s">
        <v>947</v>
      </c>
      <c r="C8" s="555" t="s">
        <v>786</v>
      </c>
      <c r="D8" s="554"/>
      <c r="E8" s="554"/>
      <c r="F8" s="815"/>
      <c r="G8" s="556"/>
      <c r="H8" s="557"/>
      <c r="I8" s="557"/>
      <c r="J8" s="557"/>
      <c r="K8" s="557"/>
      <c r="L8" s="557"/>
      <c r="M8" s="557"/>
      <c r="N8" s="557"/>
      <c r="O8" s="557"/>
      <c r="P8" s="557"/>
    </row>
    <row r="9" spans="1:16" ht="53.05" thickBot="1">
      <c r="A9" s="558" t="s">
        <v>1667</v>
      </c>
      <c r="B9" s="559" t="s">
        <v>2572</v>
      </c>
      <c r="C9" s="560" t="s">
        <v>2573</v>
      </c>
      <c r="D9" s="559"/>
      <c r="E9" s="561"/>
      <c r="F9" s="559" t="s">
        <v>1666</v>
      </c>
      <c r="G9" s="562"/>
      <c r="H9" s="563"/>
      <c r="I9" s="563"/>
      <c r="J9" s="563"/>
      <c r="K9" s="563"/>
      <c r="L9" s="563"/>
      <c r="M9" s="563"/>
      <c r="N9" s="563"/>
      <c r="O9" s="563"/>
      <c r="P9" s="564"/>
    </row>
    <row r="36" spans="3:3">
      <c r="C36" s="201"/>
    </row>
  </sheetData>
  <mergeCells count="2">
    <mergeCell ref="A2:F2"/>
    <mergeCell ref="F3:F8"/>
  </mergeCells>
  <phoneticPr fontId="6" type="noConversion"/>
  <printOptions horizontalCentered="1" verticalCentered="1"/>
  <pageMargins left="0.25" right="0.25" top="0.5" bottom="0.5" header="0.3" footer="0.3"/>
  <pageSetup paperSize="9" orientation="landscape" horizontalDpi="4294967292" verticalDpi="4294967292" r:id="rId1"/>
  <extLst>
    <ext xmlns:mx="http://schemas.microsoft.com/office/mac/excel/2008/main" uri="{64002731-A6B0-56B0-2670-7721B7C09600}">
      <mx:PLV Mode="1" OnePage="0" WScale="0"/>
    </ext>
  </extLst>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ublished="0"/>
  <dimension ref="A1:G19"/>
  <sheetViews>
    <sheetView view="pageLayout" workbookViewId="0">
      <selection activeCell="F4" sqref="F4"/>
    </sheetView>
  </sheetViews>
  <sheetFormatPr defaultColWidth="10.77734375" defaultRowHeight="11.8"/>
  <cols>
    <col min="1" max="1" width="5.6640625" style="275" customWidth="1"/>
    <col min="2" max="2" width="40.6640625" style="222" bestFit="1" customWidth="1"/>
    <col min="3" max="3" width="32.6640625" style="275" customWidth="1"/>
    <col min="4" max="4" width="21.109375" style="275" customWidth="1"/>
    <col min="5" max="5" width="10.77734375" style="275"/>
    <col min="6" max="6" width="9.33203125" style="275" customWidth="1"/>
    <col min="7" max="7" width="6" style="275" bestFit="1" customWidth="1"/>
    <col min="8" max="16384" width="10.77734375" style="275"/>
  </cols>
  <sheetData>
    <row r="1" spans="1:7">
      <c r="A1" s="816" t="s">
        <v>1663</v>
      </c>
      <c r="B1" s="817"/>
      <c r="C1" s="817"/>
      <c r="D1" s="817"/>
      <c r="E1" s="817"/>
      <c r="F1" s="817"/>
      <c r="G1" s="818"/>
    </row>
    <row r="2" spans="1:7" ht="11" customHeight="1" thickBot="1">
      <c r="A2" s="378" t="s">
        <v>1484</v>
      </c>
      <c r="B2" s="378"/>
      <c r="C2" s="378"/>
      <c r="D2" s="378"/>
      <c r="E2" s="378"/>
      <c r="F2" s="378"/>
      <c r="G2" s="309"/>
    </row>
    <row r="3" spans="1:7" s="250" customFormat="1" ht="23.6">
      <c r="A3" s="382" t="s">
        <v>1484</v>
      </c>
      <c r="B3" s="301" t="s">
        <v>833</v>
      </c>
      <c r="C3" s="301" t="s">
        <v>834</v>
      </c>
      <c r="D3" s="301" t="s">
        <v>264</v>
      </c>
      <c r="E3" s="301" t="s">
        <v>835</v>
      </c>
      <c r="F3" s="310" t="s">
        <v>924</v>
      </c>
      <c r="G3" s="311" t="s">
        <v>14</v>
      </c>
    </row>
    <row r="4" spans="1:7" ht="90.35">
      <c r="A4" s="379" t="s">
        <v>1655</v>
      </c>
      <c r="B4" s="347" t="s">
        <v>1669</v>
      </c>
      <c r="C4" s="347" t="s">
        <v>3937</v>
      </c>
      <c r="D4" s="347" t="s">
        <v>1453</v>
      </c>
      <c r="E4" s="380" t="s">
        <v>3902</v>
      </c>
      <c r="F4" s="528" t="s">
        <v>3821</v>
      </c>
      <c r="G4" s="303"/>
    </row>
    <row r="5" spans="1:7" ht="45.2">
      <c r="A5" s="379" t="s">
        <v>1656</v>
      </c>
      <c r="B5" s="347" t="s">
        <v>1673</v>
      </c>
      <c r="C5" s="347" t="s">
        <v>3870</v>
      </c>
      <c r="D5" s="36" t="s">
        <v>1661</v>
      </c>
      <c r="E5" s="380"/>
      <c r="F5" s="189"/>
      <c r="G5" s="303"/>
    </row>
    <row r="6" spans="1:7" ht="240.9">
      <c r="A6" s="379" t="s">
        <v>3901</v>
      </c>
      <c r="B6" s="347" t="s">
        <v>3885</v>
      </c>
      <c r="C6" s="347" t="s">
        <v>3884</v>
      </c>
      <c r="D6" s="347" t="s">
        <v>3886</v>
      </c>
      <c r="E6" s="380"/>
      <c r="F6" s="189"/>
      <c r="G6" s="303"/>
    </row>
    <row r="7" spans="1:7" ht="45.2">
      <c r="A7" s="379" t="s">
        <v>1657</v>
      </c>
      <c r="B7" s="347" t="s">
        <v>1660</v>
      </c>
      <c r="C7" s="347" t="s">
        <v>3938</v>
      </c>
      <c r="D7" s="36" t="s">
        <v>1661</v>
      </c>
      <c r="E7" s="380"/>
      <c r="F7" s="189"/>
      <c r="G7" s="303"/>
    </row>
    <row r="8" spans="1:7" ht="60.25">
      <c r="A8" s="379" t="s">
        <v>1658</v>
      </c>
      <c r="B8" s="531" t="s">
        <v>3869</v>
      </c>
      <c r="C8" s="347" t="s">
        <v>3868</v>
      </c>
      <c r="D8" s="347" t="s">
        <v>1453</v>
      </c>
      <c r="E8" s="305" t="s">
        <v>1662</v>
      </c>
      <c r="F8" s="189"/>
      <c r="G8" s="303"/>
    </row>
    <row r="9" spans="1:7" ht="30.8" thickBot="1">
      <c r="A9" s="379" t="s">
        <v>1659</v>
      </c>
      <c r="B9" s="347" t="s">
        <v>1670</v>
      </c>
      <c r="C9" s="347" t="s">
        <v>3229</v>
      </c>
      <c r="D9" s="36" t="s">
        <v>1661</v>
      </c>
      <c r="E9" s="380"/>
      <c r="F9" s="367"/>
      <c r="G9" s="304"/>
    </row>
    <row r="19" spans="3:3">
      <c r="C19" s="302"/>
    </row>
  </sheetData>
  <mergeCells count="1">
    <mergeCell ref="A1:G1"/>
  </mergeCells>
  <phoneticPr fontId="6" type="noConversion"/>
  <printOptions horizontalCentered="1" verticalCentered="1"/>
  <pageMargins left="0.25" right="0.25" top="0.5" bottom="0.5" header="0.3" footer="0.3"/>
  <pageSetup paperSize="9" orientation="landscape" horizontalDpi="4294967292" verticalDpi="4294967292" r:id="rId1"/>
  <extLst>
    <ext xmlns:mx="http://schemas.microsoft.com/office/mac/excel/2008/main" uri="{64002731-A6B0-56B0-2670-7721B7C09600}">
      <mx:PLV Mode="1" OnePage="0" WScale="0"/>
    </ext>
  </extLst>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ublished="0"/>
  <dimension ref="A1:P36"/>
  <sheetViews>
    <sheetView showWhiteSpace="0" view="pageLayout" workbookViewId="0">
      <selection activeCell="I2" sqref="I2"/>
    </sheetView>
  </sheetViews>
  <sheetFormatPr defaultColWidth="10.77734375" defaultRowHeight="11.8"/>
  <cols>
    <col min="1" max="1" width="5.33203125" style="275" customWidth="1"/>
    <col min="2" max="2" width="19.77734375" style="275" customWidth="1"/>
    <col min="3" max="3" width="19.109375" style="275" customWidth="1"/>
    <col min="4" max="4" width="30.109375" style="275" customWidth="1"/>
    <col min="5" max="5" width="7.33203125" style="275" customWidth="1"/>
    <col min="6" max="6" width="6.44140625" style="316" bestFit="1" customWidth="1"/>
    <col min="7" max="7" width="4.77734375" style="316" customWidth="1"/>
    <col min="8" max="8" width="6.44140625" style="316" bestFit="1" customWidth="1"/>
    <col min="9" max="10" width="4.6640625" style="316" bestFit="1" customWidth="1"/>
    <col min="11" max="11" width="2.77734375" style="316" bestFit="1" customWidth="1"/>
    <col min="12" max="12" width="4.6640625" style="316" bestFit="1" customWidth="1"/>
    <col min="13" max="14" width="2.77734375" style="316" bestFit="1" customWidth="1"/>
    <col min="15" max="15" width="4.6640625" style="316" bestFit="1" customWidth="1"/>
    <col min="16" max="16" width="2.77734375" style="316" bestFit="1" customWidth="1"/>
    <col min="17" max="16384" width="10.77734375" style="275"/>
  </cols>
  <sheetData>
    <row r="1" spans="1:16" s="250" customFormat="1" ht="12.45" thickBot="1">
      <c r="A1" s="308" t="s">
        <v>1484</v>
      </c>
      <c r="B1" s="374" t="s">
        <v>833</v>
      </c>
      <c r="C1" s="374" t="s">
        <v>834</v>
      </c>
      <c r="D1" s="374" t="s">
        <v>264</v>
      </c>
      <c r="E1" s="374" t="s">
        <v>835</v>
      </c>
      <c r="F1" s="819"/>
      <c r="G1" s="820"/>
      <c r="H1" s="820"/>
      <c r="I1" s="820"/>
      <c r="J1" s="820"/>
      <c r="K1" s="820"/>
      <c r="L1" s="820"/>
      <c r="M1" s="820"/>
      <c r="N1" s="820"/>
      <c r="O1" s="820"/>
      <c r="P1" s="820"/>
    </row>
    <row r="2" spans="1:16" ht="196.05" customHeight="1">
      <c r="A2" s="824" t="s">
        <v>3230</v>
      </c>
      <c r="B2" s="825"/>
      <c r="C2" s="825"/>
      <c r="D2" s="825"/>
      <c r="E2" s="825"/>
      <c r="F2" s="474" t="s">
        <v>3000</v>
      </c>
      <c r="G2" s="475" t="s">
        <v>3001</v>
      </c>
      <c r="H2" s="475" t="s">
        <v>3002</v>
      </c>
      <c r="I2" s="475" t="s">
        <v>3003</v>
      </c>
      <c r="J2" s="475" t="s">
        <v>3004</v>
      </c>
      <c r="K2" s="475" t="s">
        <v>3433</v>
      </c>
      <c r="L2" s="475" t="s">
        <v>3818</v>
      </c>
      <c r="M2" s="475" t="s">
        <v>3939</v>
      </c>
      <c r="N2" s="475" t="s">
        <v>3005</v>
      </c>
      <c r="O2" s="475" t="s">
        <v>3006</v>
      </c>
      <c r="P2" s="476" t="s">
        <v>3007</v>
      </c>
    </row>
    <row r="3" spans="1:16" ht="35.35">
      <c r="A3" s="362" t="s">
        <v>1097</v>
      </c>
      <c r="B3" s="362" t="s">
        <v>3285</v>
      </c>
      <c r="C3" s="362" t="s">
        <v>3290</v>
      </c>
      <c r="D3" s="364" t="s">
        <v>925</v>
      </c>
      <c r="E3" s="446" t="s">
        <v>1487</v>
      </c>
      <c r="F3" s="321"/>
      <c r="G3" s="317"/>
      <c r="H3" s="317"/>
      <c r="I3" s="317"/>
      <c r="J3" s="317"/>
      <c r="K3" s="826"/>
      <c r="L3" s="827"/>
      <c r="M3" s="827"/>
      <c r="N3" s="827"/>
      <c r="O3" s="827"/>
      <c r="P3" s="828"/>
    </row>
    <row r="4" spans="1:16" ht="47.15">
      <c r="A4" s="362" t="s">
        <v>1098</v>
      </c>
      <c r="B4" s="522" t="s">
        <v>3871</v>
      </c>
      <c r="C4" s="362" t="s">
        <v>3873</v>
      </c>
      <c r="D4" s="364" t="s">
        <v>925</v>
      </c>
      <c r="E4" s="447" t="s">
        <v>1171</v>
      </c>
      <c r="F4" s="321"/>
      <c r="G4" s="317"/>
      <c r="H4" s="317"/>
      <c r="I4" s="317"/>
      <c r="J4" s="317"/>
      <c r="K4" s="317"/>
      <c r="L4" s="317"/>
      <c r="M4" s="317"/>
      <c r="N4" s="317"/>
      <c r="O4" s="317"/>
      <c r="P4" s="471"/>
    </row>
    <row r="5" spans="1:16" ht="35.35">
      <c r="A5" s="362" t="s">
        <v>1099</v>
      </c>
      <c r="B5" s="362" t="s">
        <v>1100</v>
      </c>
      <c r="C5" s="362" t="s">
        <v>1172</v>
      </c>
      <c r="D5" s="362" t="s">
        <v>1162</v>
      </c>
      <c r="E5" s="446" t="s">
        <v>1487</v>
      </c>
      <c r="F5" s="321"/>
      <c r="G5" s="317"/>
      <c r="H5" s="317"/>
      <c r="I5" s="317"/>
      <c r="J5" s="317"/>
      <c r="K5" s="826"/>
      <c r="L5" s="827"/>
      <c r="M5" s="827"/>
      <c r="N5" s="827"/>
      <c r="O5" s="827"/>
      <c r="P5" s="828"/>
    </row>
    <row r="6" spans="1:16" ht="115.05" customHeight="1">
      <c r="A6" s="362" t="s">
        <v>1101</v>
      </c>
      <c r="B6" s="362" t="s">
        <v>3286</v>
      </c>
      <c r="C6" s="362" t="s">
        <v>3291</v>
      </c>
      <c r="D6" s="715" t="s">
        <v>3903</v>
      </c>
      <c r="E6" s="716"/>
      <c r="F6" s="321"/>
      <c r="G6" s="317"/>
      <c r="H6" s="317"/>
      <c r="I6" s="317"/>
      <c r="J6" s="317"/>
      <c r="K6" s="317"/>
      <c r="L6" s="317"/>
      <c r="M6" s="317"/>
      <c r="N6" s="317"/>
      <c r="O6" s="317"/>
      <c r="P6" s="471"/>
    </row>
    <row r="7" spans="1:16" ht="47.15">
      <c r="A7" s="362" t="s">
        <v>1102</v>
      </c>
      <c r="B7" s="362" t="s">
        <v>3287</v>
      </c>
      <c r="C7" s="362" t="s">
        <v>3432</v>
      </c>
      <c r="D7" s="364" t="s">
        <v>1162</v>
      </c>
      <c r="E7" s="447"/>
      <c r="F7" s="321"/>
      <c r="G7" s="317"/>
      <c r="H7" s="317"/>
      <c r="I7" s="317"/>
      <c r="J7" s="317"/>
      <c r="K7" s="317"/>
      <c r="L7" s="317"/>
      <c r="M7" s="317"/>
      <c r="N7" s="317"/>
      <c r="O7" s="317"/>
      <c r="P7" s="471"/>
    </row>
    <row r="8" spans="1:16" ht="58.95">
      <c r="A8" s="364" t="s">
        <v>1103</v>
      </c>
      <c r="B8" s="362" t="s">
        <v>3301</v>
      </c>
      <c r="C8" s="362" t="s">
        <v>3434</v>
      </c>
      <c r="D8" s="364" t="s">
        <v>1173</v>
      </c>
      <c r="E8" s="447"/>
      <c r="F8" s="321"/>
      <c r="G8" s="317"/>
      <c r="H8" s="317"/>
      <c r="I8" s="317"/>
      <c r="J8" s="317"/>
      <c r="K8" s="317"/>
      <c r="L8" s="317"/>
      <c r="M8" s="317"/>
      <c r="N8" s="317"/>
      <c r="O8" s="317"/>
      <c r="P8" s="471"/>
    </row>
    <row r="9" spans="1:16" ht="110.95" customHeight="1">
      <c r="A9" s="364" t="s">
        <v>1104</v>
      </c>
      <c r="B9" s="362" t="s">
        <v>3288</v>
      </c>
      <c r="C9" s="362" t="s">
        <v>3292</v>
      </c>
      <c r="D9" s="691" t="s">
        <v>3904</v>
      </c>
      <c r="E9" s="655"/>
      <c r="F9" s="321"/>
      <c r="G9" s="317"/>
      <c r="H9" s="317"/>
      <c r="I9" s="317"/>
      <c r="J9" s="317"/>
      <c r="K9" s="317"/>
      <c r="L9" s="317"/>
      <c r="M9" s="317"/>
      <c r="N9" s="317"/>
      <c r="O9" s="317"/>
      <c r="P9" s="471"/>
    </row>
    <row r="10" spans="1:16" ht="53.05" customHeight="1">
      <c r="A10" s="364" t="s">
        <v>1105</v>
      </c>
      <c r="B10" s="362" t="s">
        <v>3289</v>
      </c>
      <c r="C10" s="362" t="s">
        <v>3293</v>
      </c>
      <c r="D10" s="715" t="s">
        <v>3905</v>
      </c>
      <c r="E10" s="716"/>
      <c r="F10" s="321"/>
      <c r="G10" s="317"/>
      <c r="H10" s="317"/>
      <c r="I10" s="317"/>
      <c r="J10" s="317"/>
      <c r="K10" s="317"/>
      <c r="L10" s="317"/>
      <c r="M10" s="317"/>
      <c r="N10" s="317"/>
      <c r="O10" s="317"/>
      <c r="P10" s="471"/>
    </row>
    <row r="11" spans="1:16" ht="47.15">
      <c r="A11" s="364" t="s">
        <v>1106</v>
      </c>
      <c r="B11" s="537" t="s">
        <v>3941</v>
      </c>
      <c r="C11" s="537" t="s">
        <v>3945</v>
      </c>
      <c r="D11" s="364" t="s">
        <v>1013</v>
      </c>
      <c r="E11" s="718" t="s">
        <v>3822</v>
      </c>
      <c r="F11" s="321"/>
      <c r="G11" s="317"/>
      <c r="H11" s="317"/>
      <c r="I11" s="317"/>
      <c r="J11" s="317"/>
      <c r="K11" s="317"/>
      <c r="L11" s="317"/>
      <c r="M11" s="317"/>
      <c r="N11" s="317"/>
      <c r="O11" s="317"/>
      <c r="P11" s="471"/>
    </row>
    <row r="12" spans="1:16" ht="47.15">
      <c r="A12" s="364" t="s">
        <v>1107</v>
      </c>
      <c r="B12" s="537" t="s">
        <v>3942</v>
      </c>
      <c r="C12" s="537" t="s">
        <v>3946</v>
      </c>
      <c r="D12" s="364" t="s">
        <v>1013</v>
      </c>
      <c r="E12" s="720"/>
      <c r="F12" s="321"/>
      <c r="G12" s="317"/>
      <c r="H12" s="317"/>
      <c r="I12" s="317"/>
      <c r="J12" s="317"/>
      <c r="K12" s="317"/>
      <c r="L12" s="317"/>
      <c r="M12" s="317"/>
      <c r="N12" s="317"/>
      <c r="O12" s="317"/>
      <c r="P12" s="471"/>
    </row>
    <row r="13" spans="1:16" ht="56.3" customHeight="1">
      <c r="A13" s="364" t="s">
        <v>1108</v>
      </c>
      <c r="B13" s="362" t="s">
        <v>1109</v>
      </c>
      <c r="C13" s="537" t="s">
        <v>3940</v>
      </c>
      <c r="D13" s="691" t="s">
        <v>3957</v>
      </c>
      <c r="E13" s="655"/>
      <c r="F13" s="321"/>
      <c r="G13" s="317"/>
      <c r="H13" s="317"/>
      <c r="I13" s="317"/>
      <c r="J13" s="317"/>
      <c r="K13" s="317"/>
      <c r="L13" s="317"/>
      <c r="M13" s="317"/>
      <c r="N13" s="317"/>
      <c r="O13" s="317"/>
      <c r="P13" s="471"/>
    </row>
    <row r="14" spans="1:16" ht="56.3" customHeight="1">
      <c r="A14" s="364" t="s">
        <v>3813</v>
      </c>
      <c r="B14" s="518" t="s">
        <v>4022</v>
      </c>
      <c r="C14" s="518" t="s">
        <v>3872</v>
      </c>
      <c r="D14" s="517" t="s">
        <v>1013</v>
      </c>
      <c r="E14" s="513"/>
      <c r="F14" s="321"/>
      <c r="G14" s="317"/>
      <c r="H14" s="317"/>
      <c r="I14" s="317"/>
      <c r="J14" s="317"/>
      <c r="K14" s="317"/>
      <c r="L14" s="317"/>
      <c r="M14" s="317"/>
      <c r="N14" s="317"/>
      <c r="O14" s="317"/>
      <c r="P14" s="471"/>
    </row>
    <row r="15" spans="1:16" ht="54" customHeight="1">
      <c r="A15" s="362" t="s">
        <v>1110</v>
      </c>
      <c r="B15" s="362" t="s">
        <v>3300</v>
      </c>
      <c r="C15" s="362" t="s">
        <v>3294</v>
      </c>
      <c r="D15" s="518" t="s">
        <v>3906</v>
      </c>
      <c r="E15" s="529" t="s">
        <v>3823</v>
      </c>
      <c r="F15" s="321"/>
      <c r="G15" s="317"/>
      <c r="H15" s="317"/>
      <c r="I15" s="317"/>
      <c r="J15" s="317"/>
      <c r="K15" s="317"/>
      <c r="L15" s="317"/>
      <c r="M15" s="317"/>
      <c r="N15" s="317"/>
      <c r="O15" s="317"/>
      <c r="P15" s="471"/>
    </row>
    <row r="16" spans="1:16" ht="92" customHeight="1">
      <c r="A16" s="264" t="s">
        <v>1111</v>
      </c>
      <c r="B16" s="264" t="s">
        <v>1112</v>
      </c>
      <c r="C16" s="264" t="s">
        <v>1113</v>
      </c>
      <c r="D16" s="677" t="s">
        <v>3907</v>
      </c>
      <c r="E16" s="680"/>
      <c r="F16" s="821"/>
      <c r="G16" s="822"/>
      <c r="H16" s="822"/>
      <c r="I16" s="822"/>
      <c r="J16" s="822"/>
      <c r="K16" s="822"/>
      <c r="L16" s="822"/>
      <c r="M16" s="822"/>
      <c r="N16" s="822"/>
      <c r="O16" s="822"/>
      <c r="P16" s="823"/>
    </row>
    <row r="17" spans="1:16" ht="47.8" thickBot="1">
      <c r="A17" s="380" t="s">
        <v>4664</v>
      </c>
      <c r="B17" s="379" t="s">
        <v>4591</v>
      </c>
      <c r="C17" s="379" t="s">
        <v>4682</v>
      </c>
      <c r="D17" s="380"/>
      <c r="E17" s="595"/>
      <c r="F17" s="596"/>
      <c r="G17" s="596"/>
      <c r="H17" s="596"/>
      <c r="I17" s="596"/>
      <c r="J17" s="596"/>
      <c r="K17" s="596"/>
      <c r="L17" s="596"/>
      <c r="M17" s="596"/>
      <c r="N17" s="596"/>
      <c r="O17" s="596"/>
      <c r="P17" s="596"/>
    </row>
    <row r="18" spans="1:16" ht="31.45">
      <c r="A18" s="380" t="s">
        <v>4665</v>
      </c>
      <c r="B18" s="22" t="s">
        <v>4593</v>
      </c>
      <c r="C18" s="379" t="s">
        <v>4594</v>
      </c>
      <c r="D18" s="381" t="s">
        <v>1013</v>
      </c>
      <c r="E18" s="829"/>
      <c r="F18" s="830"/>
      <c r="G18" s="830"/>
      <c r="H18" s="830"/>
      <c r="I18" s="830"/>
      <c r="J18" s="830"/>
      <c r="K18" s="830"/>
      <c r="L18" s="830"/>
      <c r="M18" s="830"/>
      <c r="N18" s="830"/>
      <c r="O18" s="830"/>
      <c r="P18" s="831"/>
    </row>
    <row r="19" spans="1:16" ht="31.45">
      <c r="A19" s="380" t="s">
        <v>4666</v>
      </c>
      <c r="B19" s="380" t="s">
        <v>4596</v>
      </c>
      <c r="C19" s="22" t="s">
        <v>4595</v>
      </c>
      <c r="D19" s="381" t="s">
        <v>1013</v>
      </c>
      <c r="E19" s="832"/>
      <c r="F19" s="833"/>
      <c r="G19" s="833"/>
      <c r="H19" s="833"/>
      <c r="I19" s="833"/>
      <c r="J19" s="833"/>
      <c r="K19" s="833"/>
      <c r="L19" s="833"/>
      <c r="M19" s="833"/>
      <c r="N19" s="833"/>
      <c r="O19" s="833"/>
      <c r="P19" s="834"/>
    </row>
    <row r="20" spans="1:16" ht="35.35">
      <c r="A20" s="380" t="s">
        <v>4667</v>
      </c>
      <c r="B20" s="22" t="s">
        <v>4597</v>
      </c>
      <c r="C20" s="379" t="s">
        <v>4598</v>
      </c>
      <c r="D20" s="381" t="s">
        <v>1013</v>
      </c>
      <c r="E20" s="832"/>
      <c r="F20" s="833"/>
      <c r="G20" s="833"/>
      <c r="H20" s="833"/>
      <c r="I20" s="833"/>
      <c r="J20" s="833"/>
      <c r="K20" s="833"/>
      <c r="L20" s="833"/>
      <c r="M20" s="833"/>
      <c r="N20" s="833"/>
      <c r="O20" s="833"/>
      <c r="P20" s="834"/>
    </row>
    <row r="21" spans="1:16" ht="23.6">
      <c r="A21" s="380" t="s">
        <v>4668</v>
      </c>
      <c r="B21" s="22" t="s">
        <v>4599</v>
      </c>
      <c r="C21" s="379" t="s">
        <v>4600</v>
      </c>
      <c r="D21" s="381" t="s">
        <v>1013</v>
      </c>
      <c r="E21" s="832"/>
      <c r="F21" s="833"/>
      <c r="G21" s="833"/>
      <c r="H21" s="833"/>
      <c r="I21" s="833"/>
      <c r="J21" s="833"/>
      <c r="K21" s="833"/>
      <c r="L21" s="833"/>
      <c r="M21" s="833"/>
      <c r="N21" s="833"/>
      <c r="O21" s="833"/>
      <c r="P21" s="834"/>
    </row>
    <row r="22" spans="1:16" ht="23.6">
      <c r="A22" s="380" t="s">
        <v>4669</v>
      </c>
      <c r="B22" s="22" t="s">
        <v>4601</v>
      </c>
      <c r="C22" s="379" t="s">
        <v>4602</v>
      </c>
      <c r="D22" s="381" t="s">
        <v>1013</v>
      </c>
      <c r="E22" s="832"/>
      <c r="F22" s="833"/>
      <c r="G22" s="833"/>
      <c r="H22" s="833"/>
      <c r="I22" s="833"/>
      <c r="J22" s="833"/>
      <c r="K22" s="833"/>
      <c r="L22" s="833"/>
      <c r="M22" s="833"/>
      <c r="N22" s="833"/>
      <c r="O22" s="833"/>
      <c r="P22" s="834"/>
    </row>
    <row r="23" spans="1:16">
      <c r="A23" s="380" t="s">
        <v>4670</v>
      </c>
      <c r="B23" s="22" t="s">
        <v>4603</v>
      </c>
      <c r="C23" s="379" t="s">
        <v>4604</v>
      </c>
      <c r="D23" s="381" t="s">
        <v>1013</v>
      </c>
      <c r="E23" s="832"/>
      <c r="F23" s="833"/>
      <c r="G23" s="833"/>
      <c r="H23" s="833"/>
      <c r="I23" s="833"/>
      <c r="J23" s="833"/>
      <c r="K23" s="833"/>
      <c r="L23" s="833"/>
      <c r="M23" s="833"/>
      <c r="N23" s="833"/>
      <c r="O23" s="833"/>
      <c r="P23" s="834"/>
    </row>
    <row r="24" spans="1:16" ht="31.45">
      <c r="A24" s="380" t="s">
        <v>4671</v>
      </c>
      <c r="B24" s="22" t="s">
        <v>4605</v>
      </c>
      <c r="C24" s="379" t="s">
        <v>4606</v>
      </c>
      <c r="D24" s="381" t="s">
        <v>1013</v>
      </c>
      <c r="E24" s="832"/>
      <c r="F24" s="833"/>
      <c r="G24" s="833"/>
      <c r="H24" s="833"/>
      <c r="I24" s="833"/>
      <c r="J24" s="833"/>
      <c r="K24" s="833"/>
      <c r="L24" s="833"/>
      <c r="M24" s="833"/>
      <c r="N24" s="833"/>
      <c r="O24" s="833"/>
      <c r="P24" s="834"/>
    </row>
    <row r="25" spans="1:16" ht="23.6">
      <c r="A25" s="380" t="s">
        <v>4672</v>
      </c>
      <c r="B25" s="22" t="s">
        <v>4607</v>
      </c>
      <c r="C25" s="379" t="s">
        <v>4608</v>
      </c>
      <c r="D25" s="381" t="s">
        <v>1013</v>
      </c>
      <c r="E25" s="832"/>
      <c r="F25" s="833"/>
      <c r="G25" s="833"/>
      <c r="H25" s="833"/>
      <c r="I25" s="833"/>
      <c r="J25" s="833"/>
      <c r="K25" s="833"/>
      <c r="L25" s="833"/>
      <c r="M25" s="833"/>
      <c r="N25" s="833"/>
      <c r="O25" s="833"/>
      <c r="P25" s="834"/>
    </row>
    <row r="26" spans="1:16">
      <c r="A26" s="380" t="s">
        <v>4673</v>
      </c>
      <c r="B26" s="22" t="s">
        <v>4609</v>
      </c>
      <c r="C26" s="379" t="s">
        <v>4610</v>
      </c>
      <c r="D26" s="381" t="s">
        <v>1013</v>
      </c>
      <c r="E26" s="832"/>
      <c r="F26" s="833"/>
      <c r="G26" s="833"/>
      <c r="H26" s="833"/>
      <c r="I26" s="833"/>
      <c r="J26" s="833"/>
      <c r="K26" s="833"/>
      <c r="L26" s="833"/>
      <c r="M26" s="833"/>
      <c r="N26" s="833"/>
      <c r="O26" s="833"/>
      <c r="P26" s="834"/>
    </row>
    <row r="27" spans="1:16" ht="20.95">
      <c r="A27" s="380" t="s">
        <v>4674</v>
      </c>
      <c r="B27" s="22" t="s">
        <v>4611</v>
      </c>
      <c r="C27" s="379" t="s">
        <v>4612</v>
      </c>
      <c r="D27" s="381" t="s">
        <v>1013</v>
      </c>
      <c r="E27" s="832"/>
      <c r="F27" s="833"/>
      <c r="G27" s="833"/>
      <c r="H27" s="833"/>
      <c r="I27" s="833"/>
      <c r="J27" s="833"/>
      <c r="K27" s="833"/>
      <c r="L27" s="833"/>
      <c r="M27" s="833"/>
      <c r="N27" s="833"/>
      <c r="O27" s="833"/>
      <c r="P27" s="834"/>
    </row>
    <row r="28" spans="1:16" ht="12.45" thickBot="1">
      <c r="A28" s="380" t="s">
        <v>4675</v>
      </c>
      <c r="B28" s="22" t="s">
        <v>4613</v>
      </c>
      <c r="C28" s="379" t="s">
        <v>4614</v>
      </c>
      <c r="D28" s="381" t="s">
        <v>1013</v>
      </c>
      <c r="E28" s="835"/>
      <c r="F28" s="836"/>
      <c r="G28" s="836"/>
      <c r="H28" s="836"/>
      <c r="I28" s="836"/>
      <c r="J28" s="836"/>
      <c r="K28" s="836"/>
      <c r="L28" s="836"/>
      <c r="M28" s="836"/>
      <c r="N28" s="836"/>
      <c r="O28" s="836"/>
      <c r="P28" s="837"/>
    </row>
    <row r="36" spans="3:3">
      <c r="C36" s="302"/>
    </row>
  </sheetData>
  <mergeCells count="22">
    <mergeCell ref="E28:P28"/>
    <mergeCell ref="E23:P23"/>
    <mergeCell ref="E24:P24"/>
    <mergeCell ref="E25:P25"/>
    <mergeCell ref="E26:P26"/>
    <mergeCell ref="E27:P27"/>
    <mergeCell ref="E18:P18"/>
    <mergeCell ref="E19:P19"/>
    <mergeCell ref="E20:P20"/>
    <mergeCell ref="E21:P21"/>
    <mergeCell ref="E22:P22"/>
    <mergeCell ref="F1:P1"/>
    <mergeCell ref="F16:P16"/>
    <mergeCell ref="D16:E16"/>
    <mergeCell ref="A2:E2"/>
    <mergeCell ref="D6:E6"/>
    <mergeCell ref="D9:E9"/>
    <mergeCell ref="D10:E10"/>
    <mergeCell ref="D13:E13"/>
    <mergeCell ref="E11:E12"/>
    <mergeCell ref="K3:P3"/>
    <mergeCell ref="K5:P5"/>
  </mergeCells>
  <phoneticPr fontId="6" type="noConversion"/>
  <printOptions horizontalCentered="1" verticalCentered="1"/>
  <pageMargins left="0.25" right="0.25" top="0.5" bottom="0.5" header="0.3" footer="0.3"/>
  <pageSetup paperSize="9" orientation="landscape" horizontalDpi="4294967292" verticalDpi="4294967292" r:id="rId1"/>
  <extLst>
    <ext xmlns:mx="http://schemas.microsoft.com/office/mac/excel/2008/main" uri="{64002731-A6B0-56B0-2670-7721B7C09600}">
      <mx:PLV Mode="1" OnePage="0" WScale="0"/>
    </ext>
  </extLst>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ublished="0"/>
  <dimension ref="A1:G34"/>
  <sheetViews>
    <sheetView view="pageLayout" topLeftCell="A2" workbookViewId="0">
      <selection activeCell="F3" sqref="F3:F5"/>
    </sheetView>
  </sheetViews>
  <sheetFormatPr defaultColWidth="10.77734375" defaultRowHeight="11.8"/>
  <cols>
    <col min="1" max="1" width="4.44140625" style="275" customWidth="1"/>
    <col min="2" max="3" width="32.6640625" style="275" customWidth="1"/>
    <col min="4" max="4" width="21.109375" style="275" customWidth="1"/>
    <col min="5" max="5" width="10.77734375" style="275"/>
    <col min="6" max="6" width="9.33203125" style="275" customWidth="1"/>
    <col min="7" max="7" width="6" style="275" bestFit="1" customWidth="1"/>
    <col min="8" max="16384" width="10.77734375" style="275"/>
  </cols>
  <sheetData>
    <row r="1" spans="1:7" ht="11" customHeight="1" thickBot="1">
      <c r="A1" s="824" t="s">
        <v>2650</v>
      </c>
      <c r="B1" s="825"/>
      <c r="C1" s="825"/>
      <c r="D1" s="825"/>
      <c r="E1" s="825"/>
      <c r="F1" s="838"/>
      <c r="G1" s="309"/>
    </row>
    <row r="2" spans="1:7" s="250" customFormat="1" ht="23.6">
      <c r="A2" s="382" t="s">
        <v>1484</v>
      </c>
      <c r="B2" s="301" t="s">
        <v>833</v>
      </c>
      <c r="C2" s="301" t="s">
        <v>834</v>
      </c>
      <c r="D2" s="301" t="s">
        <v>264</v>
      </c>
      <c r="E2" s="301" t="s">
        <v>835</v>
      </c>
      <c r="F2" s="310" t="s">
        <v>924</v>
      </c>
      <c r="G2" s="311" t="s">
        <v>14</v>
      </c>
    </row>
    <row r="3" spans="1:7" ht="47.15">
      <c r="A3" s="379" t="s">
        <v>514</v>
      </c>
      <c r="B3" s="522" t="s">
        <v>4615</v>
      </c>
      <c r="C3" s="345" t="s">
        <v>4683</v>
      </c>
      <c r="D3" s="379" t="s">
        <v>1174</v>
      </c>
      <c r="E3" s="380"/>
      <c r="F3" s="682" t="s">
        <v>1175</v>
      </c>
      <c r="G3" s="303"/>
    </row>
    <row r="4" spans="1:7" ht="47.15">
      <c r="A4" s="379" t="s">
        <v>1114</v>
      </c>
      <c r="B4" s="537" t="s">
        <v>4616</v>
      </c>
      <c r="C4" s="345" t="s">
        <v>4684</v>
      </c>
      <c r="D4" s="379" t="s">
        <v>1174</v>
      </c>
      <c r="E4" s="380"/>
      <c r="F4" s="683"/>
      <c r="G4" s="303"/>
    </row>
    <row r="5" spans="1:7" ht="47.15">
      <c r="A5" s="379" t="s">
        <v>2654</v>
      </c>
      <c r="B5" s="382" t="s">
        <v>4617</v>
      </c>
      <c r="C5" s="345" t="s">
        <v>4685</v>
      </c>
      <c r="D5" s="379" t="s">
        <v>1174</v>
      </c>
      <c r="E5" s="380"/>
      <c r="F5" s="684"/>
      <c r="G5" s="303"/>
    </row>
    <row r="6" spans="1:7" ht="35.35">
      <c r="A6" s="379" t="s">
        <v>1115</v>
      </c>
      <c r="B6" s="382" t="s">
        <v>1116</v>
      </c>
      <c r="C6" s="382" t="s">
        <v>1176</v>
      </c>
      <c r="D6" s="379" t="s">
        <v>1174</v>
      </c>
      <c r="E6" s="380"/>
      <c r="F6" s="367"/>
      <c r="G6" s="303"/>
    </row>
    <row r="7" spans="1:7" ht="47.15">
      <c r="A7" s="364" t="s">
        <v>1117</v>
      </c>
      <c r="B7" s="364" t="s">
        <v>1118</v>
      </c>
      <c r="C7" s="362" t="s">
        <v>1119</v>
      </c>
      <c r="D7" s="364" t="s">
        <v>1177</v>
      </c>
      <c r="E7" s="364"/>
      <c r="F7" s="519" t="s">
        <v>3820</v>
      </c>
      <c r="G7" s="303"/>
    </row>
    <row r="8" spans="1:7" ht="23.6">
      <c r="A8" s="364" t="s">
        <v>1120</v>
      </c>
      <c r="B8" s="362" t="s">
        <v>1121</v>
      </c>
      <c r="C8" s="362" t="s">
        <v>3435</v>
      </c>
      <c r="D8" s="364" t="s">
        <v>1165</v>
      </c>
      <c r="E8" s="364"/>
      <c r="F8" s="367"/>
      <c r="G8" s="303"/>
    </row>
    <row r="9" spans="1:7" ht="58.95">
      <c r="A9" s="364" t="s">
        <v>1122</v>
      </c>
      <c r="B9" s="362" t="s">
        <v>1123</v>
      </c>
      <c r="C9" s="537" t="s">
        <v>3943</v>
      </c>
      <c r="D9" s="364" t="s">
        <v>1178</v>
      </c>
      <c r="E9" s="364"/>
      <c r="F9" s="371"/>
      <c r="G9" s="303"/>
    </row>
    <row r="10" spans="1:7" ht="23.6">
      <c r="A10" s="364" t="s">
        <v>1124</v>
      </c>
      <c r="B10" s="362" t="s">
        <v>1125</v>
      </c>
      <c r="C10" s="362" t="s">
        <v>3436</v>
      </c>
      <c r="D10" s="364" t="s">
        <v>1013</v>
      </c>
      <c r="E10" s="364"/>
      <c r="F10" s="371"/>
      <c r="G10" s="303"/>
    </row>
    <row r="11" spans="1:7" ht="23.6">
      <c r="A11" s="364" t="s">
        <v>1126</v>
      </c>
      <c r="B11" s="362" t="s">
        <v>1127</v>
      </c>
      <c r="C11" s="362" t="s">
        <v>3437</v>
      </c>
      <c r="D11" s="364" t="s">
        <v>1165</v>
      </c>
      <c r="E11" s="364"/>
      <c r="F11" s="371"/>
      <c r="G11" s="303"/>
    </row>
    <row r="12" spans="1:7" ht="47.15">
      <c r="A12" s="257" t="s">
        <v>1128</v>
      </c>
      <c r="B12" s="312" t="s">
        <v>1129</v>
      </c>
      <c r="C12" s="312" t="s">
        <v>3438</v>
      </c>
      <c r="D12" s="257" t="s">
        <v>1177</v>
      </c>
      <c r="E12" s="257"/>
      <c r="F12" s="519" t="s">
        <v>3820</v>
      </c>
      <c r="G12" s="303"/>
    </row>
    <row r="13" spans="1:7" ht="23.6">
      <c r="A13" s="364" t="s">
        <v>1130</v>
      </c>
      <c r="B13" s="522" t="s">
        <v>3874</v>
      </c>
      <c r="C13" s="537" t="s">
        <v>3944</v>
      </c>
      <c r="D13" s="364" t="s">
        <v>1177</v>
      </c>
      <c r="E13" s="364" t="s">
        <v>1179</v>
      </c>
      <c r="F13" s="371"/>
      <c r="G13" s="303"/>
    </row>
    <row r="14" spans="1:7" ht="33.049999999999997" customHeight="1">
      <c r="A14" s="364" t="s">
        <v>1131</v>
      </c>
      <c r="B14" s="362" t="s">
        <v>951</v>
      </c>
      <c r="C14" s="362" t="s">
        <v>805</v>
      </c>
      <c r="D14" s="715" t="s">
        <v>1180</v>
      </c>
      <c r="E14" s="839"/>
      <c r="F14" s="313" t="s">
        <v>1181</v>
      </c>
      <c r="G14" s="303"/>
    </row>
    <row r="15" spans="1:7" ht="23.6">
      <c r="A15" s="364" t="s">
        <v>1132</v>
      </c>
      <c r="B15" s="362" t="s">
        <v>1133</v>
      </c>
      <c r="C15" s="362" t="s">
        <v>1182</v>
      </c>
      <c r="D15" s="364" t="s">
        <v>1165</v>
      </c>
      <c r="E15" s="364"/>
      <c r="F15" s="371"/>
      <c r="G15" s="303"/>
    </row>
    <row r="16" spans="1:7" ht="35.35">
      <c r="A16" s="364" t="s">
        <v>1134</v>
      </c>
      <c r="B16" s="364" t="s">
        <v>1135</v>
      </c>
      <c r="C16" s="364" t="s">
        <v>1136</v>
      </c>
      <c r="D16" s="364" t="s">
        <v>1177</v>
      </c>
      <c r="E16" s="364"/>
      <c r="F16" s="371"/>
      <c r="G16" s="303"/>
    </row>
    <row r="17" spans="1:7" ht="38.950000000000003" customHeight="1">
      <c r="A17" s="364" t="s">
        <v>1137</v>
      </c>
      <c r="B17" s="364" t="s">
        <v>1138</v>
      </c>
      <c r="C17" s="362" t="s">
        <v>1139</v>
      </c>
      <c r="D17" s="715" t="s">
        <v>1183</v>
      </c>
      <c r="E17" s="716"/>
      <c r="F17" s="717"/>
      <c r="G17" s="303"/>
    </row>
    <row r="18" spans="1:7" ht="20" customHeight="1">
      <c r="A18" s="364" t="s">
        <v>1140</v>
      </c>
      <c r="B18" s="364" t="s">
        <v>1141</v>
      </c>
      <c r="C18" s="362" t="s">
        <v>1142</v>
      </c>
      <c r="D18" s="715" t="s">
        <v>1184</v>
      </c>
      <c r="E18" s="716"/>
      <c r="F18" s="344" t="s">
        <v>1654</v>
      </c>
      <c r="G18" s="303"/>
    </row>
    <row r="19" spans="1:7" ht="33.049999999999997" customHeight="1">
      <c r="A19" s="364" t="s">
        <v>1143</v>
      </c>
      <c r="B19" s="364" t="s">
        <v>1144</v>
      </c>
      <c r="C19" s="314" t="s">
        <v>1145</v>
      </c>
      <c r="D19" s="840" t="s">
        <v>1185</v>
      </c>
      <c r="E19" s="841"/>
      <c r="F19" s="842"/>
      <c r="G19" s="303"/>
    </row>
    <row r="20" spans="1:7" ht="20" customHeight="1">
      <c r="A20" s="364" t="s">
        <v>1146</v>
      </c>
      <c r="B20" s="364" t="s">
        <v>1147</v>
      </c>
      <c r="C20" s="362" t="s">
        <v>1148</v>
      </c>
      <c r="D20" s="715" t="s">
        <v>1186</v>
      </c>
      <c r="E20" s="716"/>
      <c r="F20" s="344" t="s">
        <v>1671</v>
      </c>
      <c r="G20" s="303"/>
    </row>
    <row r="21" spans="1:7" ht="20" customHeight="1">
      <c r="A21" s="364" t="s">
        <v>1149</v>
      </c>
      <c r="B21" s="364" t="s">
        <v>1150</v>
      </c>
      <c r="C21" s="362" t="s">
        <v>1151</v>
      </c>
      <c r="D21" s="715" t="s">
        <v>1187</v>
      </c>
      <c r="E21" s="716"/>
      <c r="F21" s="717"/>
      <c r="G21" s="303"/>
    </row>
    <row r="22" spans="1:7" ht="23.6">
      <c r="A22" s="379" t="s">
        <v>1152</v>
      </c>
      <c r="B22" s="382" t="s">
        <v>1153</v>
      </c>
      <c r="C22" s="382" t="s">
        <v>1188</v>
      </c>
      <c r="D22" s="379"/>
      <c r="E22" s="379"/>
      <c r="F22" s="367"/>
      <c r="G22" s="303"/>
    </row>
    <row r="23" spans="1:7" ht="23.6">
      <c r="A23" s="379" t="s">
        <v>1154</v>
      </c>
      <c r="B23" s="382" t="s">
        <v>1155</v>
      </c>
      <c r="C23" s="382" t="s">
        <v>1189</v>
      </c>
      <c r="D23" s="379" t="s">
        <v>1165</v>
      </c>
      <c r="E23" s="379"/>
      <c r="F23" s="367"/>
      <c r="G23" s="303"/>
    </row>
    <row r="24" spans="1:7" ht="36" thickBot="1">
      <c r="A24" s="379" t="s">
        <v>1156</v>
      </c>
      <c r="B24" s="382" t="s">
        <v>1157</v>
      </c>
      <c r="C24" s="382" t="s">
        <v>1190</v>
      </c>
      <c r="D24" s="379" t="s">
        <v>1165</v>
      </c>
      <c r="E24" s="379"/>
      <c r="F24" s="367"/>
      <c r="G24" s="304"/>
    </row>
    <row r="34" spans="3:3">
      <c r="C34" s="302"/>
    </row>
  </sheetData>
  <mergeCells count="8">
    <mergeCell ref="D21:F21"/>
    <mergeCell ref="A1:F1"/>
    <mergeCell ref="D14:E14"/>
    <mergeCell ref="D17:F17"/>
    <mergeCell ref="D19:F19"/>
    <mergeCell ref="F3:F5"/>
    <mergeCell ref="D18:E18"/>
    <mergeCell ref="D20:E20"/>
  </mergeCells>
  <phoneticPr fontId="6" type="noConversion"/>
  <printOptions horizontalCentered="1" verticalCentered="1"/>
  <pageMargins left="0.25" right="0.25" top="0.5" bottom="0.5" header="0.3" footer="0.3"/>
  <pageSetup paperSize="9" orientation="landscape" horizontalDpi="4294967292" verticalDpi="4294967292" r:id="rId1"/>
  <rowBreaks count="1" manualBreakCount="1">
    <brk id="14" max="16383" man="1"/>
  </rowBreaks>
  <extLst>
    <ext xmlns:mx="http://schemas.microsoft.com/office/mac/excel/2008/main" uri="{64002731-A6B0-56B0-2670-7721B7C09600}">
      <mx:PLV Mode="1" OnePage="0" WScale="0"/>
    </ext>
  </extLst>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ublished="0"/>
  <dimension ref="A1:M36"/>
  <sheetViews>
    <sheetView view="pageLayout" topLeftCell="A3" workbookViewId="0">
      <selection activeCell="C6" sqref="C6"/>
    </sheetView>
  </sheetViews>
  <sheetFormatPr defaultColWidth="10.77734375" defaultRowHeight="11.8"/>
  <cols>
    <col min="1" max="1" width="7" style="275" customWidth="1"/>
    <col min="2" max="2" width="25" style="275" customWidth="1"/>
    <col min="3" max="3" width="27.77734375" style="275" customWidth="1"/>
    <col min="4" max="4" width="30.33203125" style="275" customWidth="1"/>
    <col min="5" max="5" width="8.44140625" style="275" customWidth="1"/>
    <col min="6" max="13" width="2.6640625" style="316" customWidth="1"/>
    <col min="14" max="16384" width="10.77734375" style="275"/>
  </cols>
  <sheetData>
    <row r="1" spans="1:13" s="250" customFormat="1" ht="23.6">
      <c r="A1" s="308" t="s">
        <v>926</v>
      </c>
      <c r="B1" s="374" t="s">
        <v>833</v>
      </c>
      <c r="C1" s="374" t="s">
        <v>834</v>
      </c>
      <c r="D1" s="374" t="s">
        <v>264</v>
      </c>
      <c r="E1" s="374" t="s">
        <v>835</v>
      </c>
      <c r="F1" s="315"/>
      <c r="G1" s="315"/>
      <c r="H1" s="315"/>
      <c r="I1" s="315"/>
      <c r="J1" s="315"/>
      <c r="K1" s="315"/>
      <c r="L1" s="315"/>
      <c r="M1" s="315"/>
    </row>
    <row r="2" spans="1:13" ht="182.65" thickBot="1">
      <c r="A2" s="824" t="s">
        <v>98</v>
      </c>
      <c r="B2" s="825"/>
      <c r="C2" s="825"/>
      <c r="D2" s="825"/>
      <c r="E2" s="838"/>
      <c r="F2" s="318" t="s">
        <v>115</v>
      </c>
      <c r="G2" s="318" t="s">
        <v>1672</v>
      </c>
      <c r="H2" s="318" t="s">
        <v>119</v>
      </c>
      <c r="I2" s="318" t="s">
        <v>120</v>
      </c>
      <c r="J2" s="318" t="s">
        <v>121</v>
      </c>
      <c r="K2" s="318" t="s">
        <v>3948</v>
      </c>
      <c r="L2" s="318" t="s">
        <v>3947</v>
      </c>
      <c r="M2" s="318" t="s">
        <v>124</v>
      </c>
    </row>
    <row r="3" spans="1:13" ht="23.6">
      <c r="A3" s="364" t="s">
        <v>887</v>
      </c>
      <c r="B3" s="522" t="s">
        <v>3879</v>
      </c>
      <c r="C3" s="211" t="s">
        <v>3875</v>
      </c>
      <c r="D3" s="364" t="s">
        <v>925</v>
      </c>
      <c r="E3" s="371" t="s">
        <v>49</v>
      </c>
      <c r="F3" s="319"/>
      <c r="G3" s="320"/>
      <c r="H3" s="320"/>
      <c r="I3" s="320"/>
      <c r="J3" s="320"/>
      <c r="K3" s="320"/>
      <c r="L3" s="320"/>
      <c r="M3" s="470"/>
    </row>
    <row r="4" spans="1:13" ht="23.6">
      <c r="A4" s="364" t="s">
        <v>888</v>
      </c>
      <c r="B4" s="364" t="s">
        <v>3327</v>
      </c>
      <c r="C4" s="362" t="s">
        <v>3329</v>
      </c>
      <c r="D4" s="364" t="s">
        <v>925</v>
      </c>
      <c r="E4" s="371" t="s">
        <v>50</v>
      </c>
      <c r="F4" s="321"/>
      <c r="G4" s="317"/>
      <c r="H4" s="317"/>
      <c r="I4" s="317"/>
      <c r="J4" s="317"/>
      <c r="K4" s="317"/>
      <c r="L4" s="317"/>
      <c r="M4" s="471"/>
    </row>
    <row r="5" spans="1:13" ht="66.95" customHeight="1">
      <c r="A5" s="364" t="s">
        <v>889</v>
      </c>
      <c r="B5" s="364" t="s">
        <v>951</v>
      </c>
      <c r="C5" s="362" t="s">
        <v>805</v>
      </c>
      <c r="D5" s="364" t="s">
        <v>1191</v>
      </c>
      <c r="E5" s="371" t="s">
        <v>51</v>
      </c>
      <c r="F5" s="321"/>
      <c r="G5" s="317"/>
      <c r="H5" s="317"/>
      <c r="I5" s="317"/>
      <c r="J5" s="317"/>
      <c r="K5" s="317"/>
      <c r="L5" s="317"/>
      <c r="M5" s="471"/>
    </row>
    <row r="6" spans="1:13">
      <c r="A6" s="364" t="s">
        <v>890</v>
      </c>
      <c r="B6" s="364" t="s">
        <v>952</v>
      </c>
      <c r="C6" s="362" t="s">
        <v>763</v>
      </c>
      <c r="D6" s="364" t="s">
        <v>1192</v>
      </c>
      <c r="E6" s="371"/>
      <c r="F6" s="321"/>
      <c r="G6" s="317"/>
      <c r="H6" s="317"/>
      <c r="I6" s="317"/>
      <c r="J6" s="317"/>
      <c r="K6" s="317"/>
      <c r="L6" s="317"/>
      <c r="M6" s="471"/>
    </row>
    <row r="7" spans="1:13" ht="129.6">
      <c r="A7" s="364" t="s">
        <v>891</v>
      </c>
      <c r="B7" s="364" t="s">
        <v>950</v>
      </c>
      <c r="C7" s="362" t="s">
        <v>764</v>
      </c>
      <c r="D7" s="364" t="s">
        <v>3876</v>
      </c>
      <c r="E7" s="371"/>
      <c r="F7" s="321"/>
      <c r="G7" s="317"/>
      <c r="H7" s="317"/>
      <c r="I7" s="317"/>
      <c r="J7" s="317"/>
      <c r="K7" s="317"/>
      <c r="L7" s="317"/>
      <c r="M7" s="471"/>
    </row>
    <row r="8" spans="1:13" ht="23.6">
      <c r="A8" s="364" t="s">
        <v>892</v>
      </c>
      <c r="B8" s="362" t="s">
        <v>656</v>
      </c>
      <c r="C8" s="362" t="s">
        <v>684</v>
      </c>
      <c r="D8" s="364" t="s">
        <v>925</v>
      </c>
      <c r="E8" s="371" t="s">
        <v>52</v>
      </c>
      <c r="F8" s="321"/>
      <c r="G8" s="317"/>
      <c r="H8" s="317"/>
      <c r="I8" s="317"/>
      <c r="J8" s="317"/>
      <c r="K8" s="317"/>
      <c r="L8" s="317"/>
      <c r="M8" s="471"/>
    </row>
    <row r="9" spans="1:13" ht="23.6">
      <c r="A9" s="364" t="s">
        <v>893</v>
      </c>
      <c r="B9" s="362" t="s">
        <v>915</v>
      </c>
      <c r="C9" s="362" t="s">
        <v>685</v>
      </c>
      <c r="D9" s="364" t="s">
        <v>1165</v>
      </c>
      <c r="E9" s="371"/>
      <c r="F9" s="321"/>
      <c r="G9" s="317"/>
      <c r="H9" s="317"/>
      <c r="I9" s="317"/>
      <c r="J9" s="317"/>
      <c r="K9" s="317"/>
      <c r="L9" s="317"/>
      <c r="M9" s="471"/>
    </row>
    <row r="10" spans="1:13" ht="106.05">
      <c r="A10" s="364" t="s">
        <v>894</v>
      </c>
      <c r="B10" s="362" t="s">
        <v>808</v>
      </c>
      <c r="C10" s="362" t="s">
        <v>686</v>
      </c>
      <c r="D10" s="364" t="s">
        <v>3458</v>
      </c>
      <c r="E10" s="371"/>
      <c r="F10" s="321"/>
      <c r="G10" s="317"/>
      <c r="H10" s="317"/>
      <c r="I10" s="317"/>
      <c r="J10" s="317"/>
      <c r="K10" s="317"/>
      <c r="L10" s="317"/>
      <c r="M10" s="471"/>
    </row>
    <row r="11" spans="1:13" ht="23.6">
      <c r="A11" s="364" t="s">
        <v>895</v>
      </c>
      <c r="B11" s="364" t="s">
        <v>806</v>
      </c>
      <c r="C11" s="362" t="s">
        <v>689</v>
      </c>
      <c r="D11" s="364" t="s">
        <v>1162</v>
      </c>
      <c r="E11" s="371"/>
      <c r="F11" s="321"/>
      <c r="G11" s="317"/>
      <c r="H11" s="317"/>
      <c r="I11" s="317"/>
      <c r="J11" s="317"/>
      <c r="K11" s="317"/>
      <c r="L11" s="317"/>
      <c r="M11" s="471"/>
    </row>
    <row r="12" spans="1:13">
      <c r="A12" s="364" t="s">
        <v>896</v>
      </c>
      <c r="B12" s="364" t="s">
        <v>913</v>
      </c>
      <c r="C12" s="362" t="s">
        <v>690</v>
      </c>
      <c r="D12" s="364" t="s">
        <v>1013</v>
      </c>
      <c r="E12" s="371"/>
      <c r="F12" s="321"/>
      <c r="G12" s="317"/>
      <c r="H12" s="317"/>
      <c r="I12" s="317"/>
      <c r="J12" s="317"/>
      <c r="K12" s="317"/>
      <c r="L12" s="317"/>
      <c r="M12" s="471"/>
    </row>
    <row r="13" spans="1:13" ht="23.6">
      <c r="A13" s="364" t="s">
        <v>897</v>
      </c>
      <c r="B13" s="364" t="s">
        <v>3328</v>
      </c>
      <c r="C13" s="362" t="s">
        <v>3330</v>
      </c>
      <c r="D13" s="364" t="s">
        <v>925</v>
      </c>
      <c r="E13" s="371" t="s">
        <v>3391</v>
      </c>
      <c r="F13" s="321"/>
      <c r="G13" s="317"/>
      <c r="H13" s="317"/>
      <c r="I13" s="317"/>
      <c r="J13" s="317"/>
      <c r="K13" s="317"/>
      <c r="L13" s="317"/>
      <c r="M13" s="471"/>
    </row>
    <row r="14" spans="1:13">
      <c r="A14" s="364" t="s">
        <v>898</v>
      </c>
      <c r="B14" s="364" t="s">
        <v>909</v>
      </c>
      <c r="C14" s="362" t="s">
        <v>691</v>
      </c>
      <c r="D14" s="236" t="s">
        <v>3951</v>
      </c>
      <c r="E14" s="371"/>
      <c r="F14" s="321"/>
      <c r="G14" s="317"/>
      <c r="H14" s="317"/>
      <c r="I14" s="317"/>
      <c r="J14" s="317"/>
      <c r="K14" s="317"/>
      <c r="L14" s="317"/>
      <c r="M14" s="471"/>
    </row>
    <row r="15" spans="1:13">
      <c r="A15" s="364" t="s">
        <v>899</v>
      </c>
      <c r="B15" s="364" t="s">
        <v>910</v>
      </c>
      <c r="C15" s="362" t="s">
        <v>692</v>
      </c>
      <c r="D15" s="364" t="s">
        <v>1063</v>
      </c>
      <c r="E15" s="371"/>
      <c r="F15" s="321"/>
      <c r="G15" s="317"/>
      <c r="H15" s="317"/>
      <c r="I15" s="317"/>
      <c r="J15" s="317"/>
      <c r="K15" s="317"/>
      <c r="L15" s="317"/>
      <c r="M15" s="471"/>
    </row>
    <row r="16" spans="1:13">
      <c r="A16" s="364" t="s">
        <v>649</v>
      </c>
      <c r="B16" s="364" t="s">
        <v>650</v>
      </c>
      <c r="C16" s="362" t="s">
        <v>3439</v>
      </c>
      <c r="D16" s="364" t="s">
        <v>3638</v>
      </c>
      <c r="E16" s="371"/>
      <c r="F16" s="321"/>
      <c r="G16" s="317"/>
      <c r="H16" s="317"/>
      <c r="I16" s="317"/>
      <c r="J16" s="317"/>
      <c r="K16" s="317"/>
      <c r="L16" s="317"/>
      <c r="M16" s="471"/>
    </row>
    <row r="17" spans="1:13">
      <c r="A17" s="364" t="s">
        <v>648</v>
      </c>
      <c r="B17" s="364" t="s">
        <v>953</v>
      </c>
      <c r="C17" s="485" t="s">
        <v>693</v>
      </c>
      <c r="D17" s="364" t="s">
        <v>1165</v>
      </c>
      <c r="E17" s="484"/>
      <c r="F17" s="321"/>
      <c r="G17" s="317"/>
      <c r="H17" s="317"/>
      <c r="I17" s="317"/>
      <c r="J17" s="317"/>
      <c r="K17" s="317"/>
      <c r="L17" s="317"/>
      <c r="M17" s="471"/>
    </row>
    <row r="18" spans="1:13" ht="23.6">
      <c r="A18" s="364" t="s">
        <v>900</v>
      </c>
      <c r="B18" s="364" t="s">
        <v>807</v>
      </c>
      <c r="C18" s="362" t="s">
        <v>694</v>
      </c>
      <c r="D18" s="364" t="s">
        <v>925</v>
      </c>
      <c r="E18" s="371" t="s">
        <v>3390</v>
      </c>
      <c r="F18" s="321"/>
      <c r="G18" s="317"/>
      <c r="H18" s="317"/>
      <c r="I18" s="317"/>
      <c r="J18" s="317"/>
      <c r="K18" s="317"/>
      <c r="L18" s="317"/>
      <c r="M18" s="471"/>
    </row>
    <row r="19" spans="1:13" ht="94.25">
      <c r="A19" s="364" t="s">
        <v>901</v>
      </c>
      <c r="B19" s="364" t="s">
        <v>911</v>
      </c>
      <c r="C19" s="362" t="s">
        <v>912</v>
      </c>
      <c r="D19" s="364" t="s">
        <v>3440</v>
      </c>
      <c r="E19" s="371"/>
      <c r="F19" s="321"/>
      <c r="G19" s="317"/>
      <c r="H19" s="317"/>
      <c r="I19" s="317"/>
      <c r="J19" s="317"/>
      <c r="K19" s="317"/>
      <c r="L19" s="317"/>
      <c r="M19" s="471"/>
    </row>
    <row r="20" spans="1:13" ht="23.6">
      <c r="A20" s="364" t="s">
        <v>902</v>
      </c>
      <c r="B20" s="364" t="s">
        <v>630</v>
      </c>
      <c r="C20" s="362" t="s">
        <v>614</v>
      </c>
      <c r="D20" s="364" t="s">
        <v>1165</v>
      </c>
      <c r="E20" s="371"/>
      <c r="F20" s="321"/>
      <c r="G20" s="317"/>
      <c r="H20" s="317"/>
      <c r="I20" s="317"/>
      <c r="J20" s="317"/>
      <c r="K20" s="317"/>
      <c r="L20" s="317"/>
      <c r="M20" s="471"/>
    </row>
    <row r="21" spans="1:13" ht="23.6">
      <c r="A21" s="364" t="s">
        <v>809</v>
      </c>
      <c r="B21" s="364" t="s">
        <v>954</v>
      </c>
      <c r="C21" s="211" t="s">
        <v>3950</v>
      </c>
      <c r="D21" s="364" t="s">
        <v>1170</v>
      </c>
      <c r="E21" s="371" t="s">
        <v>3388</v>
      </c>
      <c r="F21" s="321"/>
      <c r="G21" s="317"/>
      <c r="H21" s="317"/>
      <c r="I21" s="317"/>
      <c r="J21" s="317"/>
      <c r="K21" s="317"/>
      <c r="L21" s="317"/>
      <c r="M21" s="471"/>
    </row>
    <row r="22" spans="1:13" ht="23.6">
      <c r="A22" s="364" t="s">
        <v>810</v>
      </c>
      <c r="B22" s="364" t="s">
        <v>812</v>
      </c>
      <c r="C22" s="362" t="s">
        <v>775</v>
      </c>
      <c r="D22" s="364" t="s">
        <v>1192</v>
      </c>
      <c r="E22" s="371" t="s">
        <v>3389</v>
      </c>
      <c r="F22" s="321"/>
      <c r="G22" s="317"/>
      <c r="H22" s="317"/>
      <c r="I22" s="317"/>
      <c r="J22" s="317"/>
      <c r="K22" s="317"/>
      <c r="L22" s="317"/>
      <c r="M22" s="471"/>
    </row>
    <row r="23" spans="1:13" ht="23.6">
      <c r="A23" s="364" t="s">
        <v>811</v>
      </c>
      <c r="B23" s="364" t="s">
        <v>955</v>
      </c>
      <c r="C23" s="362" t="s">
        <v>688</v>
      </c>
      <c r="D23" s="364" t="s">
        <v>1013</v>
      </c>
      <c r="E23" s="371"/>
      <c r="F23" s="321"/>
      <c r="G23" s="317"/>
      <c r="H23" s="317"/>
      <c r="I23" s="317"/>
      <c r="J23" s="317"/>
      <c r="K23" s="317"/>
      <c r="L23" s="317"/>
      <c r="M23" s="471"/>
    </row>
    <row r="24" spans="1:13" ht="94.25">
      <c r="A24" s="364" t="s">
        <v>813</v>
      </c>
      <c r="B24" s="364" t="s">
        <v>923</v>
      </c>
      <c r="C24" s="362" t="s">
        <v>776</v>
      </c>
      <c r="D24" s="364" t="s">
        <v>3949</v>
      </c>
      <c r="E24" s="371"/>
      <c r="F24" s="321"/>
      <c r="G24" s="317"/>
      <c r="H24" s="317"/>
      <c r="I24" s="317"/>
      <c r="J24" s="317"/>
      <c r="K24" s="317"/>
      <c r="L24" s="317"/>
      <c r="M24" s="471"/>
    </row>
    <row r="25" spans="1:13" ht="70.7">
      <c r="A25" s="364" t="s">
        <v>814</v>
      </c>
      <c r="B25" s="364" t="s">
        <v>816</v>
      </c>
      <c r="C25" s="362" t="s">
        <v>696</v>
      </c>
      <c r="D25" s="364" t="s">
        <v>3393</v>
      </c>
      <c r="E25" s="371"/>
      <c r="F25" s="821"/>
      <c r="G25" s="822"/>
      <c r="H25" s="822"/>
      <c r="I25" s="822"/>
      <c r="J25" s="822"/>
      <c r="K25" s="822"/>
      <c r="L25" s="822"/>
      <c r="M25" s="823"/>
    </row>
    <row r="26" spans="1:13" ht="83.15" thickBot="1">
      <c r="A26" s="364" t="s">
        <v>815</v>
      </c>
      <c r="B26" s="364" t="s">
        <v>795</v>
      </c>
      <c r="C26" s="362" t="s">
        <v>652</v>
      </c>
      <c r="D26" s="364" t="s">
        <v>3393</v>
      </c>
      <c r="E26" s="371"/>
      <c r="F26" s="843"/>
      <c r="G26" s="844"/>
      <c r="H26" s="844"/>
      <c r="I26" s="844"/>
      <c r="J26" s="844"/>
      <c r="K26" s="844"/>
      <c r="L26" s="844"/>
      <c r="M26" s="845"/>
    </row>
    <row r="36" spans="3:3">
      <c r="C36" s="302"/>
    </row>
  </sheetData>
  <mergeCells count="3">
    <mergeCell ref="A2:E2"/>
    <mergeCell ref="F25:M25"/>
    <mergeCell ref="F26:M26"/>
  </mergeCells>
  <phoneticPr fontId="6" type="noConversion"/>
  <printOptions horizontalCentered="1" verticalCentered="1"/>
  <pageMargins left="0.25" right="0.25" top="0.5" bottom="0.5" header="0.3" footer="0.3"/>
  <pageSetup paperSize="9" orientation="landscape" horizontalDpi="4294967292" verticalDpi="4294967292" r:id="rId1"/>
  <extLst>
    <ext xmlns:mx="http://schemas.microsoft.com/office/mac/excel/2008/main" uri="{64002731-A6B0-56B0-2670-7721B7C09600}">
      <mx:PLV Mode="1" OnePage="0" WScale="0"/>
    </ext>
  </extLst>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ublished="0"/>
  <dimension ref="A1:K37"/>
  <sheetViews>
    <sheetView view="pageLayout" topLeftCell="A7" workbookViewId="0">
      <selection activeCell="B18" sqref="B18"/>
    </sheetView>
  </sheetViews>
  <sheetFormatPr defaultColWidth="10.77734375" defaultRowHeight="10.5"/>
  <cols>
    <col min="1" max="1" width="4.44140625" style="39" customWidth="1"/>
    <col min="2" max="2" width="43.33203125" style="39" customWidth="1"/>
    <col min="3" max="3" width="47.6640625" style="39" customWidth="1"/>
    <col min="4" max="4" width="18" style="39" customWidth="1"/>
    <col min="5" max="5" width="12.33203125" style="39" customWidth="1"/>
    <col min="6" max="6" width="4.109375" style="39" customWidth="1"/>
    <col min="7" max="16384" width="10.77734375" style="39"/>
  </cols>
  <sheetData>
    <row r="1" spans="1:11" s="67" customFormat="1">
      <c r="A1" s="351" t="s">
        <v>1484</v>
      </c>
      <c r="B1" s="184" t="s">
        <v>833</v>
      </c>
      <c r="C1" s="184" t="s">
        <v>834</v>
      </c>
      <c r="D1" s="184" t="s">
        <v>264</v>
      </c>
      <c r="E1" s="184" t="s">
        <v>835</v>
      </c>
      <c r="F1" s="323" t="s">
        <v>3910</v>
      </c>
    </row>
    <row r="2" spans="1:11" ht="11" customHeight="1">
      <c r="A2" s="848" t="s">
        <v>55</v>
      </c>
      <c r="B2" s="849"/>
      <c r="C2" s="849"/>
      <c r="D2" s="849"/>
      <c r="E2" s="850"/>
      <c r="F2" s="322"/>
    </row>
    <row r="3" spans="1:11" ht="86.1" customHeight="1">
      <c r="A3" s="348" t="s">
        <v>738</v>
      </c>
      <c r="B3" s="521" t="s">
        <v>3908</v>
      </c>
      <c r="C3" s="846" t="s">
        <v>3909</v>
      </c>
      <c r="D3" s="851"/>
      <c r="E3" s="198" t="s">
        <v>56</v>
      </c>
      <c r="F3" s="195"/>
    </row>
    <row r="4" spans="1:11" ht="104.1" customHeight="1">
      <c r="A4" s="198" t="s">
        <v>739</v>
      </c>
      <c r="B4" s="198" t="s">
        <v>469</v>
      </c>
      <c r="C4" s="586" t="s">
        <v>3954</v>
      </c>
      <c r="D4" s="846" t="s">
        <v>3441</v>
      </c>
      <c r="E4" s="847"/>
      <c r="F4" s="195"/>
      <c r="G4" s="34"/>
      <c r="H4" s="34"/>
      <c r="I4" s="34"/>
    </row>
    <row r="5" spans="1:11" ht="48.95" customHeight="1">
      <c r="A5" s="198" t="s">
        <v>740</v>
      </c>
      <c r="B5" s="198" t="s">
        <v>736</v>
      </c>
      <c r="C5" s="348" t="s">
        <v>24</v>
      </c>
      <c r="D5" s="846" t="s">
        <v>99</v>
      </c>
      <c r="E5" s="847"/>
      <c r="F5" s="195"/>
    </row>
    <row r="6" spans="1:11" ht="83.95" customHeight="1">
      <c r="A6" s="198" t="s">
        <v>741</v>
      </c>
      <c r="B6" s="198" t="s">
        <v>749</v>
      </c>
      <c r="C6" s="348" t="s">
        <v>724</v>
      </c>
      <c r="D6" s="846" t="s">
        <v>3457</v>
      </c>
      <c r="E6" s="847"/>
      <c r="F6" s="195"/>
      <c r="I6" s="34"/>
      <c r="J6" s="34"/>
      <c r="K6" s="34"/>
    </row>
    <row r="7" spans="1:11" ht="20.95">
      <c r="A7" s="198" t="s">
        <v>742</v>
      </c>
      <c r="B7" s="198" t="s">
        <v>734</v>
      </c>
      <c r="C7" s="348" t="s">
        <v>21</v>
      </c>
      <c r="D7" s="348" t="s">
        <v>1489</v>
      </c>
      <c r="E7" s="198"/>
      <c r="F7" s="195"/>
    </row>
    <row r="8" spans="1:11" ht="14.1" customHeight="1" thickBot="1">
      <c r="A8" s="554" t="s">
        <v>743</v>
      </c>
      <c r="B8" s="554" t="s">
        <v>488</v>
      </c>
      <c r="C8" s="555" t="s">
        <v>489</v>
      </c>
      <c r="D8" s="555"/>
      <c r="E8" s="554"/>
      <c r="F8" s="565"/>
    </row>
    <row r="9" spans="1:11" ht="31.45">
      <c r="A9" s="566" t="s">
        <v>744</v>
      </c>
      <c r="B9" s="567" t="s">
        <v>3878</v>
      </c>
      <c r="C9" s="567" t="s">
        <v>3877</v>
      </c>
      <c r="D9" s="567"/>
      <c r="E9" s="568" t="s">
        <v>1488</v>
      </c>
      <c r="F9" s="569"/>
    </row>
    <row r="10" spans="1:11" ht="31.45">
      <c r="A10" s="570" t="s">
        <v>737</v>
      </c>
      <c r="B10" s="198" t="s">
        <v>471</v>
      </c>
      <c r="C10" s="532" t="s">
        <v>3231</v>
      </c>
      <c r="D10" s="846"/>
      <c r="E10" s="847"/>
      <c r="F10" s="195"/>
    </row>
    <row r="11" spans="1:11" ht="11" customHeight="1">
      <c r="A11" s="570" t="s">
        <v>745</v>
      </c>
      <c r="B11" s="198" t="s">
        <v>750</v>
      </c>
      <c r="C11" s="532" t="s">
        <v>673</v>
      </c>
      <c r="D11" s="846"/>
      <c r="E11" s="847"/>
      <c r="F11" s="195"/>
    </row>
    <row r="12" spans="1:11" ht="11.95" customHeight="1">
      <c r="A12" s="570" t="s">
        <v>746</v>
      </c>
      <c r="B12" s="198" t="s">
        <v>733</v>
      </c>
      <c r="C12" s="532" t="s">
        <v>674</v>
      </c>
      <c r="D12" s="846"/>
      <c r="E12" s="847"/>
      <c r="F12" s="195"/>
    </row>
    <row r="13" spans="1:11" ht="15.05" customHeight="1">
      <c r="A13" s="570" t="s">
        <v>747</v>
      </c>
      <c r="B13" s="198" t="s">
        <v>734</v>
      </c>
      <c r="C13" s="532" t="s">
        <v>3232</v>
      </c>
      <c r="D13" s="532"/>
      <c r="E13" s="198"/>
      <c r="F13" s="195"/>
    </row>
    <row r="14" spans="1:11" ht="12.95" customHeight="1">
      <c r="A14" s="571" t="s">
        <v>748</v>
      </c>
      <c r="B14" s="198" t="s">
        <v>735</v>
      </c>
      <c r="C14" s="532" t="s">
        <v>672</v>
      </c>
      <c r="D14" s="532" t="s">
        <v>1013</v>
      </c>
      <c r="E14" s="198"/>
      <c r="F14" s="195"/>
    </row>
    <row r="15" spans="1:11" ht="21.6" thickBot="1">
      <c r="A15" s="78" t="s">
        <v>1456</v>
      </c>
      <c r="B15" s="79" t="s">
        <v>1457</v>
      </c>
      <c r="C15" s="572" t="s">
        <v>3442</v>
      </c>
      <c r="D15" s="79" t="s">
        <v>1458</v>
      </c>
      <c r="E15" s="79"/>
      <c r="F15" s="196"/>
    </row>
    <row r="37" spans="3:3">
      <c r="C37" s="202"/>
    </row>
  </sheetData>
  <mergeCells count="8">
    <mergeCell ref="D12:E12"/>
    <mergeCell ref="A2:E2"/>
    <mergeCell ref="D4:E4"/>
    <mergeCell ref="D5:E5"/>
    <mergeCell ref="D6:E6"/>
    <mergeCell ref="D10:E10"/>
    <mergeCell ref="D11:E11"/>
    <mergeCell ref="C3:D3"/>
  </mergeCells>
  <phoneticPr fontId="6" type="noConversion"/>
  <printOptions horizontalCentered="1" verticalCentered="1"/>
  <pageMargins left="0.25" right="0.25" top="0.5" bottom="0.5" header="0.3" footer="0.3"/>
  <pageSetup paperSize="9" orientation="landscape" horizontalDpi="4294967292" verticalDpi="4294967292" r:id="rId1"/>
  <extLst>
    <ext xmlns:mx="http://schemas.microsoft.com/office/mac/excel/2008/main" uri="{64002731-A6B0-56B0-2670-7721B7C09600}">
      <mx:PLV Mode="1" OnePage="0" WScale="0"/>
    </ext>
  </extLst>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ublished="0"/>
  <dimension ref="A1:T37"/>
  <sheetViews>
    <sheetView view="pageLayout" topLeftCell="A6" workbookViewId="0">
      <selection activeCell="E8" sqref="E8"/>
    </sheetView>
  </sheetViews>
  <sheetFormatPr defaultColWidth="10.77734375" defaultRowHeight="10.5"/>
  <cols>
    <col min="1" max="1" width="4.33203125" style="35" customWidth="1"/>
    <col min="2" max="2" width="13.109375" style="35" customWidth="1"/>
    <col min="3" max="3" width="15.33203125" style="35" customWidth="1"/>
    <col min="4" max="4" width="19" style="35" customWidth="1"/>
    <col min="5" max="5" width="8.109375" style="35" customWidth="1"/>
    <col min="6" max="6" width="6.6640625" style="35" customWidth="1"/>
    <col min="7" max="7" width="10" style="35" customWidth="1"/>
    <col min="8" max="8" width="6.77734375" style="35" bestFit="1" customWidth="1"/>
    <col min="9" max="9" width="6" style="35" customWidth="1"/>
    <col min="10" max="10" width="3" style="35" bestFit="1" customWidth="1"/>
    <col min="11" max="11" width="5" style="35" bestFit="1" customWidth="1"/>
    <col min="12" max="12" width="10.6640625" style="35" bestFit="1" customWidth="1"/>
    <col min="13" max="13" width="3" style="35" bestFit="1" customWidth="1"/>
    <col min="14" max="14" width="10.6640625" style="35" bestFit="1" customWidth="1"/>
    <col min="15" max="15" width="5" style="35" bestFit="1" customWidth="1"/>
    <col min="16" max="16" width="3" style="35" bestFit="1" customWidth="1"/>
    <col min="17" max="17" width="2.6640625" style="35" customWidth="1"/>
    <col min="18" max="19" width="10.77734375" style="35"/>
    <col min="20" max="20" width="29.77734375" style="35" customWidth="1"/>
    <col min="21" max="16384" width="10.77734375" style="35"/>
  </cols>
  <sheetData>
    <row r="1" spans="1:20" s="39" customFormat="1">
      <c r="A1" s="306" t="s">
        <v>1822</v>
      </c>
      <c r="B1" s="307" t="s">
        <v>833</v>
      </c>
      <c r="C1" s="307" t="s">
        <v>834</v>
      </c>
      <c r="D1" s="307" t="s">
        <v>264</v>
      </c>
      <c r="E1" s="307" t="s">
        <v>835</v>
      </c>
      <c r="F1" s="35"/>
      <c r="G1" s="35"/>
      <c r="H1" s="35"/>
      <c r="I1" s="35"/>
      <c r="J1" s="35"/>
      <c r="K1" s="35"/>
      <c r="L1" s="35"/>
      <c r="M1" s="35"/>
      <c r="N1" s="35"/>
      <c r="O1" s="35"/>
    </row>
    <row r="2" spans="1:20" s="39" customFormat="1" ht="192.95" customHeight="1" thickBot="1">
      <c r="A2" s="852" t="s">
        <v>102</v>
      </c>
      <c r="B2" s="853"/>
      <c r="C2" s="853"/>
      <c r="D2" s="853"/>
      <c r="E2" s="853"/>
      <c r="F2" s="573" t="s">
        <v>1617</v>
      </c>
      <c r="G2" s="574" t="s">
        <v>3270</v>
      </c>
      <c r="H2" s="575" t="s">
        <v>1642</v>
      </c>
      <c r="I2" s="575" t="s">
        <v>1643</v>
      </c>
      <c r="J2" s="575" t="s">
        <v>1644</v>
      </c>
      <c r="K2" s="575" t="s">
        <v>1645</v>
      </c>
      <c r="L2" s="574" t="s">
        <v>3914</v>
      </c>
      <c r="M2" s="575" t="s">
        <v>1646</v>
      </c>
      <c r="N2" s="575" t="s">
        <v>1647</v>
      </c>
      <c r="O2" s="575" t="s">
        <v>1648</v>
      </c>
      <c r="P2" s="575" t="s">
        <v>108</v>
      </c>
    </row>
    <row r="3" spans="1:20" ht="41.9">
      <c r="A3" s="348" t="s">
        <v>751</v>
      </c>
      <c r="B3" s="348" t="s">
        <v>1451</v>
      </c>
      <c r="C3" s="217" t="s">
        <v>3443</v>
      </c>
      <c r="D3" s="348" t="s">
        <v>1429</v>
      </c>
      <c r="E3" s="538" t="s">
        <v>3911</v>
      </c>
      <c r="F3" s="576"/>
      <c r="G3" s="577"/>
      <c r="H3" s="577"/>
      <c r="I3" s="577"/>
      <c r="J3" s="577"/>
      <c r="K3" s="577"/>
      <c r="L3" s="577"/>
      <c r="M3" s="577"/>
      <c r="N3" s="577"/>
      <c r="O3" s="577"/>
      <c r="P3" s="578"/>
      <c r="Q3" s="39"/>
    </row>
    <row r="4" spans="1:20" ht="52.4">
      <c r="A4" s="348" t="s">
        <v>1452</v>
      </c>
      <c r="B4" s="348" t="s">
        <v>3325</v>
      </c>
      <c r="C4" s="217" t="s">
        <v>3444</v>
      </c>
      <c r="D4" s="348" t="s">
        <v>1429</v>
      </c>
      <c r="E4" s="538" t="s">
        <v>3911</v>
      </c>
      <c r="F4" s="579"/>
      <c r="G4" s="194"/>
      <c r="H4" s="194"/>
      <c r="I4" s="194"/>
      <c r="J4" s="194"/>
      <c r="K4" s="194"/>
      <c r="L4" s="194"/>
      <c r="M4" s="194"/>
      <c r="N4" s="194"/>
      <c r="O4" s="194"/>
      <c r="P4" s="580"/>
      <c r="Q4" s="39"/>
    </row>
    <row r="5" spans="1:20" ht="41.9">
      <c r="A5" s="348" t="s">
        <v>1427</v>
      </c>
      <c r="B5" s="348" t="s">
        <v>1428</v>
      </c>
      <c r="C5" s="348" t="s">
        <v>3233</v>
      </c>
      <c r="D5" s="586" t="s">
        <v>3326</v>
      </c>
      <c r="E5" s="538"/>
      <c r="F5" s="579"/>
      <c r="G5" s="194"/>
      <c r="H5" s="194"/>
      <c r="I5" s="194"/>
      <c r="J5" s="194"/>
      <c r="K5" s="194"/>
      <c r="L5" s="194"/>
      <c r="M5" s="194"/>
      <c r="N5" s="194"/>
      <c r="O5" s="194"/>
      <c r="P5" s="580"/>
      <c r="Q5" s="39"/>
    </row>
    <row r="6" spans="1:20" ht="31.45">
      <c r="A6" s="348" t="s">
        <v>753</v>
      </c>
      <c r="B6" s="348" t="s">
        <v>3322</v>
      </c>
      <c r="C6" s="348" t="s">
        <v>3234</v>
      </c>
      <c r="D6" s="348" t="s">
        <v>1165</v>
      </c>
      <c r="E6" s="538"/>
      <c r="F6" s="579"/>
      <c r="G6" s="194"/>
      <c r="H6" s="194"/>
      <c r="I6" s="194"/>
      <c r="J6" s="194"/>
      <c r="K6" s="194"/>
      <c r="L6" s="194"/>
      <c r="M6" s="194"/>
      <c r="N6" s="194"/>
      <c r="O6" s="194"/>
      <c r="P6" s="580"/>
    </row>
    <row r="7" spans="1:20" ht="142.05000000000001" customHeight="1">
      <c r="A7" s="511" t="s">
        <v>754</v>
      </c>
      <c r="B7" s="511" t="s">
        <v>3323</v>
      </c>
      <c r="C7" s="511" t="s">
        <v>3324</v>
      </c>
      <c r="D7" s="625" t="s">
        <v>3810</v>
      </c>
      <c r="E7" s="846"/>
      <c r="F7" s="579"/>
      <c r="G7" s="194"/>
      <c r="H7" s="194"/>
      <c r="I7" s="194"/>
      <c r="J7" s="194"/>
      <c r="K7" s="194"/>
      <c r="L7" s="194"/>
      <c r="M7" s="194"/>
      <c r="N7" s="194"/>
      <c r="O7" s="194"/>
      <c r="P7" s="580"/>
      <c r="S7"/>
      <c r="T7"/>
    </row>
    <row r="8" spans="1:20" s="39" customFormat="1" ht="19" customHeight="1" thickBot="1">
      <c r="A8" s="512" t="s">
        <v>3811</v>
      </c>
      <c r="B8" s="512" t="s">
        <v>3809</v>
      </c>
      <c r="C8" s="512"/>
      <c r="D8" s="512" t="s">
        <v>1661</v>
      </c>
      <c r="E8" s="199" t="s">
        <v>3912</v>
      </c>
      <c r="F8" s="581"/>
      <c r="G8" s="582"/>
      <c r="H8" s="582"/>
      <c r="I8" s="582"/>
      <c r="J8" s="582"/>
      <c r="K8" s="582"/>
      <c r="L8" s="582"/>
      <c r="M8" s="582"/>
      <c r="N8" s="582"/>
      <c r="O8" s="582"/>
      <c r="P8" s="583"/>
    </row>
    <row r="37" spans="3:3">
      <c r="C37" s="201"/>
    </row>
  </sheetData>
  <mergeCells count="2">
    <mergeCell ref="A2:E2"/>
    <mergeCell ref="D7:E7"/>
  </mergeCells>
  <phoneticPr fontId="6" type="noConversion"/>
  <printOptions horizontalCentered="1" verticalCentered="1"/>
  <pageMargins left="0.25" right="0.25" top="0.5" bottom="0.5" header="0.3" footer="0.3"/>
  <pageSetup paperSize="9" orientation="landscape" horizontalDpi="4294967292" verticalDpi="4294967292" r:id="rId1"/>
  <extLst>
    <ext xmlns:mx="http://schemas.microsoft.com/office/mac/excel/2008/main" uri="{64002731-A6B0-56B0-2670-7721B7C09600}">
      <mx:PLV Mode="1" OnePage="0" WScale="0"/>
    </ext>
  </extLst>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
  <sheetViews>
    <sheetView view="pageLayout" topLeftCell="A3" zoomScale="150" workbookViewId="0">
      <selection activeCell="E4" sqref="E4"/>
    </sheetView>
  </sheetViews>
  <sheetFormatPr defaultColWidth="8.77734375" defaultRowHeight="11.8"/>
  <cols>
    <col min="1" max="1" width="5.77734375" style="325" bestFit="1" customWidth="1"/>
    <col min="2" max="2" width="12.6640625" style="227" customWidth="1"/>
    <col min="3" max="3" width="13.6640625" style="227" customWidth="1"/>
    <col min="4" max="4" width="15.6640625" style="227" customWidth="1"/>
    <col min="5" max="5" width="23" style="227" customWidth="1"/>
    <col min="6" max="6" width="3.6640625" style="227" customWidth="1"/>
    <col min="7" max="7" width="6.6640625" style="227" customWidth="1"/>
    <col min="8" max="17" width="4.77734375" style="227" customWidth="1"/>
    <col min="18" max="16384" width="8.77734375" style="227"/>
  </cols>
  <sheetData>
    <row r="1" spans="1:17" ht="11.95" customHeight="1">
      <c r="A1" s="854" t="s">
        <v>1437</v>
      </c>
      <c r="B1" s="855"/>
      <c r="C1" s="855"/>
      <c r="D1" s="855"/>
      <c r="E1" s="855"/>
      <c r="F1" s="204"/>
      <c r="G1" s="204"/>
      <c r="H1" s="204"/>
      <c r="I1" s="204"/>
      <c r="J1" s="204"/>
      <c r="K1" s="204"/>
      <c r="L1" s="204"/>
      <c r="M1" s="204"/>
      <c r="N1" s="204"/>
      <c r="O1" s="204"/>
      <c r="P1" s="204"/>
      <c r="Q1" s="324"/>
    </row>
    <row r="2" spans="1:17" ht="11" customHeight="1" thickBot="1">
      <c r="A2" s="856" t="s">
        <v>1438</v>
      </c>
      <c r="B2" s="857"/>
      <c r="C2" s="857"/>
      <c r="D2" s="857"/>
      <c r="E2" s="857"/>
      <c r="F2" s="857"/>
      <c r="G2" s="857"/>
      <c r="H2" s="857"/>
      <c r="I2" s="857"/>
      <c r="J2" s="857"/>
      <c r="K2" s="857"/>
      <c r="L2" s="857"/>
      <c r="M2" s="857"/>
      <c r="N2" s="857"/>
      <c r="O2" s="857"/>
      <c r="P2" s="857"/>
      <c r="Q2" s="858"/>
    </row>
    <row r="3" spans="1:17" s="325" customFormat="1" ht="23.6">
      <c r="A3" s="372"/>
      <c r="B3" s="373" t="s">
        <v>833</v>
      </c>
      <c r="C3" s="373" t="s">
        <v>834</v>
      </c>
      <c r="D3" s="373" t="s">
        <v>12</v>
      </c>
      <c r="E3" s="373" t="s">
        <v>13</v>
      </c>
      <c r="F3" s="373" t="s">
        <v>835</v>
      </c>
      <c r="G3" s="523" t="s">
        <v>924</v>
      </c>
      <c r="H3" s="656" t="s">
        <v>14</v>
      </c>
      <c r="I3" s="657"/>
      <c r="J3" s="657"/>
      <c r="K3" s="657"/>
      <c r="L3" s="657"/>
      <c r="M3" s="657"/>
      <c r="N3" s="657"/>
      <c r="O3" s="657"/>
      <c r="P3" s="657"/>
      <c r="Q3" s="658"/>
    </row>
    <row r="4" spans="1:17" ht="23.6">
      <c r="A4" s="206" t="s">
        <v>1441</v>
      </c>
      <c r="B4" s="362" t="s">
        <v>1440</v>
      </c>
      <c r="C4" s="211" t="s">
        <v>1649</v>
      </c>
      <c r="D4" s="362"/>
      <c r="E4" s="362"/>
      <c r="F4" s="362"/>
      <c r="H4" s="326" t="s">
        <v>1603</v>
      </c>
      <c r="I4" s="326" t="s">
        <v>1604</v>
      </c>
      <c r="J4" s="326" t="s">
        <v>1605</v>
      </c>
      <c r="K4" s="326" t="s">
        <v>1606</v>
      </c>
      <c r="L4" s="326" t="s">
        <v>1607</v>
      </c>
      <c r="M4" s="326" t="s">
        <v>1608</v>
      </c>
      <c r="N4" s="326" t="s">
        <v>1609</v>
      </c>
      <c r="O4" s="326" t="s">
        <v>1610</v>
      </c>
      <c r="P4" s="326" t="s">
        <v>1611</v>
      </c>
      <c r="Q4" s="524" t="s">
        <v>1612</v>
      </c>
    </row>
    <row r="5" spans="1:17" ht="68.099999999999994" customHeight="1">
      <c r="A5" s="206" t="s">
        <v>1454</v>
      </c>
      <c r="B5" s="362" t="s">
        <v>1455</v>
      </c>
      <c r="C5" s="211" t="s">
        <v>1650</v>
      </c>
      <c r="D5" s="362"/>
      <c r="E5" s="362"/>
      <c r="F5" s="362"/>
      <c r="G5" s="517" t="s">
        <v>3394</v>
      </c>
      <c r="H5" s="326"/>
      <c r="I5" s="327"/>
      <c r="J5" s="327"/>
      <c r="K5" s="327"/>
      <c r="L5" s="327"/>
      <c r="M5" s="328"/>
      <c r="N5" s="328"/>
      <c r="O5" s="328"/>
      <c r="P5" s="328"/>
      <c r="Q5" s="329"/>
    </row>
    <row r="6" spans="1:17" ht="27" customHeight="1">
      <c r="A6" s="360" t="s">
        <v>1439</v>
      </c>
      <c r="B6" s="518" t="s">
        <v>1602</v>
      </c>
      <c r="C6" s="211" t="s">
        <v>3049</v>
      </c>
      <c r="D6" s="518" t="s">
        <v>1453</v>
      </c>
      <c r="E6" s="518"/>
      <c r="F6" s="518"/>
      <c r="G6" s="517" t="s">
        <v>3395</v>
      </c>
      <c r="H6" s="357"/>
      <c r="I6" s="358"/>
      <c r="J6" s="358"/>
      <c r="K6" s="358"/>
      <c r="L6" s="358"/>
      <c r="M6" s="358"/>
      <c r="N6" s="358"/>
      <c r="O6" s="358"/>
      <c r="P6" s="358"/>
      <c r="Q6" s="359"/>
    </row>
    <row r="7" spans="1:17" ht="87.05" customHeight="1">
      <c r="A7" s="360" t="s">
        <v>1442</v>
      </c>
      <c r="B7" s="518" t="s">
        <v>1613</v>
      </c>
      <c r="C7" s="211" t="s">
        <v>3050</v>
      </c>
      <c r="D7" s="518" t="s">
        <v>1616</v>
      </c>
      <c r="E7" s="518" t="s">
        <v>3445</v>
      </c>
      <c r="F7" s="518"/>
      <c r="G7" s="517"/>
      <c r="H7" s="357"/>
      <c r="I7" s="358"/>
      <c r="J7" s="358"/>
      <c r="K7" s="358"/>
      <c r="L7" s="358"/>
      <c r="M7" s="358"/>
      <c r="N7" s="358"/>
      <c r="O7" s="358"/>
      <c r="P7" s="358"/>
      <c r="Q7" s="359"/>
    </row>
    <row r="8" spans="1:17" ht="95.1" customHeight="1">
      <c r="A8" s="360" t="s">
        <v>1443</v>
      </c>
      <c r="B8" s="518" t="s">
        <v>1614</v>
      </c>
      <c r="C8" s="211" t="s">
        <v>3051</v>
      </c>
      <c r="D8" s="518" t="s">
        <v>1616</v>
      </c>
      <c r="E8" s="518" t="s">
        <v>3445</v>
      </c>
      <c r="F8" s="518"/>
      <c r="G8" s="517"/>
      <c r="H8" s="357"/>
      <c r="I8" s="358"/>
      <c r="J8" s="358"/>
      <c r="K8" s="358"/>
      <c r="L8" s="358"/>
      <c r="M8" s="358"/>
      <c r="N8" s="358"/>
      <c r="O8" s="358"/>
      <c r="P8" s="358"/>
      <c r="Q8" s="359"/>
    </row>
    <row r="9" spans="1:17" ht="47" customHeight="1">
      <c r="A9" s="360" t="s">
        <v>1615</v>
      </c>
      <c r="B9" s="518" t="s">
        <v>3635</v>
      </c>
      <c r="C9" s="211" t="s">
        <v>3235</v>
      </c>
      <c r="D9" s="518" t="s">
        <v>1453</v>
      </c>
      <c r="E9" s="518" t="s">
        <v>1480</v>
      </c>
      <c r="F9" s="518"/>
      <c r="G9" s="517"/>
      <c r="H9" s="357"/>
      <c r="I9" s="358"/>
      <c r="J9" s="358"/>
      <c r="K9" s="358"/>
      <c r="L9" s="358"/>
      <c r="M9" s="358"/>
      <c r="N9" s="358"/>
      <c r="O9" s="358"/>
      <c r="P9" s="358"/>
      <c r="Q9" s="359"/>
    </row>
    <row r="10" spans="1:17" ht="59.6" thickBot="1">
      <c r="A10" s="360" t="s">
        <v>3805</v>
      </c>
      <c r="B10" s="518" t="s">
        <v>3806</v>
      </c>
      <c r="C10" s="537" t="s">
        <v>3913</v>
      </c>
      <c r="D10" s="518" t="s">
        <v>1453</v>
      </c>
      <c r="E10" s="518" t="s">
        <v>1480</v>
      </c>
      <c r="F10" s="518"/>
      <c r="G10" s="517"/>
      <c r="H10" s="237"/>
      <c r="I10" s="238"/>
      <c r="J10" s="238"/>
      <c r="K10" s="238"/>
      <c r="L10" s="238"/>
      <c r="M10" s="238"/>
      <c r="N10" s="238"/>
      <c r="O10" s="238"/>
      <c r="P10" s="238"/>
      <c r="Q10" s="239"/>
    </row>
  </sheetData>
  <mergeCells count="4">
    <mergeCell ref="A1:E1"/>
    <mergeCell ref="A2:D2"/>
    <mergeCell ref="E2:Q2"/>
    <mergeCell ref="H3:Q3"/>
  </mergeCells>
  <phoneticPr fontId="6" type="noConversion"/>
  <printOptions horizontalCentered="1" verticalCentered="1"/>
  <pageMargins left="0.25" right="0.25" top="0.5" bottom="0.5" header="0.3" footer="0.3"/>
  <pageSetup paperSize="9" orientation="landscape" horizontalDpi="4294967292" verticalDpi="4294967292" r:id="rId1"/>
  <extLst>
    <ext xmlns:mx="http://schemas.microsoft.com/office/mac/excel/2008/main" uri="{64002731-A6B0-56B0-2670-7721B7C09600}">
      <mx:PLV Mode="1" OnePage="0" WScale="0"/>
    </ext>
  </extLst>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ublished="0"/>
  <dimension ref="A1:G38"/>
  <sheetViews>
    <sheetView view="pageLayout" topLeftCell="A6" workbookViewId="0">
      <selection activeCell="B6" sqref="B6:C6"/>
    </sheetView>
  </sheetViews>
  <sheetFormatPr defaultColWidth="10.77734375" defaultRowHeight="11.8"/>
  <cols>
    <col min="1" max="1" width="6.33203125" style="222" customWidth="1"/>
    <col min="2" max="3" width="28.109375" style="222" customWidth="1"/>
    <col min="4" max="4" width="31.77734375" style="222" customWidth="1"/>
    <col min="5" max="5" width="13.109375" style="222" customWidth="1"/>
    <col min="6" max="16384" width="10.77734375" style="222"/>
  </cols>
  <sheetData>
    <row r="1" spans="1:7" ht="24.25" thickBot="1">
      <c r="A1" s="337" t="s">
        <v>926</v>
      </c>
      <c r="B1" s="338" t="s">
        <v>833</v>
      </c>
      <c r="C1" s="338" t="s">
        <v>834</v>
      </c>
      <c r="D1" s="338" t="s">
        <v>264</v>
      </c>
      <c r="E1" s="338" t="s">
        <v>835</v>
      </c>
      <c r="F1" s="338" t="s">
        <v>924</v>
      </c>
      <c r="G1" s="339" t="s">
        <v>1163</v>
      </c>
    </row>
    <row r="2" spans="1:7" ht="10" customHeight="1">
      <c r="A2" s="824" t="s">
        <v>110</v>
      </c>
      <c r="B2" s="825"/>
      <c r="C2" s="825"/>
      <c r="D2" s="825"/>
      <c r="E2" s="825"/>
      <c r="F2" s="859"/>
      <c r="G2" s="331"/>
    </row>
    <row r="3" spans="1:7" ht="35.35">
      <c r="A3" s="382" t="s">
        <v>345</v>
      </c>
      <c r="B3" s="382" t="s">
        <v>343</v>
      </c>
      <c r="C3" s="452" t="s">
        <v>3236</v>
      </c>
      <c r="D3" s="382"/>
      <c r="E3" s="382"/>
      <c r="F3" s="375" t="s">
        <v>111</v>
      </c>
      <c r="G3" s="248"/>
    </row>
    <row r="4" spans="1:7" ht="23.6">
      <c r="A4" s="382" t="s">
        <v>346</v>
      </c>
      <c r="B4" s="382" t="s">
        <v>344</v>
      </c>
      <c r="C4" s="452" t="s">
        <v>3237</v>
      </c>
      <c r="D4" s="382"/>
      <c r="E4" s="382"/>
      <c r="F4" s="375"/>
      <c r="G4" s="248"/>
    </row>
    <row r="5" spans="1:7" ht="94.25">
      <c r="A5" s="382" t="s">
        <v>347</v>
      </c>
      <c r="B5" s="382" t="s">
        <v>353</v>
      </c>
      <c r="C5" s="452" t="s">
        <v>3238</v>
      </c>
      <c r="D5" s="382"/>
      <c r="E5" s="382"/>
      <c r="F5" s="375" t="s">
        <v>67</v>
      </c>
      <c r="G5" s="248"/>
    </row>
    <row r="6" spans="1:7" ht="409.6">
      <c r="A6" s="382" t="s">
        <v>2951</v>
      </c>
      <c r="B6" s="604"/>
      <c r="C6" s="604" t="s">
        <v>5037</v>
      </c>
      <c r="D6" s="382"/>
      <c r="E6" s="382"/>
      <c r="F6" s="609" t="s">
        <v>5038</v>
      </c>
      <c r="G6" s="248"/>
    </row>
    <row r="7" spans="1:7" ht="35.35">
      <c r="A7" s="340" t="s">
        <v>903</v>
      </c>
      <c r="B7" s="341" t="s">
        <v>918</v>
      </c>
      <c r="C7" s="341" t="s">
        <v>653</v>
      </c>
      <c r="D7" s="340"/>
      <c r="E7" s="379" t="s">
        <v>112</v>
      </c>
      <c r="F7" s="367"/>
      <c r="G7" s="248"/>
    </row>
    <row r="8" spans="1:7" ht="37" customHeight="1">
      <c r="A8" s="340" t="s">
        <v>904</v>
      </c>
      <c r="B8" s="341" t="s">
        <v>919</v>
      </c>
      <c r="C8" s="341" t="s">
        <v>721</v>
      </c>
      <c r="D8" s="840" t="s">
        <v>68</v>
      </c>
      <c r="E8" s="841"/>
      <c r="F8" s="842"/>
      <c r="G8" s="248"/>
    </row>
    <row r="9" spans="1:7" ht="35.35">
      <c r="A9" s="340" t="s">
        <v>905</v>
      </c>
      <c r="B9" s="341" t="s">
        <v>920</v>
      </c>
      <c r="C9" s="341" t="s">
        <v>654</v>
      </c>
      <c r="D9" s="379"/>
      <c r="E9" s="379" t="s">
        <v>113</v>
      </c>
      <c r="F9" s="367"/>
      <c r="G9" s="248"/>
    </row>
    <row r="10" spans="1:7" ht="41.1" customHeight="1">
      <c r="A10" s="340" t="s">
        <v>906</v>
      </c>
      <c r="B10" s="341" t="s">
        <v>919</v>
      </c>
      <c r="C10" s="341" t="s">
        <v>790</v>
      </c>
      <c r="D10" s="840" t="s">
        <v>68</v>
      </c>
      <c r="E10" s="841"/>
      <c r="F10" s="842"/>
      <c r="G10" s="248"/>
    </row>
    <row r="11" spans="1:7" ht="47.15">
      <c r="A11" s="340" t="s">
        <v>907</v>
      </c>
      <c r="B11" s="341" t="s">
        <v>921</v>
      </c>
      <c r="C11" s="341" t="s">
        <v>3955</v>
      </c>
      <c r="D11" s="379"/>
      <c r="E11" s="379" t="s">
        <v>114</v>
      </c>
      <c r="F11" s="367"/>
      <c r="G11" s="248"/>
    </row>
    <row r="12" spans="1:7" ht="38" customHeight="1" thickBot="1">
      <c r="A12" s="340" t="s">
        <v>908</v>
      </c>
      <c r="B12" s="341" t="s">
        <v>922</v>
      </c>
      <c r="C12" s="341" t="s">
        <v>791</v>
      </c>
      <c r="D12" s="840" t="s">
        <v>68</v>
      </c>
      <c r="E12" s="841"/>
      <c r="F12" s="842"/>
      <c r="G12" s="249"/>
    </row>
    <row r="13" spans="1:7">
      <c r="B13" s="209"/>
      <c r="C13" s="209"/>
    </row>
    <row r="14" spans="1:7">
      <c r="B14" s="209"/>
      <c r="C14" s="209"/>
    </row>
    <row r="15" spans="1:7">
      <c r="B15" s="209"/>
      <c r="C15" s="209"/>
    </row>
    <row r="16" spans="1:7">
      <c r="B16" s="209"/>
      <c r="C16" s="209"/>
    </row>
    <row r="17" spans="2:3">
      <c r="B17" s="209"/>
      <c r="C17" s="209"/>
    </row>
    <row r="18" spans="2:3">
      <c r="B18" s="209"/>
      <c r="C18" s="209"/>
    </row>
    <row r="19" spans="2:3">
      <c r="B19" s="209"/>
      <c r="C19" s="209"/>
    </row>
    <row r="20" spans="2:3">
      <c r="B20" s="209"/>
      <c r="C20" s="209"/>
    </row>
    <row r="21" spans="2:3">
      <c r="B21" s="209"/>
      <c r="C21" s="209"/>
    </row>
    <row r="22" spans="2:3">
      <c r="B22" s="209"/>
      <c r="C22" s="209"/>
    </row>
    <row r="23" spans="2:3">
      <c r="B23" s="209"/>
      <c r="C23" s="209"/>
    </row>
    <row r="24" spans="2:3">
      <c r="B24" s="209"/>
      <c r="C24" s="209"/>
    </row>
    <row r="25" spans="2:3">
      <c r="B25" s="209"/>
      <c r="C25" s="209"/>
    </row>
    <row r="26" spans="2:3">
      <c r="B26" s="209"/>
      <c r="C26" s="209"/>
    </row>
    <row r="27" spans="2:3">
      <c r="B27" s="209"/>
      <c r="C27" s="209"/>
    </row>
    <row r="28" spans="2:3">
      <c r="B28" s="209"/>
      <c r="C28" s="209"/>
    </row>
    <row r="29" spans="2:3">
      <c r="B29" s="209"/>
      <c r="C29" s="209"/>
    </row>
    <row r="30" spans="2:3">
      <c r="B30" s="209"/>
      <c r="C30" s="209"/>
    </row>
    <row r="31" spans="2:3">
      <c r="B31" s="209"/>
      <c r="C31" s="209"/>
    </row>
    <row r="32" spans="2:3">
      <c r="B32" s="209"/>
      <c r="C32" s="209"/>
    </row>
    <row r="33" spans="2:3">
      <c r="B33" s="209"/>
      <c r="C33" s="209"/>
    </row>
    <row r="34" spans="2:3">
      <c r="B34" s="209"/>
      <c r="C34" s="209"/>
    </row>
    <row r="38" spans="2:3">
      <c r="C38" s="225"/>
    </row>
  </sheetData>
  <mergeCells count="4">
    <mergeCell ref="A2:F2"/>
    <mergeCell ref="D8:F8"/>
    <mergeCell ref="D10:F10"/>
    <mergeCell ref="D12:F12"/>
  </mergeCells>
  <phoneticPr fontId="6" type="noConversion"/>
  <printOptions horizontalCentered="1" verticalCentered="1"/>
  <pageMargins left="0.25" right="0.25" top="0.5" bottom="0.5" header="0.3" footer="0.3"/>
  <pageSetup paperSize="9" orientation="landscape" horizontalDpi="4294967292" verticalDpi="4294967292" r:id="rId1"/>
  <extLst>
    <ext xmlns:mx="http://schemas.microsoft.com/office/mac/excel/2008/main" uri="{64002731-A6B0-56B0-2670-7721B7C09600}">
      <mx:PLV Mode="1" OnePage="0" WScale="0"/>
    </ext>
  </extLst>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ublished="0"/>
  <dimension ref="A1:AC50"/>
  <sheetViews>
    <sheetView workbookViewId="0">
      <selection activeCell="B4" sqref="B4"/>
    </sheetView>
  </sheetViews>
  <sheetFormatPr defaultColWidth="10.77734375" defaultRowHeight="11.8"/>
  <cols>
    <col min="1" max="1" width="7.6640625" style="275" customWidth="1"/>
    <col min="2" max="2" width="9.109375" style="275" customWidth="1"/>
    <col min="3" max="3" width="8.44140625" style="275" customWidth="1"/>
    <col min="4" max="4" width="10.77734375" style="275"/>
    <col min="5" max="5" width="12.6640625" style="275" customWidth="1"/>
    <col min="6" max="6" width="8.109375" style="275" customWidth="1"/>
    <col min="7" max="7" width="5" style="222" bestFit="1" customWidth="1"/>
    <col min="8" max="9" width="3" style="222" bestFit="1" customWidth="1"/>
    <col min="10" max="11" width="3.6640625" style="222" customWidth="1"/>
    <col min="12" max="12" width="5" style="222" bestFit="1" customWidth="1"/>
    <col min="13" max="13" width="3" style="222" bestFit="1" customWidth="1"/>
    <col min="14" max="16" width="3.6640625" style="222" customWidth="1"/>
    <col min="17" max="20" width="5" style="222" bestFit="1" customWidth="1"/>
    <col min="21" max="21" width="3.6640625" style="222" customWidth="1"/>
    <col min="22" max="22" width="5.44140625" style="222" customWidth="1"/>
    <col min="23" max="23" width="6.44140625" style="275" customWidth="1"/>
    <col min="24" max="16384" width="10.77734375" style="275"/>
  </cols>
  <sheetData>
    <row r="1" spans="1:29" ht="143.05000000000001" customHeight="1" thickBot="1">
      <c r="A1" s="824" t="s">
        <v>69</v>
      </c>
      <c r="B1" s="825"/>
      <c r="C1" s="825"/>
      <c r="D1" s="825"/>
      <c r="E1" s="860"/>
      <c r="F1" s="376"/>
      <c r="G1" s="332" t="s">
        <v>70</v>
      </c>
      <c r="H1" s="332" t="s">
        <v>71</v>
      </c>
      <c r="I1" s="332" t="s">
        <v>72</v>
      </c>
      <c r="J1" s="332" t="s">
        <v>73</v>
      </c>
      <c r="K1" s="483" t="s">
        <v>3446</v>
      </c>
      <c r="L1" s="483" t="s">
        <v>3447</v>
      </c>
      <c r="M1" s="332" t="s">
        <v>76</v>
      </c>
      <c r="N1" s="332" t="s">
        <v>77</v>
      </c>
      <c r="O1" s="332" t="s">
        <v>78</v>
      </c>
      <c r="P1" s="332" t="s">
        <v>79</v>
      </c>
      <c r="Q1" s="483" t="s">
        <v>3448</v>
      </c>
      <c r="R1" s="332" t="s">
        <v>81</v>
      </c>
      <c r="S1" s="483" t="s">
        <v>3449</v>
      </c>
      <c r="T1" s="483" t="s">
        <v>3450</v>
      </c>
      <c r="U1" s="483" t="s">
        <v>3451</v>
      </c>
      <c r="V1" s="483" t="s">
        <v>3452</v>
      </c>
      <c r="W1" s="333"/>
      <c r="X1" s="333"/>
      <c r="Y1" s="333"/>
      <c r="Z1" s="333"/>
      <c r="AA1" s="333"/>
      <c r="AB1" s="333"/>
      <c r="AC1" s="333"/>
    </row>
    <row r="2" spans="1:29" ht="70.7">
      <c r="A2" s="364" t="s">
        <v>880</v>
      </c>
      <c r="B2" s="364" t="s">
        <v>3677</v>
      </c>
      <c r="C2" s="362" t="s">
        <v>3680</v>
      </c>
      <c r="D2" s="533"/>
      <c r="E2" s="364" t="s">
        <v>1492</v>
      </c>
      <c r="F2" s="533"/>
      <c r="G2" s="266"/>
      <c r="H2" s="267"/>
      <c r="I2" s="267"/>
      <c r="J2" s="267"/>
      <c r="K2" s="267"/>
      <c r="L2" s="267"/>
      <c r="M2" s="267"/>
      <c r="N2" s="267"/>
      <c r="O2" s="267"/>
      <c r="P2" s="267"/>
      <c r="Q2" s="267"/>
      <c r="R2" s="267"/>
      <c r="S2" s="267"/>
      <c r="T2" s="267"/>
      <c r="U2" s="267"/>
      <c r="V2" s="334"/>
    </row>
    <row r="3" spans="1:29" ht="164.95">
      <c r="A3" s="364" t="s">
        <v>661</v>
      </c>
      <c r="B3" s="211" t="s">
        <v>5031</v>
      </c>
      <c r="C3" s="211" t="s">
        <v>3681</v>
      </c>
      <c r="D3" s="584" t="s">
        <v>1493</v>
      </c>
      <c r="E3" s="342" t="s">
        <v>1494</v>
      </c>
      <c r="F3" s="197" t="s">
        <v>1495</v>
      </c>
      <c r="G3" s="365"/>
      <c r="H3" s="366"/>
      <c r="I3" s="366"/>
      <c r="J3" s="366"/>
      <c r="K3" s="366"/>
      <c r="L3" s="366"/>
      <c r="M3" s="366"/>
      <c r="N3" s="366"/>
      <c r="O3" s="366"/>
      <c r="P3" s="366"/>
      <c r="Q3" s="366"/>
      <c r="R3" s="366"/>
      <c r="S3" s="366"/>
      <c r="T3" s="366"/>
      <c r="U3" s="366"/>
      <c r="V3" s="335"/>
    </row>
    <row r="4" spans="1:29" ht="70.7">
      <c r="A4" s="364" t="s">
        <v>680</v>
      </c>
      <c r="B4" s="364" t="s">
        <v>3678</v>
      </c>
      <c r="C4" s="362" t="s">
        <v>3682</v>
      </c>
      <c r="E4" s="380"/>
      <c r="F4" s="381"/>
      <c r="G4" s="365"/>
      <c r="H4" s="366"/>
      <c r="I4" s="366"/>
      <c r="J4" s="366"/>
      <c r="K4" s="366"/>
      <c r="L4" s="366"/>
      <c r="M4" s="366"/>
      <c r="N4" s="366"/>
      <c r="O4" s="366"/>
      <c r="P4" s="366"/>
      <c r="Q4" s="366"/>
      <c r="R4" s="366"/>
      <c r="S4" s="366"/>
      <c r="T4" s="366"/>
      <c r="U4" s="366"/>
      <c r="V4" s="335"/>
    </row>
    <row r="5" spans="1:29">
      <c r="A5" s="364" t="s">
        <v>679</v>
      </c>
      <c r="B5" s="364" t="s">
        <v>660</v>
      </c>
      <c r="C5" s="362" t="s">
        <v>3208</v>
      </c>
      <c r="D5" s="533"/>
      <c r="E5" s="380"/>
      <c r="F5" s="381"/>
      <c r="G5" s="365"/>
      <c r="H5" s="366"/>
      <c r="I5" s="366"/>
      <c r="J5" s="366"/>
      <c r="K5" s="366"/>
      <c r="L5" s="366"/>
      <c r="M5" s="366"/>
      <c r="N5" s="366"/>
      <c r="O5" s="366"/>
      <c r="P5" s="366"/>
      <c r="Q5" s="366"/>
      <c r="R5" s="366"/>
      <c r="S5" s="366"/>
      <c r="T5" s="366"/>
      <c r="U5" s="366"/>
      <c r="V5" s="335"/>
    </row>
    <row r="6" spans="1:29" ht="35.35">
      <c r="A6" s="364" t="s">
        <v>662</v>
      </c>
      <c r="B6" s="211" t="s">
        <v>3786</v>
      </c>
      <c r="C6" s="211" t="s">
        <v>3683</v>
      </c>
      <c r="D6" s="533"/>
      <c r="E6" s="380"/>
      <c r="F6" s="381"/>
      <c r="G6" s="365"/>
      <c r="H6" s="366"/>
      <c r="I6" s="366"/>
      <c r="J6" s="366"/>
      <c r="K6" s="366"/>
      <c r="L6" s="366"/>
      <c r="M6" s="366"/>
      <c r="N6" s="366"/>
      <c r="O6" s="366"/>
      <c r="P6" s="366"/>
      <c r="Q6" s="366"/>
      <c r="R6" s="366"/>
      <c r="S6" s="366"/>
      <c r="T6" s="366"/>
      <c r="U6" s="366"/>
      <c r="V6" s="335"/>
    </row>
    <row r="7" spans="1:29">
      <c r="A7" s="364" t="s">
        <v>663</v>
      </c>
      <c r="B7" s="211" t="s">
        <v>658</v>
      </c>
      <c r="C7" s="211" t="s">
        <v>3208</v>
      </c>
      <c r="D7" s="533"/>
      <c r="E7" s="380"/>
      <c r="F7" s="381"/>
      <c r="G7" s="365"/>
      <c r="H7" s="366"/>
      <c r="I7" s="366"/>
      <c r="J7" s="366"/>
      <c r="K7" s="366"/>
      <c r="L7" s="366"/>
      <c r="M7" s="366"/>
      <c r="N7" s="366"/>
      <c r="O7" s="366"/>
      <c r="P7" s="366"/>
      <c r="Q7" s="366"/>
      <c r="R7" s="366"/>
      <c r="S7" s="366"/>
      <c r="T7" s="366"/>
      <c r="U7" s="366"/>
      <c r="V7" s="335"/>
    </row>
    <row r="8" spans="1:29" ht="83.15" thickBot="1">
      <c r="A8" s="364" t="s">
        <v>796</v>
      </c>
      <c r="B8" s="364" t="s">
        <v>3679</v>
      </c>
      <c r="C8" s="362" t="s">
        <v>3684</v>
      </c>
      <c r="D8" s="533"/>
      <c r="E8" s="380"/>
      <c r="F8" s="381"/>
      <c r="G8" s="355"/>
      <c r="H8" s="356"/>
      <c r="I8" s="356"/>
      <c r="J8" s="356"/>
      <c r="K8" s="356"/>
      <c r="L8" s="356"/>
      <c r="M8" s="356"/>
      <c r="N8" s="356"/>
      <c r="O8" s="356"/>
      <c r="P8" s="356"/>
      <c r="Q8" s="356"/>
      <c r="R8" s="356"/>
      <c r="S8" s="356"/>
      <c r="T8" s="356"/>
      <c r="U8" s="356"/>
      <c r="V8" s="336"/>
    </row>
    <row r="9" spans="1:29">
      <c r="V9" s="275"/>
    </row>
    <row r="10" spans="1:29">
      <c r="V10" s="275"/>
    </row>
    <row r="11" spans="1:29">
      <c r="V11" s="275"/>
    </row>
    <row r="12" spans="1:29">
      <c r="C12" s="343"/>
      <c r="D12" s="222"/>
      <c r="E12" s="222"/>
      <c r="F12" s="222"/>
      <c r="S12" s="275"/>
      <c r="T12" s="275"/>
      <c r="U12" s="275"/>
      <c r="V12" s="275"/>
    </row>
    <row r="13" spans="1:29">
      <c r="V13" s="275"/>
    </row>
    <row r="14" spans="1:29">
      <c r="V14" s="275"/>
    </row>
    <row r="15" spans="1:29">
      <c r="V15" s="275"/>
    </row>
    <row r="16" spans="1:29">
      <c r="V16" s="275"/>
    </row>
    <row r="17" spans="22:22">
      <c r="V17" s="275"/>
    </row>
    <row r="18" spans="22:22">
      <c r="V18" s="275"/>
    </row>
    <row r="19" spans="22:22">
      <c r="V19" s="275"/>
    </row>
    <row r="20" spans="22:22">
      <c r="V20" s="275"/>
    </row>
    <row r="21" spans="22:22">
      <c r="V21" s="275"/>
    </row>
    <row r="22" spans="22:22">
      <c r="V22" s="275"/>
    </row>
    <row r="23" spans="22:22">
      <c r="V23" s="275"/>
    </row>
    <row r="24" spans="22:22">
      <c r="V24" s="275"/>
    </row>
    <row r="25" spans="22:22">
      <c r="V25" s="275"/>
    </row>
    <row r="26" spans="22:22">
      <c r="V26" s="275"/>
    </row>
    <row r="27" spans="22:22">
      <c r="V27" s="275"/>
    </row>
    <row r="28" spans="22:22">
      <c r="V28" s="275"/>
    </row>
    <row r="29" spans="22:22">
      <c r="V29" s="275"/>
    </row>
    <row r="30" spans="22:22">
      <c r="V30" s="275"/>
    </row>
    <row r="31" spans="22:22">
      <c r="V31" s="275"/>
    </row>
    <row r="32" spans="22:22">
      <c r="V32" s="275"/>
    </row>
    <row r="33" spans="3:22">
      <c r="V33" s="275"/>
    </row>
    <row r="34" spans="3:22">
      <c r="V34" s="275"/>
    </row>
    <row r="35" spans="3:22">
      <c r="V35" s="275"/>
    </row>
    <row r="36" spans="3:22">
      <c r="C36" s="302"/>
      <c r="V36" s="275"/>
    </row>
    <row r="37" spans="3:22">
      <c r="V37" s="275"/>
    </row>
    <row r="38" spans="3:22">
      <c r="V38" s="275"/>
    </row>
    <row r="39" spans="3:22">
      <c r="V39" s="275"/>
    </row>
    <row r="40" spans="3:22">
      <c r="V40" s="275"/>
    </row>
    <row r="41" spans="3:22">
      <c r="V41" s="275"/>
    </row>
    <row r="42" spans="3:22">
      <c r="V42" s="275"/>
    </row>
    <row r="43" spans="3:22">
      <c r="V43" s="275"/>
    </row>
    <row r="44" spans="3:22">
      <c r="V44" s="275"/>
    </row>
    <row r="45" spans="3:22">
      <c r="V45" s="275"/>
    </row>
    <row r="46" spans="3:22">
      <c r="V46" s="275"/>
    </row>
    <row r="47" spans="3:22">
      <c r="V47" s="275"/>
    </row>
    <row r="48" spans="3:22">
      <c r="V48" s="275"/>
    </row>
    <row r="49" spans="22:22">
      <c r="V49" s="275"/>
    </row>
    <row r="50" spans="22:22">
      <c r="V50" s="275"/>
    </row>
  </sheetData>
  <mergeCells count="1">
    <mergeCell ref="A1:E1"/>
  </mergeCells>
  <phoneticPr fontId="6" type="noConversion"/>
  <printOptions horizontalCentered="1" verticalCentered="1"/>
  <pageMargins left="0.25" right="0.25" top="0.5" bottom="0.5" header="0.3" footer="0.3"/>
  <pageSetup paperSize="9" orientation="landscape" horizontalDpi="4294967292" verticalDpi="4294967292"/>
  <extLst>
    <ext xmlns:mx="http://schemas.microsoft.com/office/mac/excel/2008/main" uri="{64002731-A6B0-56B0-2670-7721B7C09600}">
      <mx:PLV Mode="0" OnePage="0" WScale="0"/>
    </ext>
  </extLst>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ublished="0"/>
  <dimension ref="A1:F27"/>
  <sheetViews>
    <sheetView topLeftCell="A7" workbookViewId="0">
      <selection activeCell="C14" sqref="C14"/>
    </sheetView>
  </sheetViews>
  <sheetFormatPr defaultColWidth="10.77734375" defaultRowHeight="11.8"/>
  <cols>
    <col min="1" max="1" width="7" style="209" customWidth="1"/>
    <col min="2" max="3" width="44.44140625" style="209" customWidth="1"/>
    <col min="4" max="4" width="10.6640625" style="209" customWidth="1"/>
    <col min="5" max="16384" width="10.77734375" style="209"/>
  </cols>
  <sheetData>
    <row r="1" spans="1:6" ht="21.95" customHeight="1">
      <c r="A1" s="382" t="s">
        <v>926</v>
      </c>
      <c r="B1" s="301" t="s">
        <v>833</v>
      </c>
      <c r="C1" s="301" t="s">
        <v>834</v>
      </c>
      <c r="D1" s="301" t="s">
        <v>264</v>
      </c>
      <c r="E1" s="301" t="s">
        <v>924</v>
      </c>
      <c r="F1" s="301" t="s">
        <v>1163</v>
      </c>
    </row>
    <row r="2" spans="1:6" ht="11" customHeight="1" thickBot="1">
      <c r="A2" s="688" t="s">
        <v>59</v>
      </c>
      <c r="B2" s="689"/>
      <c r="C2" s="689"/>
      <c r="D2" s="689"/>
      <c r="E2" s="734"/>
      <c r="F2" s="308"/>
    </row>
    <row r="3" spans="1:6" ht="82.5">
      <c r="A3" s="382" t="s">
        <v>387</v>
      </c>
      <c r="B3" s="382" t="s">
        <v>426</v>
      </c>
      <c r="C3" s="314" t="s">
        <v>644</v>
      </c>
      <c r="D3" s="314"/>
      <c r="E3" s="330" t="s">
        <v>1490</v>
      </c>
      <c r="F3" s="331"/>
    </row>
    <row r="4" spans="1:6" ht="11" customHeight="1">
      <c r="A4" s="382" t="s">
        <v>388</v>
      </c>
      <c r="B4" s="362" t="s">
        <v>956</v>
      </c>
      <c r="C4" s="314" t="s">
        <v>3880</v>
      </c>
      <c r="D4" s="861" t="s">
        <v>1491</v>
      </c>
      <c r="E4" s="864" t="s">
        <v>1004</v>
      </c>
      <c r="F4" s="248"/>
    </row>
    <row r="5" spans="1:6">
      <c r="A5" s="382" t="s">
        <v>389</v>
      </c>
      <c r="B5" s="362" t="s">
        <v>958</v>
      </c>
      <c r="C5" s="314" t="s">
        <v>959</v>
      </c>
      <c r="D5" s="862"/>
      <c r="E5" s="865"/>
      <c r="F5" s="248"/>
    </row>
    <row r="6" spans="1:6">
      <c r="A6" s="382" t="s">
        <v>390</v>
      </c>
      <c r="B6" s="362" t="s">
        <v>960</v>
      </c>
      <c r="C6" s="314" t="s">
        <v>961</v>
      </c>
      <c r="D6" s="862"/>
      <c r="E6" s="865"/>
      <c r="F6" s="248"/>
    </row>
    <row r="7" spans="1:6">
      <c r="A7" s="382" t="s">
        <v>391</v>
      </c>
      <c r="B7" s="362" t="s">
        <v>962</v>
      </c>
      <c r="C7" s="314" t="s">
        <v>959</v>
      </c>
      <c r="D7" s="862"/>
      <c r="E7" s="865"/>
      <c r="F7" s="248"/>
    </row>
    <row r="8" spans="1:6">
      <c r="A8" s="382" t="s">
        <v>392</v>
      </c>
      <c r="B8" s="362" t="s">
        <v>963</v>
      </c>
      <c r="C8" s="314" t="s">
        <v>964</v>
      </c>
      <c r="D8" s="862"/>
      <c r="E8" s="865"/>
      <c r="F8" s="248"/>
    </row>
    <row r="9" spans="1:6" ht="12.45" thickBot="1">
      <c r="A9" s="382" t="s">
        <v>393</v>
      </c>
      <c r="B9" s="362" t="s">
        <v>958</v>
      </c>
      <c r="C9" s="314" t="s">
        <v>959</v>
      </c>
      <c r="D9" s="863"/>
      <c r="E9" s="866"/>
      <c r="F9" s="249"/>
    </row>
    <row r="11" spans="1:6">
      <c r="B11" s="777" t="s">
        <v>62</v>
      </c>
      <c r="C11" s="779"/>
    </row>
    <row r="12" spans="1:6" ht="23.6">
      <c r="A12" s="209">
        <v>1</v>
      </c>
      <c r="B12" s="362" t="s">
        <v>371</v>
      </c>
      <c r="C12" s="452" t="s">
        <v>3882</v>
      </c>
    </row>
    <row r="13" spans="1:6" ht="23.6">
      <c r="A13" s="209">
        <v>2</v>
      </c>
      <c r="B13" s="362" t="s">
        <v>373</v>
      </c>
      <c r="C13" s="452" t="s">
        <v>3953</v>
      </c>
    </row>
    <row r="14" spans="1:6" ht="35.35">
      <c r="A14" s="209">
        <v>3</v>
      </c>
      <c r="B14" s="362" t="s">
        <v>374</v>
      </c>
      <c r="C14" s="452" t="s">
        <v>3883</v>
      </c>
    </row>
    <row r="15" spans="1:6" ht="35.35">
      <c r="A15" s="209">
        <v>4</v>
      </c>
      <c r="B15" s="362" t="s">
        <v>375</v>
      </c>
      <c r="C15" s="382" t="s">
        <v>358</v>
      </c>
    </row>
    <row r="16" spans="1:6" ht="23.6">
      <c r="A16" s="209">
        <v>5</v>
      </c>
      <c r="B16" s="362" t="s">
        <v>376</v>
      </c>
      <c r="C16" s="452" t="s">
        <v>3881</v>
      </c>
    </row>
    <row r="17" spans="1:3" ht="35.35">
      <c r="A17" s="209">
        <v>6</v>
      </c>
      <c r="B17" s="362" t="s">
        <v>377</v>
      </c>
      <c r="C17" s="47" t="s">
        <v>360</v>
      </c>
    </row>
    <row r="18" spans="1:3">
      <c r="A18" s="209">
        <v>7</v>
      </c>
      <c r="B18" s="362" t="s">
        <v>378</v>
      </c>
      <c r="C18" s="382" t="s">
        <v>361</v>
      </c>
    </row>
    <row r="19" spans="1:3" ht="35.35">
      <c r="A19" s="209">
        <v>8</v>
      </c>
      <c r="B19" s="362" t="s">
        <v>379</v>
      </c>
      <c r="C19" s="382" t="s">
        <v>362</v>
      </c>
    </row>
    <row r="20" spans="1:3" ht="23.6">
      <c r="A20" s="209">
        <v>9</v>
      </c>
      <c r="B20" s="362" t="s">
        <v>380</v>
      </c>
      <c r="C20" s="382" t="s">
        <v>363</v>
      </c>
    </row>
    <row r="21" spans="1:3">
      <c r="A21" s="209">
        <v>10</v>
      </c>
      <c r="B21" s="362" t="s">
        <v>311</v>
      </c>
      <c r="C21" s="382" t="s">
        <v>364</v>
      </c>
    </row>
    <row r="22" spans="1:3">
      <c r="A22" s="209">
        <v>11</v>
      </c>
      <c r="B22" s="362"/>
      <c r="C22" s="382" t="s">
        <v>365</v>
      </c>
    </row>
    <row r="23" spans="1:3" ht="47.15">
      <c r="A23" s="209">
        <v>12</v>
      </c>
      <c r="B23" s="362" t="s">
        <v>312</v>
      </c>
      <c r="C23" s="382" t="s">
        <v>366</v>
      </c>
    </row>
    <row r="24" spans="1:3" ht="19" customHeight="1">
      <c r="A24" s="209">
        <v>13</v>
      </c>
      <c r="B24" s="362" t="s">
        <v>370</v>
      </c>
      <c r="C24" s="47" t="s">
        <v>367</v>
      </c>
    </row>
    <row r="25" spans="1:3">
      <c r="A25" s="209">
        <v>14</v>
      </c>
      <c r="B25" s="362" t="s">
        <v>369</v>
      </c>
      <c r="C25" s="382" t="s">
        <v>368</v>
      </c>
    </row>
    <row r="26" spans="1:3" ht="23.6">
      <c r="A26" s="209">
        <v>15</v>
      </c>
      <c r="B26" s="362" t="s">
        <v>341</v>
      </c>
      <c r="C26" s="382" t="s">
        <v>307</v>
      </c>
    </row>
    <row r="27" spans="1:3" ht="23.6">
      <c r="A27" s="209">
        <v>16</v>
      </c>
      <c r="B27" s="362" t="s">
        <v>342</v>
      </c>
      <c r="C27" s="382" t="s">
        <v>1169</v>
      </c>
    </row>
  </sheetData>
  <mergeCells count="4">
    <mergeCell ref="A2:E2"/>
    <mergeCell ref="D4:D9"/>
    <mergeCell ref="B11:C11"/>
    <mergeCell ref="E4:E9"/>
  </mergeCells>
  <phoneticPr fontId="6" type="noConversion"/>
  <printOptions horizontalCentered="1" verticalCentered="1"/>
  <pageMargins left="0.25" right="0.25" top="0.5" bottom="0.5" header="0.3" footer="0.3"/>
  <pageSetup paperSize="9" orientation="landscape" horizontalDpi="4294967292" verticalDpi="4294967292"/>
  <extLst>
    <ext xmlns:mx="http://schemas.microsoft.com/office/mac/excel/2008/main" uri="{64002731-A6B0-56B0-2670-7721B7C09600}">
      <mx:PLV Mode="0" OnePage="0" WScale="0"/>
    </ext>
  </extLst>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G37"/>
  <sheetViews>
    <sheetView topLeftCell="A34" workbookViewId="0">
      <selection activeCell="K16" sqref="K16"/>
    </sheetView>
  </sheetViews>
  <sheetFormatPr defaultColWidth="11.44140625" defaultRowHeight="15.05"/>
  <cols>
    <col min="2" max="2" width="14.109375" customWidth="1"/>
    <col min="3" max="3" width="26.33203125" customWidth="1"/>
  </cols>
  <sheetData>
    <row r="3" spans="6:7" ht="15.75" thickBot="1"/>
    <row r="4" spans="6:7" ht="20.3">
      <c r="F4" s="177" t="s">
        <v>1075</v>
      </c>
      <c r="G4" s="178"/>
    </row>
    <row r="5" spans="6:7">
      <c r="F5" s="179" t="s">
        <v>1076</v>
      </c>
      <c r="G5" s="180"/>
    </row>
    <row r="6" spans="6:7">
      <c r="F6" s="179" t="s">
        <v>1077</v>
      </c>
      <c r="G6" s="180"/>
    </row>
    <row r="7" spans="6:7">
      <c r="F7" s="179" t="s">
        <v>1078</v>
      </c>
      <c r="G7" s="180"/>
    </row>
    <row r="8" spans="6:7">
      <c r="F8" s="179" t="s">
        <v>1079</v>
      </c>
      <c r="G8" s="180"/>
    </row>
    <row r="9" spans="6:7">
      <c r="F9" s="179" t="s">
        <v>1080</v>
      </c>
      <c r="G9" s="180"/>
    </row>
    <row r="10" spans="6:7">
      <c r="F10" s="179" t="s">
        <v>1081</v>
      </c>
      <c r="G10" s="180"/>
    </row>
    <row r="11" spans="6:7">
      <c r="F11" s="179" t="s">
        <v>1082</v>
      </c>
      <c r="G11" s="180"/>
    </row>
    <row r="12" spans="6:7">
      <c r="F12" s="179" t="s">
        <v>1083</v>
      </c>
      <c r="G12" s="180"/>
    </row>
    <row r="13" spans="6:7">
      <c r="F13" s="179" t="s">
        <v>1084</v>
      </c>
      <c r="G13" s="180"/>
    </row>
    <row r="14" spans="6:7">
      <c r="F14" s="179" t="s">
        <v>1085</v>
      </c>
      <c r="G14" s="180"/>
    </row>
    <row r="15" spans="6:7">
      <c r="F15" s="179" t="s">
        <v>1086</v>
      </c>
      <c r="G15" s="180"/>
    </row>
    <row r="16" spans="6:7" ht="15.75" thickBot="1">
      <c r="F16" s="181" t="s">
        <v>1087</v>
      </c>
      <c r="G16" s="182"/>
    </row>
    <row r="34" spans="1:6" ht="20.3">
      <c r="A34" s="183" t="s">
        <v>1088</v>
      </c>
      <c r="F34" s="183"/>
    </row>
    <row r="37" spans="1:6">
      <c r="C37" s="200"/>
    </row>
  </sheetData>
  <phoneticPr fontId="6" type="noConversion"/>
  <printOptions horizontalCentered="1" verticalCentered="1"/>
  <pageMargins left="0.25" right="0.25" top="0.5" bottom="0.5" header="0.3" footer="0.3"/>
  <pageSetup paperSize="9" orientation="landscape" horizontalDpi="4294967292" verticalDpi="4294967292"/>
  <rowBreaks count="1" manualBreakCount="1">
    <brk id="33" max="16383" man="1"/>
  </rowBreaks>
  <drawing r:id="rId1"/>
  <extLst>
    <ext xmlns:mx="http://schemas.microsoft.com/office/mac/excel/2008/main" uri="{64002731-A6B0-56B0-2670-7721B7C09600}">
      <mx:PLV Mode="0" OnePage="0" WScale="0"/>
    </ext>
  </extLst>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election activeCell="A7" sqref="A7"/>
    </sheetView>
  </sheetViews>
  <sheetFormatPr defaultColWidth="11.44140625" defaultRowHeight="15.05"/>
  <sheetData>
    <row r="1" spans="1:1">
      <c r="A1" t="s">
        <v>3807</v>
      </c>
    </row>
    <row r="3" spans="1:1">
      <c r="A3" t="s">
        <v>3808</v>
      </c>
    </row>
    <row r="4" spans="1:1">
      <c r="A4" t="s">
        <v>3812</v>
      </c>
    </row>
    <row r="5" spans="1:1">
      <c r="A5" t="s">
        <v>3814</v>
      </c>
    </row>
    <row r="6" spans="1:1">
      <c r="A6" t="s">
        <v>3817</v>
      </c>
    </row>
    <row r="7" spans="1:1">
      <c r="A7" t="s">
        <v>3819</v>
      </c>
    </row>
  </sheetData>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
  <sheetViews>
    <sheetView workbookViewId="0">
      <selection sqref="A1:C1"/>
    </sheetView>
  </sheetViews>
  <sheetFormatPr defaultColWidth="11.44140625" defaultRowHeight="15.05"/>
  <sheetData>
    <row r="1" spans="1:3" ht="409.6">
      <c r="A1" s="414" t="s">
        <v>3783</v>
      </c>
      <c r="B1" s="414" t="s">
        <v>3784</v>
      </c>
      <c r="C1" t="s">
        <v>3791</v>
      </c>
    </row>
  </sheetData>
  <pageMargins left="0.75" right="0.75" top="1" bottom="1" header="0.5" footer="0.5"/>
  <extLst>
    <ext xmlns:mx="http://schemas.microsoft.com/office/mac/excel/2008/main" uri="{64002731-A6B0-56B0-2670-7721B7C09600}">
      <mx:PLV Mode="0" OnePage="0" WScale="0"/>
    </ext>
  </extLst>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M4"/>
  <sheetViews>
    <sheetView workbookViewId="0">
      <selection sqref="A1:XFD4"/>
    </sheetView>
  </sheetViews>
  <sheetFormatPr defaultColWidth="11.44140625" defaultRowHeight="15.05"/>
  <sheetData>
    <row r="1" spans="3:13" s="414" customFormat="1" ht="62.2">
      <c r="C1" s="414" t="s">
        <v>3986</v>
      </c>
      <c r="F1" s="414" t="s">
        <v>1703</v>
      </c>
      <c r="G1" s="414" t="str">
        <f>C1&amp;"
"&amp;E1&amp;"
"&amp;D1</f>
        <v xml:space="preserve">prop_c1_14a
</v>
      </c>
      <c r="I1" s="415" t="str">
        <f>IF(F1="note", "no", "yes")</f>
        <v>yes</v>
      </c>
      <c r="M1" s="414" t="s">
        <v>3990</v>
      </c>
    </row>
    <row r="2" spans="3:13" s="414" customFormat="1" ht="62.2">
      <c r="C2" s="414" t="s">
        <v>3987</v>
      </c>
      <c r="F2" s="414" t="s">
        <v>1703</v>
      </c>
      <c r="G2" s="414" t="str">
        <f>C2&amp;"
"&amp;E2&amp;"
"&amp;D2</f>
        <v xml:space="preserve">prop_c2_14a
</v>
      </c>
      <c r="I2" s="415"/>
      <c r="M2" s="414" t="s">
        <v>3991</v>
      </c>
    </row>
    <row r="3" spans="3:13" s="414" customFormat="1" ht="62.2">
      <c r="C3" s="414" t="s">
        <v>3988</v>
      </c>
      <c r="F3" s="414" t="s">
        <v>1703</v>
      </c>
      <c r="G3" s="414" t="str">
        <f>C3&amp;"
"&amp;E3&amp;"
"&amp;D3</f>
        <v xml:space="preserve">prop_c3_14a
</v>
      </c>
      <c r="I3" s="415"/>
      <c r="M3" s="414" t="s">
        <v>3992</v>
      </c>
    </row>
    <row r="4" spans="3:13" s="414" customFormat="1" ht="223.85">
      <c r="C4" s="414" t="s">
        <v>3984</v>
      </c>
      <c r="D4" s="414" t="s">
        <v>3985</v>
      </c>
      <c r="F4" s="414" t="s">
        <v>613</v>
      </c>
      <c r="G4" s="414" t="str">
        <f>C4&amp;"
"&amp;E4&amp;"
"&amp;D4</f>
        <v>prop_err_14a_2c
Alert!  The HH reported they cultivated crops on [${prop_c1_14a}] and [${prop_c2_14a}] of the Plot.  The total cannot be greater than 1.  Please swipe back to correct.</v>
      </c>
      <c r="H4" s="414" t="s">
        <v>3989</v>
      </c>
      <c r="I4" s="415" t="s">
        <v>1678</v>
      </c>
    </row>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65</vt:i4>
      </vt:variant>
      <vt:variant>
        <vt:lpstr>Named Ranges</vt:lpstr>
      </vt:variant>
      <vt:variant>
        <vt:i4>1</vt:i4>
      </vt:variant>
    </vt:vector>
  </HeadingPairs>
  <TitlesOfParts>
    <vt:vector size="66" baseType="lpstr">
      <vt:lpstr>choices</vt:lpstr>
      <vt:lpstr>settings</vt:lpstr>
      <vt:lpstr>House</vt:lpstr>
      <vt:lpstr>Farmer Groups</vt:lpstr>
      <vt:lpstr>EX 2</vt:lpstr>
      <vt:lpstr>AA</vt:lpstr>
      <vt:lpstr>Labor</vt:lpstr>
      <vt:lpstr>Credit</vt:lpstr>
      <vt:lpstr>Transfers</vt:lpstr>
      <vt:lpstr>Shocks</vt:lpstr>
      <vt:lpstr>FS 1</vt:lpstr>
      <vt:lpstr>FS 2</vt:lpstr>
      <vt:lpstr>FS 3</vt:lpstr>
      <vt:lpstr>FS 4</vt:lpstr>
      <vt:lpstr>survey</vt:lpstr>
      <vt:lpstr>Structure</vt:lpstr>
      <vt:lpstr>A ID</vt:lpstr>
      <vt:lpstr>B HH Roster</vt:lpstr>
      <vt:lpstr>C Plot Roster</vt:lpstr>
      <vt:lpstr>D1 14A Crop</vt:lpstr>
      <vt:lpstr>B2 Plot 2 Roster</vt:lpstr>
      <vt:lpstr>B3 Irrigation Plot 2</vt:lpstr>
      <vt:lpstr>B4 Crop Roster Plot 2</vt:lpstr>
      <vt:lpstr>B2 Plot 3 Roster</vt:lpstr>
      <vt:lpstr>B3 Irrigation Plot 3</vt:lpstr>
      <vt:lpstr>B4 Crop Roster Plot 3</vt:lpstr>
      <vt:lpstr>D2 14A Irrigation</vt:lpstr>
      <vt:lpstr>D3 14A HH Farm Labor</vt:lpstr>
      <vt:lpstr>D4 14A Inputs</vt:lpstr>
      <vt:lpstr>F1 Season C Plot 2 Roster</vt:lpstr>
      <vt:lpstr>F2 Plot 2 Irrigation Season</vt:lpstr>
      <vt:lpstr>F3 Plot 2 Crop Roster Season C</vt:lpstr>
      <vt:lpstr>F1 Season C Plot 3 Roster</vt:lpstr>
      <vt:lpstr>F2 Plot 1 Irrigation Season</vt:lpstr>
      <vt:lpstr>F3 Plot 3 Crop Roster Season</vt:lpstr>
      <vt:lpstr>G Crop Roster Season 14A</vt:lpstr>
      <vt:lpstr>E 14A Extension</vt:lpstr>
      <vt:lpstr>F 14A Labor</vt:lpstr>
      <vt:lpstr>D1 14B Crop</vt:lpstr>
      <vt:lpstr>D2 14B Irrigation</vt:lpstr>
      <vt:lpstr>D3 14B HH Farm Labor</vt:lpstr>
      <vt:lpstr>D4 14B Inputs</vt:lpstr>
      <vt:lpstr>E 14B Extension</vt:lpstr>
      <vt:lpstr>F 14B Labor</vt:lpstr>
      <vt:lpstr>D1 14C Crop</vt:lpstr>
      <vt:lpstr>D2 14C Irrigation</vt:lpstr>
      <vt:lpstr>G Technologies</vt:lpstr>
      <vt:lpstr>H Housing</vt:lpstr>
      <vt:lpstr>I Farmer Group</vt:lpstr>
      <vt:lpstr>J Inc&amp;Exp</vt:lpstr>
      <vt:lpstr>K Assets</vt:lpstr>
      <vt:lpstr>RF0</vt:lpstr>
      <vt:lpstr>RF1</vt:lpstr>
      <vt:lpstr>RF 2</vt:lpstr>
      <vt:lpstr>L Creditors</vt:lpstr>
      <vt:lpstr>M Transfer</vt:lpstr>
      <vt:lpstr>N Shock</vt:lpstr>
      <vt:lpstr>O Networks</vt:lpstr>
      <vt:lpstr>FS 1 HHFP</vt:lpstr>
      <vt:lpstr>FS 2 Exp</vt:lpstr>
      <vt:lpstr>FS 3 WDDS</vt:lpstr>
      <vt:lpstr>Codes</vt:lpstr>
      <vt:lpstr>Translations</vt:lpstr>
      <vt:lpstr>Sheet1</vt:lpstr>
      <vt:lpstr>Sheet2</vt:lpstr>
      <vt:lpstr>survey!Print_Area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dc:creator>
  <cp:lastModifiedBy>Antonina Redko</cp:lastModifiedBy>
  <cp:lastPrinted>2014-08-31T08:31:46Z</cp:lastPrinted>
  <dcterms:created xsi:type="dcterms:W3CDTF">2013-04-19T23:39:16Z</dcterms:created>
  <dcterms:modified xsi:type="dcterms:W3CDTF">2017-11-02T15:09:49Z</dcterms:modified>
</cp:coreProperties>
</file>