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67.xml"/>
  <Override ContentType="application/vnd.openxmlformats-officedocument.spreadsheetml.table+xml" PartName="/xl/tables/table4.xml"/>
  <Override ContentType="application/vnd.openxmlformats-officedocument.spreadsheetml.table+xml" PartName="/xl/tables/table32.xml"/>
  <Override ContentType="application/vnd.openxmlformats-officedocument.spreadsheetml.table+xml" PartName="/xl/tables/table117.xml"/>
  <Override ContentType="application/vnd.openxmlformats-officedocument.spreadsheetml.table+xml" PartName="/xl/tables/table59.xml"/>
  <Override ContentType="application/vnd.openxmlformats-officedocument.spreadsheetml.table+xml" PartName="/xl/tables/table125.xml"/>
  <Override ContentType="application/vnd.openxmlformats-officedocument.spreadsheetml.table+xml" PartName="/xl/tables/table91.xml"/>
  <Override ContentType="application/vnd.openxmlformats-officedocument.spreadsheetml.table+xml" PartName="/xl/tables/table24.xml"/>
  <Override ContentType="application/vnd.openxmlformats-officedocument.spreadsheetml.table+xml" PartName="/xl/tables/table50.xml"/>
  <Override ContentType="application/vnd.openxmlformats-officedocument.spreadsheetml.table+xml" PartName="/xl/tables/table135.xml"/>
  <Override ContentType="application/vnd.openxmlformats-officedocument.spreadsheetml.table+xml" PartName="/xl/tables/table93.xml"/>
  <Override ContentType="application/vnd.openxmlformats-officedocument.spreadsheetml.table+xml" PartName="/xl/tables/table49.xml"/>
  <Override ContentType="application/vnd.openxmlformats-officedocument.spreadsheetml.table+xml" PartName="/xl/tables/table127.xml"/>
  <Override ContentType="application/vnd.openxmlformats-officedocument.spreadsheetml.table+xml" PartName="/xl/tables/table57.xml"/>
  <Override ContentType="application/vnd.openxmlformats-officedocument.spreadsheetml.table+xml" PartName="/xl/tables/table100.xml"/>
  <Override ContentType="application/vnd.openxmlformats-officedocument.spreadsheetml.table+xml" PartName="/xl/tables/table83.xml"/>
  <Override ContentType="application/vnd.openxmlformats-officedocument.spreadsheetml.table+xml" PartName="/xl/tables/table40.xml"/>
  <Override ContentType="application/vnd.openxmlformats-officedocument.spreadsheetml.table+xml" PartName="/xl/tables/table14.xml"/>
  <Override ContentType="application/vnd.openxmlformats-officedocument.spreadsheetml.table+xml" PartName="/xl/tables/table75.xml"/>
  <Override ContentType="application/vnd.openxmlformats-officedocument.spreadsheetml.table+xml" PartName="/xl/tables/table109.xml"/>
  <Override ContentType="application/vnd.openxmlformats-officedocument.spreadsheetml.table+xml" PartName="/xl/tables/table18.xml"/>
  <Override ContentType="application/vnd.openxmlformats-officedocument.spreadsheetml.table+xml" PartName="/xl/tables/table81.xml"/>
  <Override ContentType="application/vnd.openxmlformats-officedocument.spreadsheetml.table+xml" PartName="/xl/tables/table115.xml"/>
  <Override ContentType="application/vnd.openxmlformats-officedocument.spreadsheetml.table+xml" PartName="/xl/tables/table102.xml"/>
  <Override ContentType="application/vnd.openxmlformats-officedocument.spreadsheetml.table+xml" PartName="/xl/tables/table22.xml"/>
  <Override ContentType="application/vnd.openxmlformats-officedocument.spreadsheetml.table+xml" PartName="/xl/tables/table95.xml"/>
  <Override ContentType="application/vnd.openxmlformats-officedocument.spreadsheetml.table+xml" PartName="/xl/tables/table52.xml"/>
  <Override ContentType="application/vnd.openxmlformats-officedocument.spreadsheetml.table+xml" PartName="/xl/tables/table6.xml"/>
  <Override ContentType="application/vnd.openxmlformats-officedocument.spreadsheetml.table+xml" PartName="/xl/tables/table65.xml"/>
  <Override ContentType="application/vnd.openxmlformats-officedocument.spreadsheetml.table+xml" PartName="/xl/tables/table20.xml"/>
  <Override ContentType="application/vnd.openxmlformats-officedocument.spreadsheetml.table+xml" PartName="/xl/tables/table47.xml"/>
  <Override ContentType="application/vnd.openxmlformats-officedocument.spreadsheetml.table+xml" PartName="/xl/tables/table129.xml"/>
  <Override ContentType="application/vnd.openxmlformats-officedocument.spreadsheetml.table+xml" PartName="/xl/tables/table34.xml"/>
  <Override ContentType="application/vnd.openxmlformats-officedocument.spreadsheetml.table+xml" PartName="/xl/tables/table120.xml"/>
  <Override ContentType="application/vnd.openxmlformats-officedocument.spreadsheetml.table+xml" PartName="/xl/tables/table16.xml"/>
  <Override ContentType="application/vnd.openxmlformats-officedocument.spreadsheetml.table+xml" PartName="/xl/tables/table133.xml"/>
  <Override ContentType="application/vnd.openxmlformats-officedocument.spreadsheetml.table+xml" PartName="/xl/tables/table77.xml"/>
  <Override ContentType="application/vnd.openxmlformats-officedocument.spreadsheetml.table+xml" PartName="/xl/tables/table104.xml"/>
  <Override ContentType="application/vnd.openxmlformats-officedocument.spreadsheetml.table+xml" PartName="/xl/tables/table29.xml"/>
  <Override ContentType="application/vnd.openxmlformats-officedocument.spreadsheetml.table+xml" PartName="/xl/tables/table112.xml"/>
  <Override ContentType="application/vnd.openxmlformats-officedocument.spreadsheetml.table+xml" PartName="/xl/tables/table70.xml"/>
  <Override ContentType="application/vnd.openxmlformats-officedocument.spreadsheetml.table+xml" PartName="/xl/tables/table46.xml"/>
  <Override ContentType="application/vnd.openxmlformats-officedocument.spreadsheetml.table+xml" PartName="/xl/tables/table138.xml"/>
  <Override ContentType="application/vnd.openxmlformats-officedocument.spreadsheetml.table+xml" PartName="/xl/tables/table89.xml"/>
  <Override ContentType="application/vnd.openxmlformats-officedocument.spreadsheetml.table+xml" PartName="/xl/tables/table63.xml"/>
  <Override ContentType="application/vnd.openxmlformats-officedocument.spreadsheetml.table+xml" PartName="/xl/tables/table121.xml"/>
  <Override ContentType="application/vnd.openxmlformats-officedocument.spreadsheetml.table+xml" PartName="/xl/tables/table79.xml"/>
  <Override ContentType="application/vnd.openxmlformats-officedocument.spreadsheetml.table+xml" PartName="/xl/tables/table80.xml"/>
  <Override ContentType="application/vnd.openxmlformats-officedocument.spreadsheetml.table+xml" PartName="/xl/tables/table36.xml"/>
  <Override ContentType="application/vnd.openxmlformats-officedocument.spreadsheetml.table+xml" PartName="/xl/tables/table61.xml"/>
  <Override ContentType="application/vnd.openxmlformats-officedocument.spreadsheetml.table+xml" PartName="/xl/tables/table87.xml"/>
  <Override ContentType="application/vnd.openxmlformats-officedocument.spreadsheetml.table+xml" PartName="/xl/tables/table96.xml"/>
  <Override ContentType="application/vnd.openxmlformats-officedocument.spreadsheetml.table+xml" PartName="/xl/tables/table19.xml"/>
  <Override ContentType="application/vnd.openxmlformats-officedocument.spreadsheetml.table+xml" PartName="/xl/tables/table44.xml"/>
  <Override ContentType="application/vnd.openxmlformats-officedocument.spreadsheetml.table+xml" PartName="/xl/tables/table10.xml"/>
  <Override ContentType="application/vnd.openxmlformats-officedocument.spreadsheetml.table+xml" PartName="/xl/tables/table27.xml"/>
  <Override ContentType="application/vnd.openxmlformats-officedocument.spreadsheetml.table+xml" PartName="/xl/tables/table53.xml"/>
  <Override ContentType="application/vnd.openxmlformats-officedocument.spreadsheetml.table+xml" PartName="/xl/tables/table131.xml"/>
  <Override ContentType="application/vnd.openxmlformats-officedocument.spreadsheetml.table+xml" PartName="/xl/tables/table9.xml"/>
  <Override ContentType="application/vnd.openxmlformats-officedocument.spreadsheetml.table+xml" PartName="/xl/tables/table123.xml"/>
  <Override ContentType="application/vnd.openxmlformats-officedocument.spreadsheetml.table+xml" PartName="/xl/tables/table140.xml"/>
  <Override ContentType="application/vnd.openxmlformats-officedocument.spreadsheetml.table+xml" PartName="/xl/tables/table119.xml"/>
  <Override ContentType="application/vnd.openxmlformats-officedocument.spreadsheetml.table+xml" PartName="/xl/tables/table2.xml"/>
  <Override ContentType="application/vnd.openxmlformats-officedocument.spreadsheetml.table+xml" PartName="/xl/tables/table106.xml"/>
  <Override ContentType="application/vnd.openxmlformats-officedocument.spreadsheetml.table+xml" PartName="/xl/tables/table110.xml"/>
  <Override ContentType="application/vnd.openxmlformats-officedocument.spreadsheetml.table+xml" PartName="/xl/tables/table136.xml"/>
  <Override ContentType="application/vnd.openxmlformats-officedocument.spreadsheetml.table+xml" PartName="/xl/tables/table55.xml"/>
  <Override ContentType="application/vnd.openxmlformats-officedocument.spreadsheetml.table+xml" PartName="/xl/tables/table68.xml"/>
  <Override ContentType="application/vnd.openxmlformats-officedocument.spreadsheetml.table+xml" PartName="/xl/tables/table42.xml"/>
  <Override ContentType="application/vnd.openxmlformats-officedocument.spreadsheetml.table+xml" PartName="/xl/tables/table72.xml"/>
  <Override ContentType="application/vnd.openxmlformats-officedocument.spreadsheetml.table+xml" PartName="/xl/tables/table85.xml"/>
  <Override ContentType="application/vnd.openxmlformats-officedocument.spreadsheetml.table+xml" PartName="/xl/tables/table98.xml"/>
  <Override ContentType="application/vnd.openxmlformats-officedocument.spreadsheetml.table+xml" PartName="/xl/tables/table38.xml"/>
  <Override ContentType="application/vnd.openxmlformats-officedocument.spreadsheetml.table+xml" PartName="/xl/tables/table12.xml"/>
  <Override ContentType="application/vnd.openxmlformats-officedocument.spreadsheetml.table+xml" PartName="/xl/tables/table25.xml"/>
  <Override ContentType="application/vnd.openxmlformats-officedocument.spreadsheetml.table+xml" PartName="/xl/tables/table92.xml"/>
  <Override ContentType="application/vnd.openxmlformats-officedocument.spreadsheetml.table+xml" PartName="/xl/tables/table84.xml"/>
  <Override ContentType="application/vnd.openxmlformats-officedocument.spreadsheetml.table+xml" PartName="/xl/tables/table58.xml"/>
  <Override ContentType="application/vnd.openxmlformats-officedocument.spreadsheetml.table+xml" PartName="/xl/tables/table76.xml"/>
  <Override ContentType="application/vnd.openxmlformats-officedocument.spreadsheetml.table+xml" PartName="/xl/tables/table41.xml"/>
  <Override ContentType="application/vnd.openxmlformats-officedocument.spreadsheetml.table+xml" PartName="/xl/tables/table108.xml"/>
  <Override ContentType="application/vnd.openxmlformats-officedocument.spreadsheetml.table+xml" PartName="/xl/tables/table15.xml"/>
  <Override ContentType="application/vnd.openxmlformats-officedocument.spreadsheetml.table+xml" PartName="/xl/tables/table134.xml"/>
  <Override ContentType="application/vnd.openxmlformats-officedocument.spreadsheetml.table+xml" PartName="/xl/tables/table31.xml"/>
  <Override ContentType="application/vnd.openxmlformats-officedocument.spreadsheetml.table+xml" PartName="/xl/tables/table5.xml"/>
  <Override ContentType="application/vnd.openxmlformats-officedocument.spreadsheetml.table+xml" PartName="/xl/tables/table74.xml"/>
  <Override ContentType="application/vnd.openxmlformats-officedocument.spreadsheetml.table+xml" PartName="/xl/tables/table118.xml"/>
  <Override ContentType="application/vnd.openxmlformats-officedocument.spreadsheetml.table+xml" PartName="/xl/tables/table126.xml"/>
  <Override ContentType="application/vnd.openxmlformats-officedocument.spreadsheetml.table+xml" PartName="/xl/tables/table23.xml"/>
  <Override ContentType="application/vnd.openxmlformats-officedocument.spreadsheetml.table+xml" PartName="/xl/tables/table66.xml"/>
  <Override ContentType="application/vnd.openxmlformats-officedocument.spreadsheetml.table+xml" PartName="/xl/tables/table128.xml"/>
  <Override ContentType="application/vnd.openxmlformats-officedocument.spreadsheetml.table+xml" PartName="/xl/tables/table48.xml"/>
  <Override ContentType="application/vnd.openxmlformats-officedocument.spreadsheetml.table+xml" PartName="/xl/tables/table101.xml"/>
  <Override ContentType="application/vnd.openxmlformats-officedocument.spreadsheetml.table+xml" PartName="/xl/tables/table114.xml"/>
  <Override ContentType="application/vnd.openxmlformats-officedocument.spreadsheetml.table+xml" PartName="/xl/tables/table35.xml"/>
  <Override ContentType="application/vnd.openxmlformats-officedocument.spreadsheetml.table+xml" PartName="/xl/tables/table132.xml"/>
  <Override ContentType="application/vnd.openxmlformats-officedocument.spreadsheetml.table+xml" PartName="/xl/tables/table78.xml"/>
  <Override ContentType="application/vnd.openxmlformats-officedocument.spreadsheetml.table+xml" PartName="/xl/tables/table103.xml"/>
  <Override ContentType="application/vnd.openxmlformats-officedocument.spreadsheetml.table+xml" PartName="/xl/tables/table17.xml"/>
  <Override ContentType="application/vnd.openxmlformats-officedocument.spreadsheetml.table+xml" PartName="/xl/tables/table33.xml"/>
  <Override ContentType="application/vnd.openxmlformats-officedocument.spreadsheetml.table+xml" PartName="/xl/tables/table82.xml"/>
  <Override ContentType="application/vnd.openxmlformats-officedocument.spreadsheetml.table+xml" PartName="/xl/tables/table116.xml"/>
  <Override ContentType="application/vnd.openxmlformats-officedocument.spreadsheetml.table+xml" PartName="/xl/tables/table7.xml"/>
  <Override ContentType="application/vnd.openxmlformats-officedocument.spreadsheetml.table+xml" PartName="/xl/tables/table21.xml"/>
  <Override ContentType="application/vnd.openxmlformats-officedocument.spreadsheetml.table+xml" PartName="/xl/tables/table94.xml"/>
  <Override ContentType="application/vnd.openxmlformats-officedocument.spreadsheetml.table+xml" PartName="/xl/tables/table51.xml"/>
  <Override ContentType="application/vnd.openxmlformats-officedocument.spreadsheetml.table+xml" PartName="/xl/tables/table64.xml"/>
  <Override ContentType="application/vnd.openxmlformats-officedocument.spreadsheetml.table+xml" PartName="/xl/tables/table37.xml"/>
  <Override ContentType="application/vnd.openxmlformats-officedocument.spreadsheetml.table+xml" PartName="/xl/tables/table62.xml"/>
  <Override ContentType="application/vnd.openxmlformats-officedocument.spreadsheetml.table+xml" PartName="/xl/tables/table54.xml"/>
  <Override ContentType="application/vnd.openxmlformats-officedocument.spreadsheetml.table+xml" PartName="/xl/tables/table97.xml"/>
  <Override ContentType="application/vnd.openxmlformats-officedocument.spreadsheetml.table+xml" PartName="/xl/tables/table45.xml"/>
  <Override ContentType="application/vnd.openxmlformats-officedocument.spreadsheetml.table+xml" PartName="/xl/tables/table28.xml"/>
  <Override ContentType="application/vnd.openxmlformats-officedocument.spreadsheetml.table+xml" PartName="/xl/tables/table8.xml"/>
  <Override ContentType="application/vnd.openxmlformats-officedocument.spreadsheetml.table+xml" PartName="/xl/tables/table11.xml"/>
  <Override ContentType="application/vnd.openxmlformats-officedocument.spreadsheetml.table+xml" PartName="/xl/tables/table105.xml"/>
  <Override ContentType="application/vnd.openxmlformats-officedocument.spreadsheetml.table+xml" PartName="/xl/tables/table130.xml"/>
  <Override ContentType="application/vnd.openxmlformats-officedocument.spreadsheetml.table+xml" PartName="/xl/tables/table71.xml"/>
  <Override ContentType="application/vnd.openxmlformats-officedocument.spreadsheetml.table+xml" PartName="/xl/tables/table113.xml"/>
  <Override ContentType="application/vnd.openxmlformats-officedocument.spreadsheetml.table+xml" PartName="/xl/tables/table88.xml"/>
  <Override ContentType="application/vnd.openxmlformats-officedocument.spreadsheetml.table+xml" PartName="/xl/tables/table139.xml"/>
  <Override ContentType="application/vnd.openxmlformats-officedocument.spreadsheetml.table+xml" PartName="/xl/tables/table122.xml"/>
  <Override ContentType="application/vnd.openxmlformats-officedocument.spreadsheetml.table+xml" PartName="/xl/tables/table43.xml"/>
  <Override ContentType="application/vnd.openxmlformats-officedocument.spreadsheetml.table+xml" PartName="/xl/tables/table13.xml"/>
  <Override ContentType="application/vnd.openxmlformats-officedocument.spreadsheetml.table+xml" PartName="/xl/tables/table86.xml"/>
  <Override ContentType="application/vnd.openxmlformats-officedocument.spreadsheetml.table+xml" PartName="/xl/tables/table56.xml"/>
  <Override ContentType="application/vnd.openxmlformats-officedocument.spreadsheetml.table+xml" PartName="/xl/tables/table73.xml"/>
  <Override ContentType="application/vnd.openxmlformats-officedocument.spreadsheetml.table+xml" PartName="/xl/tables/table99.xml"/>
  <Override ContentType="application/vnd.openxmlformats-officedocument.spreadsheetml.table+xml" PartName="/xl/tables/table1.xml"/>
  <Override ContentType="application/vnd.openxmlformats-officedocument.spreadsheetml.table+xml" PartName="/xl/tables/table30.xml"/>
  <Override ContentType="application/vnd.openxmlformats-officedocument.spreadsheetml.table+xml" PartName="/xl/tables/table69.xml"/>
  <Override ContentType="application/vnd.openxmlformats-officedocument.spreadsheetml.table+xml" PartName="/xl/tables/table26.xml"/>
  <Override ContentType="application/vnd.openxmlformats-officedocument.spreadsheetml.table+xml" PartName="/xl/tables/table39.xml"/>
  <Override ContentType="application/vnd.openxmlformats-officedocument.spreadsheetml.table+xml" PartName="/xl/tables/table111.xml"/>
  <Override ContentType="application/vnd.openxmlformats-officedocument.spreadsheetml.table+xml" PartName="/xl/tables/table3.xml"/>
  <Override ContentType="application/vnd.openxmlformats-officedocument.spreadsheetml.table+xml" PartName="/xl/tables/table141.xml"/>
  <Override ContentType="application/vnd.openxmlformats-officedocument.spreadsheetml.table+xml" PartName="/xl/tables/table107.xml"/>
  <Override ContentType="application/vnd.openxmlformats-officedocument.spreadsheetml.table+xml" PartName="/xl/tables/table60.xml"/>
  <Override ContentType="application/vnd.openxmlformats-officedocument.spreadsheetml.table+xml" PartName="/xl/tables/table124.xml"/>
  <Override ContentType="application/vnd.openxmlformats-officedocument.spreadsheetml.table+xml" PartName="/xl/tables/table90.xml"/>
  <Override ContentType="application/vnd.openxmlformats-officedocument.spreadsheetml.table+xml" PartName="/xl/tables/table137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ml.chart+xml" PartName="/xl/charts/chart1.xml"/>
  <Override ContentType="application/vnd.openxmlformats-officedocument.drawingml.chart+xml" PartName="/xl/charts/chart10.xml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9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Caract_Exploit_Agricoles" sheetId="1" r:id="rId4"/>
    <sheet state="visible" name="2. Activités culturales" sheetId="2" r:id="rId5"/>
    <sheet state="visible" name="3.1 Semences utilisées" sheetId="3" r:id="rId6"/>
    <sheet state="visible" name="3.2-3.5 Autr Intrants&amp;Materiels" sheetId="4" r:id="rId7"/>
    <sheet state="visible" name="4.1 Prod&amp;Util_Pluvial" sheetId="5" r:id="rId8"/>
    <sheet state="visible" name="4.2 Prod&amp;Util_Maraichage" sheetId="6" r:id="rId9"/>
    <sheet state="visible" name="4.3 Prod&amp;Util_Fruitier" sheetId="7" r:id="rId10"/>
    <sheet state="visible" name="5.1-5.2-5.3 Elevage_Stock&amp;Flux" sheetId="8" r:id="rId11"/>
    <sheet state="visible" name="5.4 Elevage_Autres productions" sheetId="9" r:id="rId12"/>
    <sheet state="visible" name="6. Main doeuvre agricole" sheetId="10" r:id="rId13"/>
    <sheet state="visible" name="7.1 Pêche Aquaculture" sheetId="11" r:id="rId14"/>
    <sheet state="visible" name="7.2 Agroforesterie" sheetId="12" r:id="rId15"/>
    <sheet state="visible" name="8. Chocs liés à la production" sheetId="13" r:id="rId16"/>
    <sheet state="visible" name="9.1 Acces_info agricole" sheetId="14" r:id="rId17"/>
    <sheet state="visible" name="9.2-9.3Accès_Infrast&amp;Res.commu" sheetId="15" r:id="rId18"/>
    <sheet state="visible" name="10. Environnement_Climat" sheetId="16" r:id="rId19"/>
  </sheets>
  <definedNames>
    <definedName localSheetId="7" name="_Toc79524189">#REF!</definedName>
    <definedName localSheetId="7" name="_Toc79524190">#REF!</definedName>
    <definedName localSheetId="14" name="_Toc86927583">'9.2-9.3Accès_Infrast&amp;Res.commu'!$A$1</definedName>
  </definedNames>
  <calcPr/>
  <extLst>
    <ext uri="GoogleSheetsCustomDataVersion1">
      <go:sheetsCustomData xmlns:go="http://customooxmlschemas.google.com/" r:id="rId20" roundtripDataSignature="AMtx7mgRdXAPcktB6rOE1tmSMXkLtnxtRg=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I36">
      <text>
        <t xml:space="preserve">======
ID#AAAAT1x8IhI
Lassina PARE    (2022-01-11 14:30:40)
Préciser que ce chiffre ne prend pas ne compte le riz irrigué provenant des structures étatiques</t>
      </text>
    </comment>
  </commentList>
  <extLst>
    <ext uri="GoogleSheetsCustomDataVersion1">
      <go:sheetsCustomData xmlns:go="http://customooxmlschemas.google.com/" r:id="rId1" roundtripDataSignature="AMtx7mhIO9wSzaGfgqLfU4R1ifhACrC/FQ=="/>
    </ext>
  </extLst>
</comments>
</file>

<file path=xl/comments2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G148">
      <text>
        <t xml:space="preserve">======
ID#AAAAT1x8IhM
Samba CISSE    (2022-01-11 14:30:40)
Ces deux colonnes peuvent etres enlevées car ça ne rapportent pas d'information supplémentaires étant donné qu'au niveau de chaque couleur nous avons une répartition de l'ensemble des ménages.</t>
      </text>
    </comment>
    <comment authorId="0" ref="F185">
      <text>
        <t xml:space="preserve">======
ID#AAAAT1x8IhA
Samba CISSE    (2022-01-11 14:30:40)
Même remarque que précédent</t>
      </text>
    </comment>
    <comment authorId="0" ref="F167">
      <text>
        <t xml:space="preserve">======
ID#AAAAT1x8IhE
Samba CISSE    (2022-01-11 14:30:40)
Même remarque que précédent</t>
      </text>
    </comment>
  </commentList>
  <extLst>
    <ext uri="GoogleSheetsCustomDataVersion1">
      <go:sheetsCustomData xmlns:go="http://customooxmlschemas.google.com/" r:id="rId1" roundtripDataSignature="AMtx7mh9XEfrTYQY+s12QZ9hxrw9LaBncg=="/>
    </ext>
  </extLst>
</comments>
</file>

<file path=xl/sharedStrings.xml><?xml version="1.0" encoding="utf-8"?>
<sst xmlns="http://schemas.openxmlformats.org/spreadsheetml/2006/main" count="5383" uniqueCount="1083">
  <si>
    <t>Tableau 1.1-1 Taille moyenne des ménages par région</t>
  </si>
  <si>
    <t>REGION</t>
  </si>
  <si>
    <t>Taille moyenne des ménages par région</t>
  </si>
  <si>
    <t xml:space="preserve">SEDHIOU                </t>
  </si>
  <si>
    <t xml:space="preserve">MATAM                   </t>
  </si>
  <si>
    <t xml:space="preserve">TAMBACOUNDA           </t>
  </si>
  <si>
    <t xml:space="preserve">KAOLACK                </t>
  </si>
  <si>
    <t xml:space="preserve">KAFFRINE                  </t>
  </si>
  <si>
    <t xml:space="preserve">KOLDA                     </t>
  </si>
  <si>
    <t xml:space="preserve">THIES                   </t>
  </si>
  <si>
    <t xml:space="preserve">DIOURBEL                </t>
  </si>
  <si>
    <t xml:space="preserve">DAKAR                       </t>
  </si>
  <si>
    <t xml:space="preserve">LOUGA                   </t>
  </si>
  <si>
    <t xml:space="preserve">ZIGUINCHOR             </t>
  </si>
  <si>
    <t xml:space="preserve">FATICK                   </t>
  </si>
  <si>
    <t xml:space="preserve">KEDOUGOU               </t>
  </si>
  <si>
    <t xml:space="preserve">SAINT-LOUIS               </t>
  </si>
  <si>
    <t xml:space="preserve">Ensemble </t>
  </si>
  <si>
    <t>Tableau 1.1-2 Répartition (%)  des ménages selon le sexe du chef du ménage</t>
  </si>
  <si>
    <t>Region</t>
  </si>
  <si>
    <t>Masculin</t>
  </si>
  <si>
    <t>Féminin</t>
  </si>
  <si>
    <t>Total</t>
  </si>
  <si>
    <t>DAKAR</t>
  </si>
  <si>
    <t>ZIGUINCHOR</t>
  </si>
  <si>
    <t>DIOURBEL</t>
  </si>
  <si>
    <t>SAINT-LOUIS</t>
  </si>
  <si>
    <t>TAMBACOUNDA</t>
  </si>
  <si>
    <t>KAOLACK</t>
  </si>
  <si>
    <t>THIES</t>
  </si>
  <si>
    <t>LOUGA</t>
  </si>
  <si>
    <t>FATICK</t>
  </si>
  <si>
    <t>KOLDA</t>
  </si>
  <si>
    <t>MATAM</t>
  </si>
  <si>
    <t>KAFFRINE</t>
  </si>
  <si>
    <t>KEDOUGOU</t>
  </si>
  <si>
    <t>SEDHIOU</t>
  </si>
  <si>
    <t>ENSEMBLE</t>
  </si>
  <si>
    <t xml:space="preserve">Tableau 1.1-3 Répartition (%)  des chefs de ménage selon la classe d'age et le sexe </t>
  </si>
  <si>
    <t>Classe d’âge du CM</t>
  </si>
  <si>
    <t>Sexe du CM</t>
  </si>
  <si>
    <t>Moins de 30 ans</t>
  </si>
  <si>
    <t>31-44 ans</t>
  </si>
  <si>
    <t>45-54 ans</t>
  </si>
  <si>
    <t>55-64 ans</t>
  </si>
  <si>
    <t>65 ans et plus</t>
  </si>
  <si>
    <t>Tableau 1.1-4  Répartition (%) des ménages selon la situation matrimoniale et le sexe du chef du ménage</t>
  </si>
  <si>
    <t xml:space="preserve">                             Statut matrimonial</t>
  </si>
  <si>
    <t>Marié</t>
  </si>
  <si>
    <t>Célibataire</t>
  </si>
  <si>
    <t>Divorcé</t>
  </si>
  <si>
    <t xml:space="preserve">Veuf/Veuve      </t>
  </si>
  <si>
    <t xml:space="preserve">Féminin      </t>
  </si>
  <si>
    <t xml:space="preserve">Total  </t>
  </si>
  <si>
    <t>Tableau 1.1-5 Répartition (%) des chefs de ménage selon le sexe et le niveau d'instruction</t>
  </si>
  <si>
    <t xml:space="preserve">                                    Niveau scolaire atteint</t>
  </si>
  <si>
    <t>Sexe</t>
  </si>
  <si>
    <t xml:space="preserve">Sans niveau </t>
  </si>
  <si>
    <t>Elémentaire</t>
  </si>
  <si>
    <t xml:space="preserve">Moyen   </t>
  </si>
  <si>
    <t xml:space="preserve"> Secondaire </t>
  </si>
  <si>
    <t>Supérieur</t>
  </si>
  <si>
    <t xml:space="preserve">    Total</t>
  </si>
  <si>
    <t>Tableau 1.1-6 Répartition des  ménages selon le sexe  et le niveau d'alphabétisation du chef de ménage</t>
  </si>
  <si>
    <t xml:space="preserve">            Le CM peut-il/elle lire ou écrire en langue locale ?</t>
  </si>
  <si>
    <t>Oui</t>
  </si>
  <si>
    <t>Non</t>
  </si>
  <si>
    <t>Tableau 1.1-7 Répartition des  ménages selon le sexe  et la formation en agriculture du chef de ménage</t>
  </si>
  <si>
    <t>Le CM a-t-il suivi une formation spécialisée en agriculture ?</t>
  </si>
  <si>
    <t>Le CM a-t-il suivi une formation spécialisée en élevage?</t>
  </si>
  <si>
    <t>Formation en agriculture</t>
  </si>
  <si>
    <t>Formation en élevage</t>
  </si>
  <si>
    <t>Tableau 1.1-8 Répartiion (%) des membres du ménage selon la classe d'age et le sexe</t>
  </si>
  <si>
    <t>Classe d’âge</t>
  </si>
  <si>
    <t>Moins de 15 ans</t>
  </si>
  <si>
    <t>15-24 ans</t>
  </si>
  <si>
    <t>25-44 ans</t>
  </si>
  <si>
    <t>45-64 ans</t>
  </si>
  <si>
    <t>Tableau 1.1.9 :Répartiiton (%) des membres selon la situation matrimoniale et le sexe</t>
  </si>
  <si>
    <t>Tableau 1.1.10 :Répartition  (%) des membres selon le sexe et  le niveau d'instruction</t>
  </si>
  <si>
    <t>Tableau 1.1.11 Répartition (%) des membres selon le sexe et le niveau d'alphabétisation</t>
  </si>
  <si>
    <t>Le membre peut-il/elle lire ou écrire en langue locale ?</t>
  </si>
  <si>
    <t>Tableau 1.1.12 Répartition (%) des membres selon le sexe et la formation en agriculture</t>
  </si>
  <si>
    <t>A-t-il /elle suivi une formation spécialisée en agriculture</t>
  </si>
  <si>
    <t xml:space="preserve">Tableau 1.1.13 :Répartition (%) des membres selon le sexe et la formation en élevage </t>
  </si>
  <si>
    <t>A -t-il /elle suivi une formation spécialisée en</t>
  </si>
  <si>
    <t>Tableau 1.2.1 Répartition des responsables de parcelles selon le sexe par région</t>
  </si>
  <si>
    <t>SENEGAL</t>
  </si>
  <si>
    <t>Tableau 1.2.2 Réparition des responsables de parcelles selon la classe d'âge par région</t>
  </si>
  <si>
    <t>25-34 ans</t>
  </si>
  <si>
    <t>35-44 ans</t>
  </si>
  <si>
    <t>65-74 ans</t>
  </si>
  <si>
    <t>75 ans et plus</t>
  </si>
  <si>
    <t>Tableau 1.2.3 Réparition des responsables de parcelles selon le niveau scolaire et le sexe</t>
  </si>
  <si>
    <t>Niveau scolaire</t>
  </si>
  <si>
    <t>Sans niveau</t>
  </si>
  <si>
    <t>Elémentai</t>
  </si>
  <si>
    <t>Moyen</t>
  </si>
  <si>
    <t>Secondair</t>
  </si>
  <si>
    <t>Tableau 1.2.4 Répartition des responsables de parcelles selon le niveau d'alphabétisation et le sexe</t>
  </si>
  <si>
    <t>Alphabétisation</t>
  </si>
  <si>
    <t>Tableau 1.2.4 Répartition des responsables de parcelles selon la formation en agriculture et le sexe</t>
  </si>
  <si>
    <t>Tableau 1.2.5 Réparition des responsables de parcelles selon la formation en élevage et le sexe</t>
  </si>
  <si>
    <t>Tableau 1.2.6 Degré de remplacement générationnel par département</t>
  </si>
  <si>
    <t>DEPARTEMENT</t>
  </si>
  <si>
    <t>Nombre d'exploitants de moins de 35 ans (1)</t>
  </si>
  <si>
    <t>Nombre d'exploitants de plus de 65 ans (2)</t>
  </si>
  <si>
    <t>Degré de remplacement générationnel (1/2)</t>
  </si>
  <si>
    <t>RUFISQUE</t>
  </si>
  <si>
    <t>BIGNONA</t>
  </si>
  <si>
    <t>OUSSOUYE</t>
  </si>
  <si>
    <t>BAMBEY</t>
  </si>
  <si>
    <t>MBACKE</t>
  </si>
  <si>
    <t>DAGANA</t>
  </si>
  <si>
    <t>PODOR</t>
  </si>
  <si>
    <t>SAINT LOUIS</t>
  </si>
  <si>
    <t>BAKEL</t>
  </si>
  <si>
    <t>GOUDIRY</t>
  </si>
  <si>
    <t>KOUPENTOUM</t>
  </si>
  <si>
    <t>NIORO DU RIP</t>
  </si>
  <si>
    <t>GUINGUINEO</t>
  </si>
  <si>
    <t>MBOUR</t>
  </si>
  <si>
    <t>TIVAOUANE</t>
  </si>
  <si>
    <t>KEBEMER</t>
  </si>
  <si>
    <t>LINGUERE</t>
  </si>
  <si>
    <t>FOUNDIOUGNE</t>
  </si>
  <si>
    <t>GOSSAS</t>
  </si>
  <si>
    <t>VELINGARA</t>
  </si>
  <si>
    <t>MEDINA YORO</t>
  </si>
  <si>
    <t>KANEL</t>
  </si>
  <si>
    <t>RANEROU</t>
  </si>
  <si>
    <t>MBIRKILANE</t>
  </si>
  <si>
    <t>KOUNGHEUL</t>
  </si>
  <si>
    <t>MALEM HODDAR</t>
  </si>
  <si>
    <t>SALEMATA</t>
  </si>
  <si>
    <t>SARAYA</t>
  </si>
  <si>
    <t>BOUNKILING</t>
  </si>
  <si>
    <t>GOUDOMP</t>
  </si>
  <si>
    <t>Tableau 1.2.7 Degré de remplacement générationnel par région</t>
  </si>
  <si>
    <t>Nombre d'exploitants de moins de 35 ans</t>
  </si>
  <si>
    <t>Nombre d'exploitants de plus de 65 ans</t>
  </si>
  <si>
    <t>Degré de remplacement générationnel</t>
  </si>
  <si>
    <t>Moyenne nationale</t>
  </si>
  <si>
    <t>Tableau 1.2.8 Indice d'entreprenariat féminin par département</t>
  </si>
  <si>
    <t>Nombre d'exploitants de sexe masculin (1)</t>
  </si>
  <si>
    <t>Nombre d'exploitants de sexe féminin (2)</t>
  </si>
  <si>
    <t>Indice d'entreprenariat féminin</t>
  </si>
  <si>
    <t>Tableau 1.2.9 Indice d'entreprenariat féminin par région</t>
  </si>
  <si>
    <t>Indice d'entreprenariat féminin (2/1)</t>
  </si>
  <si>
    <t>Tableau 1.3.1 Proportion des ménages ayant enregistré leurs activités dans des carnets ou registres</t>
  </si>
  <si>
    <t>Jamais</t>
  </si>
  <si>
    <t>Oui, parfois</t>
  </si>
  <si>
    <t>Oui, toujours</t>
  </si>
  <si>
    <t>Tableau 1.3.2 Proportion des ménages selon le type d'information enregistré par région</t>
  </si>
  <si>
    <t>Production végétale</t>
  </si>
  <si>
    <t>Production animale</t>
  </si>
  <si>
    <t>Prix unitaires et montant des ventes</t>
  </si>
  <si>
    <t>Quantités d'intrants utilisés</t>
  </si>
  <si>
    <t>Valeurs des intrants achetés</t>
  </si>
  <si>
    <t>Temps de travaux</t>
  </si>
  <si>
    <t>Paiements des travailleurs</t>
  </si>
  <si>
    <t>Tableau 1.3.3 Répartition des ménages selon leur adhésion à une organisation</t>
  </si>
  <si>
    <t>Tableau 1.3.4 Proportion des ménages selon le type d'organisation à laquelle ils ont adhéré</t>
  </si>
  <si>
    <t>Coopérative de production</t>
  </si>
  <si>
    <t>Coopérative commerciale</t>
  </si>
  <si>
    <t>GIE</t>
  </si>
  <si>
    <t>Association à but non lucratif</t>
  </si>
  <si>
    <t>Tableau 1.3.5 Répartition des ménages selon les perspectives d'évolution de l'exploitation</t>
  </si>
  <si>
    <t>L'exploitation est stable et aucun changement majeur ni développement n'est prévu</t>
  </si>
  <si>
    <t>L'exploitation va se développer, sans obstacle majeur qui soit identifié</t>
  </si>
  <si>
    <t>L'exploitation ne va pas se développer, à cause de certaines contraintes</t>
  </si>
  <si>
    <t>L'exploitation est susceptible d'arrêter ses activités agricoles dans les 2-3 prochaines années</t>
  </si>
  <si>
    <t>Tableau 1.3.6 Répartition des ménages selon les contraintes pouvant empêcher le développement de l'exploitation</t>
  </si>
  <si>
    <t>Accès à la terre</t>
  </si>
  <si>
    <t>Accès à l'eau</t>
  </si>
  <si>
    <t>Accès à des financements</t>
  </si>
  <si>
    <t>Accès à des machines et équipements,</t>
  </si>
  <si>
    <t>Accès à la main d'œuvre,</t>
  </si>
  <si>
    <t>Accès à d'autres inputs agricoles (irrigation, Produits de Protection des Plantes, produits vétérinaires, produits ou services</t>
  </si>
  <si>
    <t>Pas assez de demande/acheteurs pour les produits de l'exploitation,</t>
  </si>
  <si>
    <t>Prix de vente trop faibles,</t>
  </si>
  <si>
    <t>Fertilité du sol en diminution,</t>
  </si>
  <si>
    <t>Catastrophes naturelles (incluant inondations ou sécheresses)</t>
  </si>
  <si>
    <t>Manque de sécurité, vols, etc</t>
  </si>
  <si>
    <t>Problèmes de transport et/ou infrastructure</t>
  </si>
  <si>
    <t>Tableau 1.3.7 Répartition des ménages ayant obtenu ou non du crédit</t>
  </si>
  <si>
    <t>Tableau 1.3.8 Montant moyen (FCFA) du crédit demandé par région selon le type d'activité pratiqué</t>
  </si>
  <si>
    <t>Culture pluviale</t>
  </si>
  <si>
    <t>Culture horticole</t>
  </si>
  <si>
    <t>Culture arboricole</t>
  </si>
  <si>
    <t>Elevage</t>
  </si>
  <si>
    <t>Production forestière</t>
  </si>
  <si>
    <t>Pêche/Aquaculture</t>
  </si>
  <si>
    <t>Ensemble</t>
  </si>
  <si>
    <t xml:space="preserve">        </t>
  </si>
  <si>
    <t>Tableau 1.4.1 Répartition des ménages ayant utilisé ou non de l'énergie pour l'activité agricole par région</t>
  </si>
  <si>
    <t>Tableau 1.4.2 Répartition (en % ménages) des types d'énergie utilisée par les ménages pour leurs activités agricoles</t>
  </si>
  <si>
    <t>Electricité du réseau</t>
  </si>
  <si>
    <t>Combustibles pétroliers (essence, diesel, huile, )</t>
  </si>
  <si>
    <t>Charbon</t>
  </si>
  <si>
    <t>Biogaz ou méthane</t>
  </si>
  <si>
    <t>Energie solaire</t>
  </si>
  <si>
    <t>Energie éolienne</t>
  </si>
  <si>
    <t>Force hydraulique</t>
  </si>
  <si>
    <t>Tableau 1.4.3 Répartition des ménages selon l'utilisation ou non d'une irrigation</t>
  </si>
  <si>
    <t>Tableau 1.4.4 Répartition des ménages selon la principale méthode d'irrigation utilisée</t>
  </si>
  <si>
    <t>Irrigation de surface (inondation, sillons)</t>
  </si>
  <si>
    <t>Irrigation par aspersion</t>
  </si>
  <si>
    <t>Goutte à goutte</t>
  </si>
  <si>
    <t>Irrigation manuelle</t>
  </si>
  <si>
    <t>Tableau 1.4.5 Répartition des ménages selon la principale source d'eau utilisée pour l'irrigation</t>
  </si>
  <si>
    <t>Eau souterraine sur l'exploitation</t>
  </si>
  <si>
    <t>Eau de surface sur l'exploitation</t>
  </si>
  <si>
    <t>Eau de surface hors de l'exploitation (lacs, rivières, cours d'eau)</t>
  </si>
  <si>
    <t>Réseau municipal ou autre réseau</t>
  </si>
  <si>
    <t>Eau collectée en réservoir/Bassin de rétention (utilisé pour la protection contre les inondations)</t>
  </si>
  <si>
    <t xml:space="preserve">Source d'eau utilisée </t>
  </si>
  <si>
    <t>Proportion de ménages</t>
  </si>
  <si>
    <t>Eau de surface hors de l'exploitation</t>
  </si>
  <si>
    <t>Eau collectée en réservoir/Bassin de rétention</t>
  </si>
  <si>
    <t>Tableau 1.4.x Répartition des ménages ayant collecté de l'eau de pluie pour l'irrigation</t>
  </si>
  <si>
    <t>Tableau 1.4.6 Superficie moyenne des parcelles irriguées</t>
  </si>
  <si>
    <t>Superficie (ha) moyenne par région</t>
  </si>
  <si>
    <t>Tableau 1.4.7 Répartition des ménages ayant effectué un paiement pour l'irrigation</t>
  </si>
  <si>
    <t>Tableau 1.4.9 Répartition des ménages selon le mode de paiement de l'irrigation</t>
  </si>
  <si>
    <t>Montant forfaitaire</t>
  </si>
  <si>
    <t>Frais basés sur la surface irriguée</t>
  </si>
  <si>
    <t>Frais basés sur la quantité d'eau utilisée</t>
  </si>
  <si>
    <t>Tableau 1.4.8 Répartition des ménages selon l'observation d'une réduction de la disponibilité en eau de surface durant les 3 dernières années</t>
  </si>
  <si>
    <t>Non, de l'eau est toujours disponible en quantité suffisante quand j'en ai besoin</t>
  </si>
  <si>
    <t>Oui, le niveau d'eau (puits, forage) diminue progressivement</t>
  </si>
  <si>
    <t>Oui, l'eau dans la rivière, un lac ou un canal se raréfie et je ne peux pas avoir une alimentation suffisante quand j'en ai besoin</t>
  </si>
  <si>
    <t>Je ne sais pas</t>
  </si>
  <si>
    <t>Tableau 1.4.9  Répartition des ménages pratiquant la décrue par département</t>
  </si>
  <si>
    <t>Departement</t>
  </si>
  <si>
    <t>Tableau 1.4.10 Répartition des ménages selon la culture pratiquée en décrue, par département</t>
  </si>
  <si>
    <t>Culture</t>
  </si>
  <si>
    <t>Arachide</t>
  </si>
  <si>
    <t>Céréales</t>
  </si>
  <si>
    <t>Aubergine</t>
  </si>
  <si>
    <t>Bissap</t>
  </si>
  <si>
    <t>Cultures maraîchères</t>
  </si>
  <si>
    <t>Diakhatou</t>
  </si>
  <si>
    <t>Autres cultures</t>
  </si>
  <si>
    <t>Gombo</t>
  </si>
  <si>
    <t>Mais</t>
  </si>
  <si>
    <t>Manioc</t>
  </si>
  <si>
    <t>Mil</t>
  </si>
  <si>
    <t>Niébé</t>
  </si>
  <si>
    <t>Pastèque</t>
  </si>
  <si>
    <t>Patate Douce</t>
  </si>
  <si>
    <t>Piment</t>
  </si>
  <si>
    <t>Riz irrigué</t>
  </si>
  <si>
    <t>Riz pluvial</t>
  </si>
  <si>
    <t>Sorgho</t>
  </si>
  <si>
    <t>Choux</t>
  </si>
  <si>
    <t>Oignon</t>
  </si>
  <si>
    <t>Concombre</t>
  </si>
  <si>
    <t>Tableau 1.4.11 Superficie moyenne des parcelles en décrue, par département</t>
  </si>
  <si>
    <t>Département</t>
  </si>
  <si>
    <t>Superficie (ha)</t>
  </si>
  <si>
    <t>Tableau 1.4.12bis Répartition des parcelles selon le type de labour, par département</t>
  </si>
  <si>
    <t>Labour conventionnel</t>
  </si>
  <si>
    <t>Labour de conservation</t>
  </si>
  <si>
    <t>Aucun labour</t>
  </si>
  <si>
    <t>Tableau 1.4.12 Répartition des parcelles selon le type de labour, par région</t>
  </si>
  <si>
    <t>Tableau 1.4.13bis Répartition des parcelles selon le type de couverture du sol utilisé pendant la période inter-cultures, par département</t>
  </si>
  <si>
    <t>Sol nu / Pas de couverture</t>
  </si>
  <si>
    <t>Résidus de plantes</t>
  </si>
  <si>
    <t>Tableau 1.4.13 Répartition des parcelles selon le type de couverture du sol utilisé pendant la période inter-cultures, par région</t>
  </si>
  <si>
    <t>Tableau 1.4.14bis Proportion des parcelles sur lesquelles des installations de protection des sols sont utilisées, selon le type d'installation et par département</t>
  </si>
  <si>
    <t>Digues/Diguettes</t>
  </si>
  <si>
    <t>Cordon pierreux</t>
  </si>
  <si>
    <t>Canaux de dainage</t>
  </si>
  <si>
    <t>Brise vent et haies</t>
  </si>
  <si>
    <t>Gabion</t>
  </si>
  <si>
    <t>Tableau 1.4.14 Proportion des parcelles sur lesquelles des installations de protection des sols sont utilisées, selon le type d'installation et par région</t>
  </si>
  <si>
    <t>Tableau 1.4.15bis Proportion des parcelles sur lesquelles des pratiques de conservation du sol sont utilisées, selon le type de pratique et par département</t>
  </si>
  <si>
    <t>Jachère</t>
  </si>
  <si>
    <t>Bandes végétatives</t>
  </si>
  <si>
    <t>Chaulages</t>
  </si>
  <si>
    <t>Terrasses</t>
  </si>
  <si>
    <t>Paturage rotationnel</t>
  </si>
  <si>
    <t>Tableau 1.4.15 Proportion des parcelles sur lesquelles des pratiques de conservation du sol sont utilisées, selon le type de pratique et par région</t>
  </si>
  <si>
    <t>TOTAL</t>
  </si>
  <si>
    <t>Tableau 1.4.16bis Effectifs des parcelles et superficies sous gestion durable des terres (GDT) par département</t>
  </si>
  <si>
    <t>Parcelles sous GDT</t>
  </si>
  <si>
    <t>Superficies sous GDT</t>
  </si>
  <si>
    <t>Effectifs</t>
  </si>
  <si>
    <t>Proportion</t>
  </si>
  <si>
    <t>Superficie en Ha</t>
  </si>
  <si>
    <t>Part</t>
  </si>
  <si>
    <t>Tableau 1.4.16 Effectifs des parcelles et superficies sous gestion durable des terres (GDT) par région</t>
  </si>
  <si>
    <t>Proportion de parcelles sous GDT</t>
  </si>
  <si>
    <t>Proportion de superfices des parcelles sous GDT</t>
  </si>
  <si>
    <t>Tableau 1.4.17bis Proportion des parcelles ayant eu des contraintes de production, selon le type de contraintes et  par département</t>
  </si>
  <si>
    <t>Ensablement</t>
  </si>
  <si>
    <t>Pente forte</t>
  </si>
  <si>
    <t>Stagnation d'eau</t>
  </si>
  <si>
    <t>Problèmes Phytosanitaires</t>
  </si>
  <si>
    <t>Acidité du sol</t>
  </si>
  <si>
    <t>Problèmes pluviométriques</t>
  </si>
  <si>
    <t>Salinisation</t>
  </si>
  <si>
    <t>Divagation des animaux</t>
  </si>
  <si>
    <t>Oiseaux granivores</t>
  </si>
  <si>
    <t>Erosion hydrique</t>
  </si>
  <si>
    <t>Erosion éolienne</t>
  </si>
  <si>
    <t>Périls acridiens</t>
  </si>
  <si>
    <t>Inondation</t>
  </si>
  <si>
    <t>Tableau 1.4.17 Proportion des parcelles ayant eu des contraintes de production, selon le type de contraintes et  par région</t>
  </si>
  <si>
    <t>Tableau  2.0 Répartition (%) des ménages selon le type d'activité agricole pratiqué, par département</t>
  </si>
  <si>
    <t>Cultures pluviales uniquement</t>
  </si>
  <si>
    <t>Cultures horticoles et autres uniquementet</t>
  </si>
  <si>
    <t>Elevage uniquement</t>
  </si>
  <si>
    <t>Cultures pluviales et Elevage</t>
  </si>
  <si>
    <t>PIKINE</t>
  </si>
  <si>
    <t>GUEDIAWAYE</t>
  </si>
  <si>
    <t>Tableau  2.1 Répartition (%) des ménages selon le type d'activité agricole pratiqué, par région</t>
  </si>
  <si>
    <t>Activité pluviale uniquement</t>
  </si>
  <si>
    <t>Activités horticoles et autres</t>
  </si>
  <si>
    <t>Activité pluviale et élevage</t>
  </si>
  <si>
    <t>Tableau 2.1.1 Effectifs des parcelles exploitées selon les régions</t>
  </si>
  <si>
    <t>Région</t>
  </si>
  <si>
    <t>Effectifs de parcelles</t>
  </si>
  <si>
    <t>Pourcentage</t>
  </si>
  <si>
    <t>Tableau  2.1.3  Répartition des parcelles de céréales par type de céréales</t>
  </si>
  <si>
    <t>Fonio</t>
  </si>
  <si>
    <t>Tableau  2.1.4 Répartition des parcelles de cultures de rente</t>
  </si>
  <si>
    <t>Nombre de parcelles</t>
  </si>
  <si>
    <t>Sésame</t>
  </si>
  <si>
    <t>Coton</t>
  </si>
  <si>
    <t>Tableau  2.1.5 Répartition des parcelles des autres cultures</t>
  </si>
  <si>
    <t>Tableau  2.1.6 Répartition des parcelles de cultures maraîchères</t>
  </si>
  <si>
    <t>Tomate cérise</t>
  </si>
  <si>
    <t>Tomate industrielle</t>
  </si>
  <si>
    <t>Navet</t>
  </si>
  <si>
    <t>Courge</t>
  </si>
  <si>
    <t>Carotte</t>
  </si>
  <si>
    <t>Oignon vert</t>
  </si>
  <si>
    <t>Tableau  2.1.7  Nombre moyen de parcelles par ménage selon le sexe du chef, par région</t>
  </si>
  <si>
    <t>Tableau  2.1.7 Nombre moyen de parcelles par ménage, par département</t>
  </si>
  <si>
    <t>Moyenne_m</t>
  </si>
  <si>
    <t>Ecart-type_m</t>
  </si>
  <si>
    <t>IC Born inf_m</t>
  </si>
  <si>
    <t>IC Born sup_m</t>
  </si>
  <si>
    <t>Moyenne_f</t>
  </si>
  <si>
    <t>Ecart-type_f</t>
  </si>
  <si>
    <t>IC Born inf_f</t>
  </si>
  <si>
    <t>IC Born sup_f</t>
  </si>
  <si>
    <t>Moyenne_e</t>
  </si>
  <si>
    <t>Ecart-type_e</t>
  </si>
  <si>
    <t>IC Born inf_e</t>
  </si>
  <si>
    <t>IC Born sup_e</t>
  </si>
  <si>
    <t>,</t>
  </si>
  <si>
    <t>Tableau  2.2.1 Superficie moyenne emblavée par ménage selon la région et le sexe du chef</t>
  </si>
  <si>
    <t>Tableau  2.2.1bis Superficie moyenne par ménage par département et selon le sexe du Chef</t>
  </si>
  <si>
    <t>Tableau 2.2-2 Superficies moyennes (en Ha) emblavées par ménage agricole selon la principale culture</t>
  </si>
  <si>
    <t>Moyenne</t>
  </si>
  <si>
    <t>N</t>
  </si>
  <si>
    <t>Coton*</t>
  </si>
  <si>
    <t>Béréf</t>
  </si>
  <si>
    <t>Fonio*</t>
  </si>
  <si>
    <t>Cultures maraîchères**</t>
  </si>
  <si>
    <t>*Nombre d’observations inférieur à 30
**Il s’agit uniquement des cultures maraichères de saison pluvieuse</t>
  </si>
  <si>
    <t>Tableau  2.2.3bis Répartition des superficies des principales cultures selon le département</t>
  </si>
  <si>
    <t>Tableau  2.2.3 Répartition des superficies des principales cultures selon la région</t>
  </si>
  <si>
    <t>Tableau  2.2.5 Répartition des superficies des autres cultures selon la région</t>
  </si>
  <si>
    <t>Tableau  2.2.5bis Répartition des superficies des autrres cultures par département</t>
  </si>
  <si>
    <t>Tableau  2.2.6 Répartition des parcelles selon la classe de superficie par région</t>
  </si>
  <si>
    <t>Moins de 0,5 ha</t>
  </si>
  <si>
    <t>0,5-1ha</t>
  </si>
  <si>
    <t>1-3 ha</t>
  </si>
  <si>
    <t>3-5ha</t>
  </si>
  <si>
    <t>5 ha plus</t>
  </si>
  <si>
    <t>Tableau 3.1.0 Répartition des parcelles d'arachide selon la variété</t>
  </si>
  <si>
    <t>Variété d'arachide</t>
  </si>
  <si>
    <t>Effectifs de parcelle</t>
  </si>
  <si>
    <t>Fleur 11</t>
  </si>
  <si>
    <t>GH119</t>
  </si>
  <si>
    <t>traditionnelle</t>
  </si>
  <si>
    <t>Ne sait pas</t>
  </si>
  <si>
    <t>Tout venant</t>
  </si>
  <si>
    <t>Tableau 3.1.0bis Carte variétale de l'arachide au Sénégal</t>
  </si>
  <si>
    <t>55437</t>
  </si>
  <si>
    <t>7333</t>
  </si>
  <si>
    <t>7330</t>
  </si>
  <si>
    <t>69101</t>
  </si>
  <si>
    <t>28206</t>
  </si>
  <si>
    <t>Traditionnelle</t>
  </si>
  <si>
    <t>Tableau 3.1.00 Répartition des parcelles de riz selon la variété</t>
  </si>
  <si>
    <t>Variété de riz</t>
  </si>
  <si>
    <t>Améliorée</t>
  </si>
  <si>
    <t>Tableau 3.1.00bis Répartition des parcelles de riz selon la variété par région</t>
  </si>
  <si>
    <t>Tableau 3.1.000 Répartition des parcelles de riz selon la variété par département</t>
  </si>
  <si>
    <t>Tableau 3.1.1 Répartition des parcelles selon le type de semences utilisé</t>
  </si>
  <si>
    <t>Culture principale</t>
  </si>
  <si>
    <t>Sélectionnées certifiées</t>
  </si>
  <si>
    <t>Sélectionnées non certifiées</t>
  </si>
  <si>
    <t>Tableau 3.1.2 Proportion des parcelles selon l'origine de la semence utilisée, par culture</t>
  </si>
  <si>
    <t>Réserve personnelle</t>
  </si>
  <si>
    <t>Achat sur le marché local</t>
  </si>
  <si>
    <t>Achat avec subvention Etat</t>
  </si>
  <si>
    <t>Achat avec subventions de partenaires</t>
  </si>
  <si>
    <t>Achat auprès d'une firme spécialisée</t>
  </si>
  <si>
    <t>Dons</t>
  </si>
  <si>
    <t>%</t>
  </si>
  <si>
    <t>Tableau 3.1.3 : Quantité moyenne de semence utilisée (en Kg/Ha) par type de culture</t>
  </si>
  <si>
    <t>Moyenne estimée</t>
  </si>
  <si>
    <t>Dose recommandée</t>
  </si>
  <si>
    <t>Tableau 3.2.1 Proportion des ménages utilisant des matières organiques; par type de matière organique et selon la région</t>
  </si>
  <si>
    <t>Compost</t>
  </si>
  <si>
    <t>Fumier</t>
  </si>
  <si>
    <t>Fertilisant bio</t>
  </si>
  <si>
    <t>Paillis</t>
  </si>
  <si>
    <t>Toute matière organique confondue</t>
  </si>
  <si>
    <t>0.9%</t>
  </si>
  <si>
    <t>27.2%</t>
  </si>
  <si>
    <t>0.0%</t>
  </si>
  <si>
    <t>5.0%</t>
  </si>
  <si>
    <t>42.1%</t>
  </si>
  <si>
    <t>1.0%</t>
  </si>
  <si>
    <t>3.4%</t>
  </si>
  <si>
    <t>3.0%</t>
  </si>
  <si>
    <t>87.4%</t>
  </si>
  <si>
    <t>1.5%</t>
  </si>
  <si>
    <t>0.5%</t>
  </si>
  <si>
    <t>0.3%</t>
  </si>
  <si>
    <t>8.1%</t>
  </si>
  <si>
    <t>7.3%</t>
  </si>
  <si>
    <t>37.5%</t>
  </si>
  <si>
    <t>4.7%</t>
  </si>
  <si>
    <t>81.1%</t>
  </si>
  <si>
    <t>0.7%</t>
  </si>
  <si>
    <t>64.3%</t>
  </si>
  <si>
    <t>2.4%</t>
  </si>
  <si>
    <t>51.0%</t>
  </si>
  <si>
    <t>2.1%</t>
  </si>
  <si>
    <t>0.1%</t>
  </si>
  <si>
    <t>6.3%</t>
  </si>
  <si>
    <t>71.7%</t>
  </si>
  <si>
    <t>8.0%</t>
  </si>
  <si>
    <t>34.5%</t>
  </si>
  <si>
    <t>0.4%</t>
  </si>
  <si>
    <t>19.8%</t>
  </si>
  <si>
    <t>5.3%</t>
  </si>
  <si>
    <t>69.4%</t>
  </si>
  <si>
    <t>1.4%</t>
  </si>
  <si>
    <t>1.3%</t>
  </si>
  <si>
    <t>19.6%</t>
  </si>
  <si>
    <t>1.9%</t>
  </si>
  <si>
    <t>3.7%</t>
  </si>
  <si>
    <t>8.8%</t>
  </si>
  <si>
    <t>26.8%</t>
  </si>
  <si>
    <t>0.2%</t>
  </si>
  <si>
    <t>11.7%</t>
  </si>
  <si>
    <t>4.2%</t>
  </si>
  <si>
    <t>53.6%</t>
  </si>
  <si>
    <t>1.2%</t>
  </si>
  <si>
    <t>Tableau 3.2.1bis Proportion des ménages utilisant des matières organiques; par type de matière organique et selon le département</t>
  </si>
  <si>
    <t>Pourcentage des ménages ayant utilisé des matières organiques</t>
  </si>
  <si>
    <t>Pourcentage des ménages ayant utilisé des matières minérales</t>
  </si>
  <si>
    <t xml:space="preserve">Tableau 3.2.2 Proportion des parcelles sur lesquelles des matières organiques ont été utilisées, par type de matière organique et par principale culture </t>
  </si>
  <si>
    <t>Type de culture</t>
  </si>
  <si>
    <t xml:space="preserve">Tableau 3.3.1 Proportion des ménages ayant utilisé des matières minérales, par type de matière minérale et selon la région </t>
  </si>
  <si>
    <t>Phosphates</t>
  </si>
  <si>
    <t>NPK</t>
  </si>
  <si>
    <t>Urée</t>
  </si>
  <si>
    <t>Toute matière minérale confondue</t>
  </si>
  <si>
    <t>6.9%</t>
  </si>
  <si>
    <t>24.2%</t>
  </si>
  <si>
    <t>7.8%</t>
  </si>
  <si>
    <t>18.5%</t>
  </si>
  <si>
    <t>29.9%</t>
  </si>
  <si>
    <t>0.6%</t>
  </si>
  <si>
    <t>45.5%</t>
  </si>
  <si>
    <t>42.5%</t>
  </si>
  <si>
    <t>25.6%</t>
  </si>
  <si>
    <t>3.9%</t>
  </si>
  <si>
    <t>77.0%</t>
  </si>
  <si>
    <t>23.5%</t>
  </si>
  <si>
    <t>26.5%</t>
  </si>
  <si>
    <t>9.9%</t>
  </si>
  <si>
    <t>9.8%</t>
  </si>
  <si>
    <t>2.6%</t>
  </si>
  <si>
    <t>26.4%</t>
  </si>
  <si>
    <t>11.6%</t>
  </si>
  <si>
    <t>40.3%</t>
  </si>
  <si>
    <t>16.5%</t>
  </si>
  <si>
    <t>17.7%</t>
  </si>
  <si>
    <t>69.5%</t>
  </si>
  <si>
    <t>21.6%</t>
  </si>
  <si>
    <t>40.8%</t>
  </si>
  <si>
    <t>25.8%</t>
  </si>
  <si>
    <t>47.0%</t>
  </si>
  <si>
    <t>30.5%</t>
  </si>
  <si>
    <t>36.4%</t>
  </si>
  <si>
    <t>14.6%</t>
  </si>
  <si>
    <t xml:space="preserve">Tableau 3.3.1bis Proportion des ménages ayant utilisé des matières minérales, par type de matière minérale et selon le département </t>
  </si>
  <si>
    <t>Tableau 3.3.2 Proportion de parcelles sur lesquelles des matières minérales ont été utilisées, par type de matière minérale et selon la culture principale</t>
  </si>
  <si>
    <t>Tableau 3.3.3 Répartition des parcelles selon l'origine du NPK utilisé, par origine et type de culture</t>
  </si>
  <si>
    <t>Achat sans subvention</t>
  </si>
  <si>
    <t>Achat avec subvention</t>
  </si>
  <si>
    <t>Tableau 3.3.5 Répartition des parcelles selon l'origine de l'urée utilisé, par origine et type de culture</t>
  </si>
  <si>
    <t>Tableau 3.3.6 Quantité moyenne de NPK utilisée à l'hectare</t>
  </si>
  <si>
    <t>Ecart-type</t>
  </si>
  <si>
    <t>Borne Inf</t>
  </si>
  <si>
    <t>Borne Sup</t>
  </si>
  <si>
    <t>Tableau 3.3.7 Quantité moyenne d'urée</t>
  </si>
  <si>
    <t>.</t>
  </si>
  <si>
    <t>Tableau 3.3.8 Proportion des ménages ayant utilisé des résidus de récolte pour l'alimentation des animaux</t>
  </si>
  <si>
    <t>Tableau 3.4.1 Proportion des ménages ayant utilisé des produits phytosanitaires, par type de produit et selon le département</t>
  </si>
  <si>
    <t>Herbicides</t>
  </si>
  <si>
    <t>Fongicide</t>
  </si>
  <si>
    <t>Insecticide</t>
  </si>
  <si>
    <t>Extrait de feuille</t>
  </si>
  <si>
    <t>Tout produit phytosanitaire confondu</t>
  </si>
  <si>
    <t>Tableau 3.4.2 Proportion des ménages ayant utilisé des produits phytosanitaires, par type de produit et selon la région</t>
  </si>
  <si>
    <t>Tableau 3.4.3 Proportion des parcelles sur lesquelles des produits phytosanitaires ont été utilisées, par type de produit et selon la culture principale</t>
  </si>
  <si>
    <t>Tableau 3.5.1 Proportion des parcelles sur lesquelles du maétriel agricole a été utilisé, par type de matériel et selon le type d'activité culturale</t>
  </si>
  <si>
    <t>Activité culturale</t>
  </si>
  <si>
    <t>Manuel</t>
  </si>
  <si>
    <t>Attelé</t>
  </si>
  <si>
    <t>Motorisé</t>
  </si>
  <si>
    <t>Préparation du sol</t>
  </si>
  <si>
    <t>Semis</t>
  </si>
  <si>
    <t>Entretien des cultures</t>
  </si>
  <si>
    <t>Récoltes</t>
  </si>
  <si>
    <t>Tableau 3.5.2 Proportion des parcelles sur lesquelles du maétriel agricole a été utilisé, par type de matériel et selon le type d'activité culturale et la classe de superficie</t>
  </si>
  <si>
    <t>Classe de superficie (en Ha)</t>
  </si>
  <si>
    <t>Manuel2</t>
  </si>
  <si>
    <t>Attelé3</t>
  </si>
  <si>
    <t>Motorisé4</t>
  </si>
  <si>
    <t>Manuel5</t>
  </si>
  <si>
    <t>Attelé6</t>
  </si>
  <si>
    <t>Motorisé7</t>
  </si>
  <si>
    <t>Manuel8</t>
  </si>
  <si>
    <t>Attelé9</t>
  </si>
  <si>
    <t>Motorisé10</t>
  </si>
  <si>
    <t>Moins de 0,5</t>
  </si>
  <si>
    <t>0,5-1</t>
  </si>
  <si>
    <t>1-3</t>
  </si>
  <si>
    <t>3-5</t>
  </si>
  <si>
    <t>5 et plus</t>
  </si>
  <si>
    <t>Tableau 4.1.1 Proportion des ménages ayant pratiqué une culture pluviale pendant la campagne agricole de référence</t>
  </si>
  <si>
    <t>Proportion par région</t>
  </si>
  <si>
    <t xml:space="preserve">Moyenne nationale </t>
  </si>
  <si>
    <t>Tableau 4.1.2 Production moyenne (en Kg) par ménage des cultures pluviales selon le sexe du Chef de ménage</t>
  </si>
  <si>
    <t>Tableau 4.1.3 Production moyenne par ménage (en Kg) des cultures pluviales selon les régions</t>
  </si>
  <si>
    <t>Riz irrigué </t>
  </si>
  <si>
    <t xml:space="preserve"> - </t>
  </si>
  <si>
    <t>Tableau 4.1.4 Répartition des productions pluviales selon le type d’utilisation</t>
  </si>
  <si>
    <t>Vente</t>
  </si>
  <si>
    <t>Consommation du ménage</t>
  </si>
  <si>
    <t>Réservation semence</t>
  </si>
  <si>
    <t>Transformation</t>
  </si>
  <si>
    <t>Don et zakaat</t>
  </si>
  <si>
    <t>Consommation animale</t>
  </si>
  <si>
    <t>Tableau 4.1.5 Proportion des ménages ayant eu des contrats de commercialisation de leurs productions de cultures pluviales, par type de culture</t>
  </si>
  <si>
    <t>Proportion des ménages ayant eu des contrats de commercialisation</t>
  </si>
  <si>
    <t>Moyenne toutes cultures confondues</t>
  </si>
  <si>
    <t>Tableau 4.1.6 Proportion des ménages selon le lieu de vente de la production commercialisée; par culture</t>
  </si>
  <si>
    <t>Marché de gros</t>
  </si>
  <si>
    <t>Marché de détail</t>
  </si>
  <si>
    <t>Vente à l'exploitation</t>
  </si>
  <si>
    <t>Livraison directe au consommateur</t>
  </si>
  <si>
    <t>Contrat de commercialisation</t>
  </si>
  <si>
    <t>Autre intermédiaire</t>
  </si>
  <si>
    <t> </t>
  </si>
  <si>
    <t>Tableau 4.1.6bis Proportion des ménages selon le lieu de vente de la production commercialisée; par type de culture</t>
  </si>
  <si>
    <t>Type de cultures</t>
  </si>
  <si>
    <t>Cultures de rente</t>
  </si>
  <si>
    <t>Tableau 4.2.1 Proportion des ménages ayant pratiqué une culture maraichère durant les 12 derniers mois</t>
  </si>
  <si>
    <t>Moyenne par région</t>
  </si>
  <si>
    <t>Tableau 4.2.2 Production moyenne (en Kg) par ménage des cultures maraichères</t>
  </si>
  <si>
    <t>Statistique</t>
  </si>
  <si>
    <t>Patate douce</t>
  </si>
  <si>
    <t>Pomme de terre</t>
  </si>
  <si>
    <t>Haricot vert</t>
  </si>
  <si>
    <t>Melon</t>
  </si>
  <si>
    <t>Bissap-calice</t>
  </si>
  <si>
    <t>Poivron</t>
  </si>
  <si>
    <t>Tableau 4.2.3 Production moyenne (en Kg) par ménage des principales cultures maraichères selon les régions (mettre le tableau complet en annexe)</t>
  </si>
  <si>
    <t>-</t>
  </si>
  <si>
    <t>Tableau 4.2.4 Répartition (en %) des productions maraîchères selon le type d’utilisation</t>
  </si>
  <si>
    <t>Consommation</t>
  </si>
  <si>
    <t>Semences</t>
  </si>
  <si>
    <t>Dons et Zakat</t>
  </si>
  <si>
    <t xml:space="preserve">Total </t>
  </si>
  <si>
    <t>Bissap-feuille</t>
  </si>
  <si>
    <t>Tomate industrie</t>
  </si>
  <si>
    <t>Laitue</t>
  </si>
  <si>
    <t>Persil</t>
  </si>
  <si>
    <t>Tableau 4.2.5 Proportion des ménages ayant eu des contrats de commercialisation de leurs productions maraichères, par type de culture</t>
  </si>
  <si>
    <t>Proportion par culture</t>
  </si>
  <si>
    <t>Moyenne toute culture confondue</t>
  </si>
  <si>
    <t>Tableau 4.2.6 Répartition (en % ménages) des principaux lieux de vente des productions maraichères, par type de culture</t>
  </si>
  <si>
    <t>Tableau 4.3.1 Proportion (en %) des ménages ayant pratiqué une culture fruitière pendant la campagne agricole de référence</t>
  </si>
  <si>
    <t>Tableau 4.3.2 Répartition des parcelles homogènes de cultures arboricoles (en %) selon les cultures pratiquées</t>
  </si>
  <si>
    <t>Produit</t>
  </si>
  <si>
    <t>Nombre de parcelles homogènes</t>
  </si>
  <si>
    <t>Anacarde</t>
  </si>
  <si>
    <t>Banane</t>
  </si>
  <si>
    <t>Mangue</t>
  </si>
  <si>
    <t>Mandarine</t>
  </si>
  <si>
    <t>Orange</t>
  </si>
  <si>
    <t>Citron</t>
  </si>
  <si>
    <t>Papaye</t>
  </si>
  <si>
    <t>Tableau 4.3.3 Répartition des parcelles hétérogènes de cultures arboricoles (en %) selon les cultures pratiquées</t>
  </si>
  <si>
    <t>Nombre de parcelles hétérogènes</t>
  </si>
  <si>
    <t>Autres cultures arboricoles</t>
  </si>
  <si>
    <t>Goyave</t>
  </si>
  <si>
    <t>Corossol</t>
  </si>
  <si>
    <t>Sapotille</t>
  </si>
  <si>
    <t>Pamplemousse</t>
  </si>
  <si>
    <t>Avocat</t>
  </si>
  <si>
    <t>Tableau 4.3.4 Répartition (en % de parcelles hétérogènes) des cultures arboricoles, par type de culture </t>
  </si>
  <si>
    <t>Tableau 4.3.5 Répartition (en % de parcelles homogènes) des cultures arboricoles, par type de culture </t>
  </si>
  <si>
    <t>Tableau 4.3.6 Nombre moyen de pieds, superficie moyenne et densité par parcelle homogène des principales cultures fruitières</t>
  </si>
  <si>
    <t xml:space="preserve">Nombre moyen de pieds </t>
  </si>
  <si>
    <t>Superficie moyenne (en Ha)</t>
  </si>
  <si>
    <t>Densité moyenne(nb pieds/ha)</t>
  </si>
  <si>
    <t>Tableau 5.1.1 Proportion des ménages ayant pratiqué l’élevage pendant la campagne agricole de référence</t>
  </si>
  <si>
    <t>Proportion (%) des ménages ayant pratiqué l’élevage</t>
  </si>
  <si>
    <t>Tableau 5.1.2 Répartition (en % ménages) des raisons de pratique de l’élevage, par région</t>
  </si>
  <si>
    <t>Elevage naisseur</t>
  </si>
  <si>
    <t>Embouche</t>
  </si>
  <si>
    <t>Production laitière</t>
  </si>
  <si>
    <t>Production de miel</t>
  </si>
  <si>
    <t>Poussin d'un jour</t>
  </si>
  <si>
    <t>Poulets de chair</t>
  </si>
  <si>
    <t>Production d'œufs</t>
  </si>
  <si>
    <t>Traction</t>
  </si>
  <si>
    <t>Tableau 5.1.3 Nombre moyen d’animaux possédés par ménage, par espèce</t>
  </si>
  <si>
    <t>Espèce</t>
  </si>
  <si>
    <t>Std. Err.</t>
  </si>
  <si>
    <t>[95% Conf.Interval]</t>
  </si>
  <si>
    <t>[95% Conf.Interval]2</t>
  </si>
  <si>
    <t>Cailles</t>
  </si>
  <si>
    <t>Poules</t>
  </si>
  <si>
    <t>Bovins</t>
  </si>
  <si>
    <t>Lapins</t>
  </si>
  <si>
    <t>Ovins</t>
  </si>
  <si>
    <t>Caprins</t>
  </si>
  <si>
    <t>Porcins</t>
  </si>
  <si>
    <t>Canards</t>
  </si>
  <si>
    <t>Pintades</t>
  </si>
  <si>
    <t>Dindes</t>
  </si>
  <si>
    <t>Camelins</t>
  </si>
  <si>
    <t>Asins</t>
  </si>
  <si>
    <t>Equins</t>
  </si>
  <si>
    <t>Tableau 5.2.1 Répartition des effectifs de ruminants (Bovins, ovins et caprins), par espèces </t>
  </si>
  <si>
    <t>Effectifs_b</t>
  </si>
  <si>
    <t>%_b</t>
  </si>
  <si>
    <t>Effectifs_o</t>
  </si>
  <si>
    <t>%_o</t>
  </si>
  <si>
    <t>Effectifs_c</t>
  </si>
  <si>
    <t>%_c</t>
  </si>
  <si>
    <t>Tableau 5.2.2 Répartition des effectifs d’équidés (équins et asins), par région</t>
  </si>
  <si>
    <t>Effectifs_a</t>
  </si>
  <si>
    <t>%_a</t>
  </si>
  <si>
    <t>Effectifs_e</t>
  </si>
  <si>
    <t>%_e</t>
  </si>
  <si>
    <t>Tableau 5.2.3 Répartition des effectifs de volaille (Poules, pintades, dindes, canards, cailles), par région</t>
  </si>
  <si>
    <t>Effectifs2</t>
  </si>
  <si>
    <t>%3</t>
  </si>
  <si>
    <t>Effectifs4</t>
  </si>
  <si>
    <t>%5</t>
  </si>
  <si>
    <t>Effectifs6</t>
  </si>
  <si>
    <t>%7</t>
  </si>
  <si>
    <t>Effectifs8</t>
  </si>
  <si>
    <t>%9</t>
  </si>
  <si>
    <t xml:space="preserve">                -     </t>
  </si>
  <si>
    <t>Tableau 5.2.4 Répartition des effectifs des autres animaux (Porcins et lapins), par région</t>
  </si>
  <si>
    <t xml:space="preserve">                   -     </t>
  </si>
  <si>
    <t>Tableau 5.2.5 Répartition des types de propriété des animaux possédés par les ménages, par espèce</t>
  </si>
  <si>
    <t>Espèces</t>
  </si>
  <si>
    <t>Propriété collective</t>
  </si>
  <si>
    <t>Propriété individuelle</t>
  </si>
  <si>
    <r>
      <rPr>
        <rFont val="Calibri"/>
        <color rgb="FF000000"/>
        <sz val="11.0"/>
      </rPr>
      <t>Tableau</t>
    </r>
    <r>
      <rPr>
        <rFont val="Calibri"/>
        <i/>
        <color rgb="FFFF0000"/>
        <sz val="11.0"/>
      </rPr>
      <t xml:space="preserve"> </t>
    </r>
    <r>
      <rPr>
        <rFont val="Calibri"/>
        <color theme="1"/>
        <sz val="11.0"/>
      </rPr>
      <t>5.2.6 Nombre</t>
    </r>
    <r>
      <rPr>
        <rFont val="Calibri"/>
        <color rgb="FF000000"/>
        <sz val="11.0"/>
      </rPr>
      <t xml:space="preserve"> moyen de têtes en propriété individuelle par espèce selon le sexe du propriétaire</t>
    </r>
  </si>
  <si>
    <t>Homme</t>
  </si>
  <si>
    <t>Femme</t>
  </si>
  <si>
    <t>Tableau 5.2.7 Répartition des effectifs d’animaux en propriété individuelle par espèce selon le sexe du propriétaire</t>
  </si>
  <si>
    <t>Homme2</t>
  </si>
  <si>
    <t>Femme3</t>
  </si>
  <si>
    <t>Ensemble4</t>
  </si>
  <si>
    <t xml:space="preserve">                      -     </t>
  </si>
  <si>
    <t>Tableau 5.3.1 Répartition des flux entrants d’animaux par espèce</t>
  </si>
  <si>
    <t>Effectifs/%</t>
  </si>
  <si>
    <t>Naissances</t>
  </si>
  <si>
    <t>Animaux reçus en dons</t>
  </si>
  <si>
    <t>Animaux achetés</t>
  </si>
  <si>
    <t>Animaux confiés au ménage</t>
  </si>
  <si>
    <t xml:space="preserve">                         -     </t>
  </si>
  <si>
    <t>Tableau 5.3.2 Répartition des flux sortants d’animaux par espèce</t>
  </si>
  <si>
    <t>Animaux morts</t>
  </si>
  <si>
    <t>Animaux offerts en dons</t>
  </si>
  <si>
    <t>Animaux confiés à d'autres ménages</t>
  </si>
  <si>
    <t>Animaux abattus</t>
  </si>
  <si>
    <t>Animaux vendus</t>
  </si>
  <si>
    <t>Tableau 5.3.3 Répartition (en % ménages) des raisons de vente des animaux, par espèce d’animaux</t>
  </si>
  <si>
    <t>Chocs (besoin très urgent)</t>
  </si>
  <si>
    <t>Dépenses d'alimentation pour le ménage</t>
  </si>
  <si>
    <t>Préparation de la campagne agricole</t>
  </si>
  <si>
    <t>Fête religieuse</t>
  </si>
  <si>
    <t>Cérémonie</t>
  </si>
  <si>
    <t>Maladie des animaux</t>
  </si>
  <si>
    <t>Déstockage/Achat d'autres animaux</t>
  </si>
  <si>
    <t>Autres dépenses du ménages</t>
  </si>
  <si>
    <t>Tableau 5.3.4 Répartition (en % ménages) des raisons de l’abattage d’animaux, par espèce</t>
  </si>
  <si>
    <t>Autoconsommation</t>
  </si>
  <si>
    <t>Don</t>
  </si>
  <si>
    <t>Tableau 5.4.1.1 Répartition des ménages selon l’activité de production de lait au cours des 12 derniers mois</t>
  </si>
  <si>
    <t xml:space="preserve">Moyenne régionale </t>
  </si>
  <si>
    <t>Tableau 5.4.1.2 Quantité totale (en litres) de lait produit selon les espèces au cours des 12 derniers mois, par région</t>
  </si>
  <si>
    <t>Vaches</t>
  </si>
  <si>
    <t>Brebis</t>
  </si>
  <si>
    <t>Chèvres</t>
  </si>
  <si>
    <t>Quantité (en litre)</t>
  </si>
  <si>
    <t>Quantité (en litre)2</t>
  </si>
  <si>
    <t>Quantité (en litre)4</t>
  </si>
  <si>
    <t>Tableau 5.4.1.3 Répartition de la quantité de lait produite selon les principales utilisations, par type d’animaux</t>
  </si>
  <si>
    <t>Consommation des jeunes animaux</t>
  </si>
  <si>
    <t>Perte</t>
  </si>
  <si>
    <r>
      <rPr>
        <rFont val="Calibri"/>
        <color theme="1"/>
        <sz val="11.0"/>
      </rPr>
      <t xml:space="preserve">Tableau 5.4.1.4 </t>
    </r>
    <r>
      <rPr>
        <rFont val="Calibri"/>
        <color rgb="FF000000"/>
        <sz val="11.0"/>
      </rPr>
      <t>Répartition (en % ménages) des principaux lieux de vente du lait produit, par type d’animaux</t>
    </r>
  </si>
  <si>
    <t>Autre lieu</t>
  </si>
  <si>
    <t>Tableau 5.4.2.1 Répartition des ménages ayant produit des œufs au cours des 12 derniers mois, par région</t>
  </si>
  <si>
    <t>Moyenne régionale</t>
  </si>
  <si>
    <t>Tableau 5.4.2.2 Répartition de la quantité totale d'œufs produits selon les espèces au cours des 12 derniers mois, par région</t>
  </si>
  <si>
    <t xml:space="preserve">Quantité </t>
  </si>
  <si>
    <t>Quantité 2</t>
  </si>
  <si>
    <t>Quantité 4</t>
  </si>
  <si>
    <t>Quantité 6</t>
  </si>
  <si>
    <t>Quantité 8</t>
  </si>
  <si>
    <t>Tableau 5.4.2.3 Répartition de la production d'œufs vendus selon les espèces au cours des 12 derniers mois, par région</t>
  </si>
  <si>
    <t xml:space="preserve">                 -     </t>
  </si>
  <si>
    <t xml:space="preserve">                    -     </t>
  </si>
  <si>
    <t xml:space="preserve">              -     </t>
  </si>
  <si>
    <t>Tableau 5.4.2.4 Répartition (en % ménages) des principaux lieux de vente des œufs produits, par espèce</t>
  </si>
  <si>
    <t>Tableau 5.4.3.1 Répartition des ménages producteurs de miel selon le type de récolte, par région</t>
  </si>
  <si>
    <t>Apiculture</t>
  </si>
  <si>
    <t>Cueillette</t>
  </si>
  <si>
    <t>Tableau 5.4.3.2 Répartition de la production de miel selon le type de récolte au cours des 12 derniers mois, par région</t>
  </si>
  <si>
    <t>Colonne1</t>
  </si>
  <si>
    <t>Colonne2</t>
  </si>
  <si>
    <t>Colonne3</t>
  </si>
  <si>
    <t>Quantité</t>
  </si>
  <si>
    <r>
      <rPr>
        <rFont val="Calibri"/>
        <color theme="1"/>
        <sz val="11.0"/>
      </rPr>
      <t>Tableau 5.4.3.3 Répartition des ménages producteurs de miel</t>
    </r>
    <r>
      <rPr>
        <rFont val="Calibri"/>
        <color rgb="FF000000"/>
        <sz val="11.0"/>
      </rPr>
      <t xml:space="preserve"> selon les principaux lieux de vente du miel produit</t>
    </r>
  </si>
  <si>
    <t>Lieu de vente</t>
  </si>
  <si>
    <t>6.1.   Main d’œuvre issue du ménage</t>
  </si>
  <si>
    <t>Tableau 6.1.1 Nombre moyen d'actifs membres du ménage par type d’activité</t>
  </si>
  <si>
    <t> Region</t>
  </si>
  <si>
    <t>Activité pluviale</t>
  </si>
  <si>
    <t>Activité horticole</t>
  </si>
  <si>
    <t>Activité arboricole</t>
  </si>
  <si>
    <t>Activité d'élevage</t>
  </si>
  <si>
    <t>Tableau 6.1.2 Proportion moyenne par ménage des membres engagés dans les activités agricoles, par type d’activité</t>
  </si>
  <si>
    <t>Tableau 6.1.3 Nombre moyen de jours travaillés par actif membre du ménage selon le type d’activité agricole et l’opération culturale</t>
  </si>
  <si>
    <t> Opération culturale</t>
  </si>
  <si>
    <t>Cultures pluviales</t>
  </si>
  <si>
    <t>Cultures horticoles</t>
  </si>
  <si>
    <t>Cultures permanentes</t>
  </si>
  <si>
    <t>préparation des semences</t>
  </si>
  <si>
    <t>Activités post-récoltes</t>
  </si>
  <si>
    <t>Tableau 6.1.4 Nombre moyen de jours travaillés par actif membre du ménage éleveur selon le type d’activité d’élevage</t>
  </si>
  <si>
    <t>Activités d'élevage</t>
  </si>
  <si>
    <t>Nombre moyen d’actifs</t>
  </si>
  <si>
    <t>Abattage</t>
  </si>
  <si>
    <t>Commercialisation</t>
  </si>
  <si>
    <t>Entretien du logement</t>
  </si>
  <si>
    <t>Traite des femelles lactantes</t>
  </si>
  <si>
    <t>Conduite des troupeaux</t>
  </si>
  <si>
    <t>Alimentation</t>
  </si>
  <si>
    <t>6.2.   Main d’œuvre externe</t>
  </si>
  <si>
    <t>Tableau 6.2.1 Proportion des ménages ayant employé des ouvriers agricoles par type d'activité</t>
  </si>
  <si>
    <t>Pluviale</t>
  </si>
  <si>
    <t>Horticole</t>
  </si>
  <si>
    <t>Arboricole</t>
  </si>
  <si>
    <t>Tableau 6.2.2 Répartition des ménages selon le type d'ouvriers employé par type d'activité agricole</t>
  </si>
  <si>
    <t>Groupe de personnes</t>
  </si>
  <si>
    <t>Ouvrier agricole individuel</t>
  </si>
  <si>
    <t>Tableau 6.2.3 Nombre moyen de personnes que comptent les groupes de travailleurs externes par région et type d’activité agricole</t>
  </si>
  <si>
    <t xml:space="preserve">               </t>
  </si>
  <si>
    <t>Tableau 6.2.4 Nombre moyen d'ouvriers employés par région et par type d’activité</t>
  </si>
  <si>
    <t>Tableau 6.2.5 Nombre moyen de jours travaillés par ouvrier agricole selon le type d’activité agricole et le type d’opération culturale</t>
  </si>
  <si>
    <t>Opération culturale </t>
  </si>
  <si>
    <t> Cultures pluviales</t>
  </si>
  <si>
    <t> Cultures horticoles</t>
  </si>
  <si>
    <t> Cultures permanentes</t>
  </si>
  <si>
    <t>Tableau 6.2.6 Nombre moyen de jours travaillés que les groupes de personnes ont consacrés aux opérations culturales par type d’activité agricole</t>
  </si>
  <si>
    <t>Activité</t>
  </si>
  <si>
    <t>Préparation des semences</t>
  </si>
  <si>
    <t>Semis/Plantation</t>
  </si>
  <si>
    <t>Récolte</t>
  </si>
  <si>
    <t>Post-récolte</t>
  </si>
  <si>
    <t>Entretien cultures</t>
  </si>
  <si>
    <t>Tableau 6.2.7 Nombre moyen de jours travaillés par ouvrier externe de l’élevage selon le type d’activité d'élevage</t>
  </si>
  <si>
    <t>Ouvrier externe</t>
  </si>
  <si>
    <t>Tableau 7.1.1 Proportion des ménages ayant eu des activités de pêche ou d'aquaculture par région</t>
  </si>
  <si>
    <t>Proportion des ménages ayant eu des activités de pêche ou d'aquaculture</t>
  </si>
  <si>
    <t>Tableau 7.1.2 Proportion des ménages ayant eu des activités de pêche ou d’aquaculture selon le type de produit aquacole par région</t>
  </si>
  <si>
    <t xml:space="preserve">Poisson d'eau douce </t>
  </si>
  <si>
    <t>Poisson de mer</t>
  </si>
  <si>
    <t>Crustacées</t>
  </si>
  <si>
    <t>Mollusques</t>
  </si>
  <si>
    <t>Tableau 7.1.3 Production moyenne (en Kg) de produits halieutiques par ménage et par région</t>
  </si>
  <si>
    <t>Tableau 7.1.4 Quantité moyenne (en Kg) de produits halieutiques vendue par ménage selon la région</t>
  </si>
  <si>
    <t>Tableau 7.1.5 Production (en Kg) de produits halieutiques selon le type de produit, par région (Mettre en annexe)</t>
  </si>
  <si>
    <t>Tableau 7.1.5 Production (en Kg) de produits halieutiques vendue selon le type de produit, par région (Mettre en annexe)</t>
  </si>
  <si>
    <t xml:space="preserve">                        -     </t>
  </si>
  <si>
    <t>Tableau 7.2.1 Proportion (en %) des ménages ayant eu une production forestière, par région</t>
  </si>
  <si>
    <t>Proportion des ménages ayant eu une production forestière</t>
  </si>
  <si>
    <t>Tableau 7.2.2 Répartition (% de ménages) des arbres forestiers exploités selon leurs fonctions, par région</t>
  </si>
  <si>
    <t>Fertilisation du sol</t>
  </si>
  <si>
    <t>Bois de chauffe</t>
  </si>
  <si>
    <t>Médecine traditionnelle</t>
  </si>
  <si>
    <t>Nutrition</t>
  </si>
  <si>
    <t>Microclimat et ombrage</t>
  </si>
  <si>
    <t>Clôture</t>
  </si>
  <si>
    <t>Tableau 7.2.3 Répartition (en % de ménages) des principaux produits forestiers exploités, par région</t>
  </si>
  <si>
    <t>Bois de chauffage</t>
  </si>
  <si>
    <t>Charbon de bois</t>
  </si>
  <si>
    <t>Bois d'œuvre</t>
  </si>
  <si>
    <t>Pain de singe (Bouye)</t>
  </si>
  <si>
    <t>Sideem (zuzuphus mauritiania)</t>
  </si>
  <si>
    <t>Laalo (feuille de baobab)</t>
  </si>
  <si>
    <t>Kinkéliba (Combretum)</t>
  </si>
  <si>
    <t>Madde (saba senegalensis)</t>
  </si>
  <si>
    <t>Nébédaye (Moringa)</t>
  </si>
  <si>
    <t>Dimb (Cordyla pinnata)</t>
  </si>
  <si>
    <t>Soumpe (balanites senegalensis)</t>
  </si>
  <si>
    <t>Tableau 7.2.4 Répartition des ménages ayant créé une zone boisée dans la l'exploitation, par région</t>
  </si>
  <si>
    <t>Proportion des ménages ayant créé une zone boisée dans l'exploitation</t>
  </si>
  <si>
    <t>8.1 Les types de chocs liés à la production</t>
  </si>
  <si>
    <t>Tableau 8.1.1 Répartition des ménages ayant subis des chocs de production</t>
  </si>
  <si>
    <t>Tableau 8.1.2 Répartition (en % de ménages) des principaux chocs liés à la production, par région</t>
  </si>
  <si>
    <t>Sécheresse/pluies irrégulières</t>
  </si>
  <si>
    <t>Pandémie (Covid 19)</t>
  </si>
  <si>
    <t>Inondations</t>
  </si>
  <si>
    <t>Glissements de terrain</t>
  </si>
  <si>
    <t>Taux élevé et inhabituel de ravageurs de cultures</t>
  </si>
  <si>
    <t>Taux élevé et inhabituel de maladies dans le cheptel</t>
  </si>
  <si>
    <t>Prix de ventes de la récolte inhabituellement bas</t>
  </si>
  <si>
    <t>Prix d'achat des intrants agricoles inhabituellement élevés</t>
  </si>
  <si>
    <t>Prix d'achat de l'alimentation du bétail inhabituellement élevés</t>
  </si>
  <si>
    <t>Vols de biens agricoles/récoltes</t>
  </si>
  <si>
    <t>Vols d’animaux</t>
  </si>
  <si>
    <t>Feux de brousse/incendie</t>
  </si>
  <si>
    <t>maladie de plants</t>
  </si>
  <si>
    <t>Raréfaction des produits halieutiques</t>
  </si>
  <si>
    <t>Erosion du sol</t>
  </si>
  <si>
    <t xml:space="preserve">8.2    Stratégies adoptées par les ménages </t>
  </si>
  <si>
    <t>Tableau 8.2.1 Proportion des ménages ayant adopté des stratégies d’adaptation aux chocs liés à la production</t>
  </si>
  <si>
    <t>Tableau 8.2.2 Répartition (en % de ménages) des principales stratégies adoptées par les ménages pour faire face aux chocs de production</t>
  </si>
  <si>
    <t>Vente de terres ou bâtiments</t>
  </si>
  <si>
    <t>Vente de récoltes</t>
  </si>
  <si>
    <t>Vente d’animaux</t>
  </si>
  <si>
    <t>Vente d'autres biens de l'exploitation, incl_ machines et équipements</t>
  </si>
  <si>
    <t>Exercice d'une autre activité, hors de l'exploitation</t>
  </si>
  <si>
    <t>Aide reçue du gouvernement</t>
  </si>
  <si>
    <t>Aide reçue de parents</t>
  </si>
  <si>
    <t>Aide reçue d'ONG ou autres organisations</t>
  </si>
  <si>
    <t>Réduction des dépenses pour l'exploitation (salaires, capital, etc_)</t>
  </si>
  <si>
    <t>Réduction des dépenses pour le ménage (santé, éducation, etc_)</t>
  </si>
  <si>
    <t>Réduire les superficies cultivées</t>
  </si>
  <si>
    <t>S’endetter auprès d’une autre famille/banque</t>
  </si>
  <si>
    <t>Souscrire à une assurance agricole</t>
  </si>
  <si>
    <t>Aucune</t>
  </si>
  <si>
    <t>9.1.	Accès à l’information agricole</t>
  </si>
  <si>
    <t>Tableau 9.1.1 Répartition des ménages agricoles ayant utilisé des informations agricoles</t>
  </si>
  <si>
    <t>Proportion des ménages</t>
  </si>
  <si>
    <t>Tableau 9.1.2 Répartition (en % de ménages) des types d’information agricole utilisée par les ménages, par région</t>
  </si>
  <si>
    <t>Rotation des cultures et autres pratiques d'agriculture durable</t>
  </si>
  <si>
    <t>Élevage des animaux</t>
  </si>
  <si>
    <t>Santé animale</t>
  </si>
  <si>
    <t>Nourriture des animaux</t>
  </si>
  <si>
    <t>Utilisation de fertilisants et/ou produits de protection des plantes</t>
  </si>
  <si>
    <t>Prix des intrants</t>
  </si>
  <si>
    <t>Prix de vente</t>
  </si>
  <si>
    <t>Types de cultures à produire</t>
  </si>
  <si>
    <t>Prévision météorologiques affectant les productions</t>
  </si>
  <si>
    <t>Disponibilités des intrants (incluant machines et équipements)</t>
  </si>
  <si>
    <t>Santé des plantes</t>
  </si>
  <si>
    <t>Autres informations environnementales</t>
  </si>
  <si>
    <t>Tableau 9.1.3 Répartition (en % de ménages) des principales sources d’information agricole identifiées par les ménages, par région</t>
  </si>
  <si>
    <t>Gouvernement ou service de développement</t>
  </si>
  <si>
    <t>Autre exploitant</t>
  </si>
  <si>
    <t>Groupe ou association d'exploitants</t>
  </si>
  <si>
    <t>ONG ou projet non-gouvernemental</t>
  </si>
  <si>
    <t>Trader ou acteur du marché</t>
  </si>
  <si>
    <t>Tableau 9.1.4 Répartition (en % ménages) des principaux moyens utilisés pour consulter l'information agricole, par région</t>
  </si>
  <si>
    <t>Discussion face-à-face</t>
  </si>
  <si>
    <t>Appels téléphoniques</t>
  </si>
  <si>
    <t>Radio</t>
  </si>
  <si>
    <t>Télévision</t>
  </si>
  <si>
    <t>Internet ou SMS</t>
  </si>
  <si>
    <t>Presse ou journaux</t>
  </si>
  <si>
    <t>Tableau 9.1.5 Répartition des ménages ayant été informés sur les instructions pour l’application des PPP</t>
  </si>
  <si>
    <t>Tableau 9.1.6 Répartition des ménages ayant eu connaissance des dangers pour la santé associés à l'utilisation des PPP</t>
  </si>
  <si>
    <t>Tableau 9.1.7 Répartition des ménages ayant eu connaissance des informations relatives au marché avant de vendre les produits, par région</t>
  </si>
  <si>
    <t xml:space="preserve">Proportion de ménages </t>
  </si>
  <si>
    <t>Tableau 9.1.8 Répartition des ménages ayant reçu une visite d'un agent de vulgarisation, vétérinaire ou assistant de santé animale, par région</t>
  </si>
  <si>
    <t>Tableau 9.1.9 Nombre moyen de visites d’un agent de vulgarisation durant la campagne agricole</t>
  </si>
  <si>
    <t>Nombre moyen de visites</t>
  </si>
  <si>
    <t>Tableau 9.1.10 Répartition (en % ménages) des raisons de non visite par les agents de vulgarisation, par région</t>
  </si>
  <si>
    <t>Pas de besoin</t>
  </si>
  <si>
    <t>Trop cher</t>
  </si>
  <si>
    <t>Trop loin</t>
  </si>
  <si>
    <t>Fournisseur de service occupé/indisponible</t>
  </si>
  <si>
    <r>
      <rPr>
        <rFont val="Arial"/>
        <b/>
        <color theme="1"/>
        <sz val="13.0"/>
      </rPr>
      <t>9.2.</t>
    </r>
    <r>
      <rPr>
        <rFont val="Times New Roman"/>
        <b/>
        <color theme="1"/>
        <sz val="7.0"/>
      </rPr>
      <t> </t>
    </r>
    <r>
      <rPr>
        <rFont val="Arial"/>
        <b/>
        <color theme="1"/>
        <sz val="13.0"/>
      </rPr>
      <t>Accès aux Infrastructures agricoles</t>
    </r>
  </si>
  <si>
    <t>Tableau 9.2.1 Répartition des ménages disposant d’un moyen de transport, par région</t>
  </si>
  <si>
    <t>Tableau 9.2.2 Répartition (en % de ménages) des moyens de transport utilisés par les ménages, par région</t>
  </si>
  <si>
    <t>Transport de passagers</t>
  </si>
  <si>
    <t>Transport d'animaux</t>
  </si>
  <si>
    <t>Transport d'aliments et produits végétaux</t>
  </si>
  <si>
    <t>Transport d'eau ou autre liquide</t>
  </si>
  <si>
    <t>Tableau 9.2.3 Répartition (en % de ménages) des types d’infrastructures de transport disponibles près de l’exploitation agricole, par région</t>
  </si>
  <si>
    <t>Arrêt d'autobus</t>
  </si>
  <si>
    <t>Arrêt de motocyclette</t>
  </si>
  <si>
    <t>Tableau 9.2.4 Répartition des ménages selon la desserte par un réseau de collecte de produits agricoles, par région</t>
  </si>
  <si>
    <t>Tableau 9.2.5 Répartition des ménages selon l’accès à un magasin de fourniture de produits alimentaires, par région</t>
  </si>
  <si>
    <t>Tableau 9.2.6 Répartition des ménages selon l’accès à une unité de transformation des produits agricoles, par région</t>
  </si>
  <si>
    <t>Tableau 9.2.7 Répartition (en % de ménages) des moyens de transport utilisés pour accéder à une unité de transformation agricole selon la durée, en saison des pluies</t>
  </si>
  <si>
    <t> Durée</t>
  </si>
  <si>
    <t>A pieds</t>
  </si>
  <si>
    <t>Charrette</t>
  </si>
  <si>
    <t>Bicyclette</t>
  </si>
  <si>
    <t>Véhicule</t>
  </si>
  <si>
    <t>Tricycle</t>
  </si>
  <si>
    <t>Moins de 15 minutes</t>
  </si>
  <si>
    <t>15-30 minutes</t>
  </si>
  <si>
    <t>30-60minutes</t>
  </si>
  <si>
    <t>1-2heures</t>
  </si>
  <si>
    <t>2-5 heures</t>
  </si>
  <si>
    <t>Plus de 5 heures</t>
  </si>
  <si>
    <t>Tableau 9.2.8 Répartition (en % de ménages) des moyens de transport utilisés pour accéder à une unité de transformation agricole selon la durée, en saison sèche</t>
  </si>
  <si>
    <t>Durée</t>
  </si>
  <si>
    <t>Tableau 9.2.9 Répartition (en % de ménages) des services et systèmes de communication disponible, par région</t>
  </si>
  <si>
    <t>Internet</t>
  </si>
  <si>
    <t>Téléphone</t>
  </si>
  <si>
    <t>Tableau 9.2.10 Répartition (en % de ménages) des services et systèmes de communication auxquels l’exploitation agricole a accès, par région</t>
  </si>
  <si>
    <t>Tableau 9.2.11 Répartition (en % de ménages) des services et systèmes de communication utilisés par l’exploitation agricole, par région</t>
  </si>
  <si>
    <t>Tableau 9.2.12 Répartition des ménages selon leur connaissance des projets de développement, par région</t>
  </si>
  <si>
    <t>Tableau 9.2.13 Répartition des ménages ayant participé à projet de développement, par région</t>
  </si>
  <si>
    <t>Tableau 9.2.14 Répartition (en % de ménages) des principales raisons de non-participation de l’exploitation agricole à un projet de développement, par région</t>
  </si>
  <si>
    <t> REGION</t>
  </si>
  <si>
    <t>Pas intéressé</t>
  </si>
  <si>
    <t>Intéressé mais pas de possibilité</t>
  </si>
  <si>
    <t> Ensemble</t>
  </si>
  <si>
    <t>9.2. Accès aux Infrastructures agricoles</t>
  </si>
  <si>
    <t>Tableau 9.3.1 Répartition des ménages selon l’utilisation de pâturages communautaires, par région</t>
  </si>
  <si>
    <t>Tableau 9.3.2 Répartition (en % de ménages) des principales raisons de non-utilisation des pâturages communautaires, par région</t>
  </si>
  <si>
    <t>Pas nécessaire</t>
  </si>
  <si>
    <t>Pas d'autorisation d'accès</t>
  </si>
  <si>
    <t>Problèmes avec les autres utilisateurs</t>
  </si>
  <si>
    <t>Problèmes avec la quantité et/ou qualité des pâturages</t>
  </si>
  <si>
    <t>Tableau 9.3.3 Répartition des ménages selon l’utilisation d’une zone boisée, par région</t>
  </si>
  <si>
    <t>Tableau 9.3.4 Répartition (en % de ménages) des principales raisons de non-utilisation des zones boisées, par région</t>
  </si>
  <si>
    <t>Pas d'autorisation</t>
  </si>
  <si>
    <t>Problèmes avec la quantité et/ou qualité de la forêt ou autre zone boisée</t>
  </si>
  <si>
    <t>Tableau 9.3.5 Répartition des ménages selon l’utilisation d’une zone aquatique communautaire, par région</t>
  </si>
  <si>
    <t>Tableau 9.3.6 Répartition (en % de ménages) des principales raisons de non-utilisation de zones aquatiques communautaires, par région</t>
  </si>
  <si>
    <t>Problèmes avec la quantité et/ou qualité de l'eau</t>
  </si>
  <si>
    <t>Tableau 9.3.7 Répartition des ménages selon l’utilisation d’un équipement communautaire d’irrigation, par région</t>
  </si>
  <si>
    <t>National</t>
  </si>
  <si>
    <t>Tableau 9.3.8 Répartition (en % de ménages) des principales raisons de non-utilisation d’équipements communautaires d’irrigation, par région</t>
  </si>
  <si>
    <t>Tableau 10.1.1 Répartition des ménages selon le défrichage de végétation dans une zone boisée</t>
  </si>
  <si>
    <t>Proportion des ménages ayant défriché une végétation dans une zone protégée</t>
  </si>
  <si>
    <t>Tableau 10.1.2 Répartition des (en % ménages) des usages finaux des produits issus du défrichage, par région</t>
  </si>
  <si>
    <t>Tableau 10.1.3 Répartition (en % ménages) des méthodes d’élimination des animaux morts, par région</t>
  </si>
  <si>
    <t>Enterré sur l'exploitation</t>
  </si>
  <si>
    <t>Enterré hors de l'exploitation</t>
  </si>
  <si>
    <t>Incinéré</t>
  </si>
  <si>
    <t>Composté</t>
  </si>
  <si>
    <t>Collecté par un service spécialisé</t>
  </si>
  <si>
    <t>Abandonné dans la nature</t>
  </si>
  <si>
    <t>Donné à d'autres animaux</t>
  </si>
  <si>
    <t>Tableau 10.1.4 Répartition des ménages selon la production de déchets liés à leur activité agricole</t>
  </si>
  <si>
    <t>Proportion de ménages ayant produit des déchets liés à l'activité agricole</t>
  </si>
  <si>
    <t>Tableau 10.1.5 Répartition (en % ménages) des types de déchets agricoles produits, par région</t>
  </si>
  <si>
    <t>Véhicules hors d'usage (tracteurs, machines agricoles, etc</t>
  </si>
  <si>
    <t>Pneus usagés</t>
  </si>
  <si>
    <t>Huiles inutilisables (huiles noires, huiles hydrauliques)</t>
  </si>
  <si>
    <t>Emballages (Sachets plastiques, bidon, bouteille, fût, carton, sac, etc</t>
  </si>
  <si>
    <t>Produits de protection des plantes (PPPs) périmés</t>
  </si>
  <si>
    <t>Déchets vétérinaires</t>
  </si>
  <si>
    <t>Déchets issus des animaux</t>
  </si>
  <si>
    <t>Déchets végétaux</t>
  </si>
  <si>
    <t>Autres déchets organiques non dangereux</t>
  </si>
  <si>
    <t>Autres déchets minéraux non dangereux</t>
  </si>
  <si>
    <t>Type de déchet</t>
  </si>
  <si>
    <t>Tableau 10.1.6 Répartition (en % ménages) des modes de gestion des déchets agricoles produits, par région</t>
  </si>
  <si>
    <t>Déchets collectés et enlevés de l'exploitation par un professionnel</t>
  </si>
  <si>
    <t>Déchets gardés sur l’exploitation, brûlés</t>
  </si>
  <si>
    <t>Déchets gardés sur l’exploitation, enfouis</t>
  </si>
  <si>
    <t>Déchets gardés sur l’exploitation, aucun traitement</t>
  </si>
  <si>
    <t>Déchets jetés dans la nature</t>
  </si>
  <si>
    <t>Tableau 10.1.7 Répartition (en % ménages) des méthodes de gestion des eaux usées, par région</t>
  </si>
  <si>
    <t>Rejetée dans un bassin de rétention ou de ferme construit</t>
  </si>
  <si>
    <t>Déchargée dans une fosse septique ou les égouts</t>
  </si>
  <si>
    <t>Rejetée dans une bande filtrante végétative ou dans une zone humide artificielle</t>
  </si>
  <si>
    <t>Appliquée sur des superficies agricoles</t>
  </si>
  <si>
    <t>Incluse dans un système de traitement des fumiers liquides</t>
  </si>
  <si>
    <t>Non gérée, éliminée par drainage naturel</t>
  </si>
  <si>
    <t>Tableau 10.1.8 Répartition (en % ménages) des produits de traitement des plantes (PPP) utilisés par les ménages, par région</t>
  </si>
  <si>
    <t>Fongicides</t>
  </si>
  <si>
    <t>Insecticides</t>
  </si>
  <si>
    <t>Tableau 10.1.9 Répartition (en % ménages) des couleurs des étiquettes d’emballage des herbicides utilisés, par région</t>
  </si>
  <si>
    <t>Vert</t>
  </si>
  <si>
    <t>Bleu</t>
  </si>
  <si>
    <t>Jaune</t>
  </si>
  <si>
    <t>Rouge</t>
  </si>
  <si>
    <t>Autre</t>
  </si>
  <si>
    <t>Tableau 10.1.10 Répartition (en % ménages) des couleurs des étiquettes d’emballage des fongicides utilisés, par région</t>
  </si>
  <si>
    <t>Tableau 10.1.11 Répartition (en % ménages) des couleurs des étiquettes d’emballage des insecticides utilisés, par région</t>
  </si>
  <si>
    <t>Tableau 10.1.12 Répartition (en % ménages) des mesures de lutte antiparasitaires, par région </t>
  </si>
  <si>
    <t>Respect du mode d'emploi sur l'étiquette pour l'application du pesticide</t>
  </si>
  <si>
    <t>Adaptation du temps de plantation</t>
  </si>
  <si>
    <t>Application de l'espacement des cultures</t>
  </si>
  <si>
    <t>Application de la rotation des cultures</t>
  </si>
  <si>
    <t>Application de cultures mixtes</t>
  </si>
  <si>
    <t>Application de culture intercalaire</t>
  </si>
  <si>
    <t>Effectuer un contrôle biologique des nuisibles</t>
  </si>
  <si>
    <t>Utilisation de biopesticides</t>
  </si>
  <si>
    <t>Adoption de la rotation des pâturages pour supprimer les nuisibles du bétail</t>
  </si>
  <si>
    <t>Utilisation de cultivars résistants aux maladies / tolérants</t>
  </si>
  <si>
    <t>Utilisation de races de bétail résistantes aux maladies / tolérantes</t>
  </si>
  <si>
    <t>Enlèvement systématique de parties de plantes attaquées par des organismes nuisibles</t>
  </si>
  <si>
    <t>Entretien et nettoyage du matériel de pulvérisation après utilisation</t>
  </si>
  <si>
    <t>Aucun</t>
  </si>
  <si>
    <t>Tableau 10.1.13 Répartition (en % ménages) des mesures prises pour atténuer les risques pour l’environnement liés à l’utilisation d’engrais, par région </t>
  </si>
  <si>
    <t>Suivre les protocoles conformément aux directives du service de vulgarisation ou du point de vente au détail ou aux réglementations locales, sans dépasser les doses recommandées</t>
  </si>
  <si>
    <t>Utiliser des sources organiques d'éléments nutritifs (y compris le fumier ou les résidus de compostage) seuls ou en combinaison avec des engrais synthétiques ou minéraux</t>
  </si>
  <si>
    <t>Utilisez des légumineuses comme culture de couverture ou comme composant d’un système de culture ou de pâturage afin de réduire les apports d’engrais</t>
  </si>
  <si>
    <t>Distribuer l'application d'engrais synthétiques ou minéraux sur la période de croissance</t>
  </si>
  <si>
    <t>Prendre en compte le type de sol et le climat lors de la détermination des doses et des fréquences d’application d’engrais</t>
  </si>
  <si>
    <t>Utilisez un échantillonnage de sol au moins tous les 5 ans pour effectuer des calculs de bilan nutritionnel</t>
  </si>
  <si>
    <t>Effectuer une gestion des éléments nutritifs spécifique au site ou une agriculture de précision</t>
  </si>
  <si>
    <t>Utilisez des bandes tampons le long des cours d'eau</t>
  </si>
  <si>
    <t>Aucune de ces mesures</t>
  </si>
  <si>
    <t>1.1.    Adaptation au changement climatique</t>
  </si>
  <si>
    <t>Tableau 10.2.1 Répartition des ménages selon les évènements extrêmes ou chocs environnementaux subis, par région</t>
  </si>
  <si>
    <t>Proportion ayant subi un évènement extrême ou un choc</t>
  </si>
  <si>
    <t>Tableau 10.2.2 Répartition (en % ménages) des évènements extrêmes ou chocs environnementaux subis, par région</t>
  </si>
  <si>
    <t>Pause pluviométrique</t>
  </si>
  <si>
    <t>Sécheresse</t>
  </si>
  <si>
    <t>Pluies torrentielles ou vents violents</t>
  </si>
  <si>
    <t>Pluie post-récolte</t>
  </si>
  <si>
    <t>Foudre</t>
  </si>
  <si>
    <t>Températures extrêmes</t>
  </si>
  <si>
    <t>Pollution de l'air</t>
  </si>
  <si>
    <t>Pollution des sols</t>
  </si>
  <si>
    <t>Dégradation des sols</t>
  </si>
  <si>
    <t>Pollution des eaux</t>
  </si>
  <si>
    <t>Tableau 10.2.3 Répartition (en % ménages) des impacts des évènements extrêmes ou chocs environnementaux subis, par région</t>
  </si>
  <si>
    <t>Impact humain</t>
  </si>
  <si>
    <t>Impact économique</t>
  </si>
  <si>
    <t>Impact physique</t>
  </si>
  <si>
    <t>Tableau 10.2.4 Nombre total de personnes impactées par les évènements extrêmes ou chocs environnementaux, par région </t>
  </si>
  <si>
    <t>Personnes tuées</t>
  </si>
  <si>
    <t>Personnes blessées</t>
  </si>
  <si>
    <t>Personnes sans abri</t>
  </si>
  <si>
    <t>Personnes évacuées</t>
  </si>
  <si>
    <t>Tableau 10.2.5 Répartition (en % ménages) du degré de gravité des pertes de revenus suite aux évènements extrêmes ou chocs environnementaux</t>
  </si>
  <si>
    <t>Petites pertes</t>
  </si>
  <si>
    <t>Pertes significatives</t>
  </si>
  <si>
    <t>Pertes totales</t>
  </si>
  <si>
    <t>Tableau 10.2.6 Répartition (en % ménages) des pertes physiques subies suite aux évènements extrêmes ou chocs environnementaux subis, par région</t>
  </si>
  <si>
    <t>Perte de terre</t>
  </si>
  <si>
    <t>Perte de récolte</t>
  </si>
  <si>
    <t>Perte de cheptel</t>
  </si>
  <si>
    <t>Perte en aquaculture</t>
  </si>
  <si>
    <t>Perte en biomasse</t>
  </si>
  <si>
    <t>Perte ou dégâts des bâtiments</t>
  </si>
  <si>
    <t>Tableau 10.2.7 Répartition (en % ménages) du degré de gravité des pertes physiques subies suite aux évènements extrêmes ou chocs environnementaux subis, par région</t>
  </si>
  <si>
    <t>Tableau 10.2.8 Répartition (en % de ménages) des pratiques d’adaptation au changement climatique</t>
  </si>
  <si>
    <t>Diversification des cultures</t>
  </si>
  <si>
    <t>Agriculture itinérante</t>
  </si>
  <si>
    <t>Utilisation de pratiques, savoirs, héritage traditionnels</t>
  </si>
  <si>
    <t>Utilisation de variétés de cultures et espèces animales adaptées</t>
  </si>
  <si>
    <t>Utilisation de semences adaptées aux conditions et stress locaux</t>
  </si>
  <si>
    <t>Utilisation de nouvelles pratiques ou technologies</t>
  </si>
  <si>
    <t>Utilisation de la mécanisation agricole</t>
  </si>
  <si>
    <t>Utilisation de l’information climatique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</si>
</sst>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0.0"/>
    <numFmt numFmtId="165" formatCode="_-* #,##0.0_-;\-* #,##0.0_-;_-* &quot;-&quot;??_-;_-@"/>
    <numFmt numFmtId="166" formatCode="_-* #,##0_-;\-* #,##0_-;_-* &quot;-&quot;??_-;_-@"/>
    <numFmt numFmtId="167" formatCode="0.0%"/>
    <numFmt numFmtId="168" formatCode="_-* #,##0\ _C_F_A_-;\-* #,##0\ _C_F_A_-;_-* &quot;-&quot;\ _C_F_A_-;_-@"/>
    <numFmt numFmtId="169" formatCode="_-* #,##0.0\ _C_F_A_-;\-* #,##0.0\ _C_F_A_-;_-* &quot;-&quot;\ _C_F_A_-;_-@"/>
    <numFmt numFmtId="170" formatCode="_-* #,##0_-;\-* #,##0_-;_-* &quot;-&quot;_-;_-@"/>
    <numFmt numFmtId="171" formatCode="#,##0.00\ &quot;€&quot;;[Red]\-#,##0.00\ &quot;€&quot;"/>
  </numFmts>
  <fonts count="28">
    <font>
      <sz val="11.0"/>
      <color theme="1"/>
      <name val="Calibri"/>
      <scheme val="minor"/>
    </font>
    <font>
      <sz val="12.0"/>
      <color theme="1"/>
      <name val="Arial Narrow"/>
    </font>
    <font>
      <sz val="11.0"/>
      <color theme="1"/>
      <name val="Calibri"/>
    </font>
    <font>
      <b/>
      <sz val="12.0"/>
      <color theme="1"/>
      <name val="Arial Narrow"/>
    </font>
    <font>
      <b/>
      <sz val="11.0"/>
      <color theme="1"/>
      <name val="Calibri"/>
    </font>
    <font>
      <b/>
      <sz val="12.0"/>
      <color theme="0"/>
      <name val="Arial Narrow"/>
    </font>
    <font/>
    <font>
      <sz val="12.0"/>
      <color theme="0"/>
      <name val="Arial Narrow"/>
    </font>
    <font>
      <sz val="11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  <font>
      <color theme="0"/>
      <name val="Calibri"/>
      <scheme val="minor"/>
    </font>
    <font>
      <sz val="11.0"/>
      <color rgb="FFFFFFFF"/>
      <name val="Calibri"/>
    </font>
    <font>
      <sz val="11.0"/>
      <color rgb="FF000000"/>
      <name val="Calibri"/>
    </font>
    <font>
      <b/>
      <sz val="10.0"/>
      <color rgb="FF000000"/>
      <name val="Arial Narrow"/>
    </font>
    <font>
      <sz val="10.0"/>
      <color rgb="FF000000"/>
      <name val="Arial Narrow"/>
    </font>
    <font>
      <sz val="10.0"/>
      <color theme="1"/>
      <name val="Arial Narrow"/>
    </font>
    <font>
      <sz val="11.0"/>
      <color rgb="FFFF0000"/>
      <name val="Calibri"/>
    </font>
    <font>
      <b/>
      <sz val="10.0"/>
      <color theme="1"/>
      <name val="Calibri"/>
    </font>
    <font>
      <b/>
      <sz val="10.0"/>
      <color theme="0"/>
      <name val="Arial Narrow"/>
    </font>
    <font>
      <sz val="10.0"/>
      <color rgb="FFFF0000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  <color theme="0"/>
      <name val="Calibri"/>
    </font>
    <font>
      <i/>
      <sz val="11.0"/>
      <color rgb="FFFF0000"/>
      <name val="Calibri"/>
    </font>
    <font>
      <b/>
      <sz val="10.0"/>
      <color theme="0"/>
      <name val="Calibri"/>
    </font>
    <font>
      <sz val="8.0"/>
      <color theme="1"/>
      <name val="Calibri"/>
    </font>
    <font>
      <b/>
      <sz val="13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theme="1"/>
        <bgColor theme="1"/>
      </patternFill>
    </fill>
    <fill>
      <patternFill patternType="solid">
        <fgColor rgb="FF000000"/>
        <bgColor rgb="FF000000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</fills>
  <borders count="2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top style="thin">
        <color rgb="FF000000"/>
      </top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  <border>
      <right style="medium">
        <color rgb="FF000000"/>
      </right>
    </border>
  </borders>
  <cellStyleXfs count="1">
    <xf borderId="0" fillId="0" fontId="0" numFmtId="0" applyAlignment="1" applyFont="1"/>
  </cellStyleXfs>
  <cellXfs count="46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Font="1"/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vertical="center"/>
    </xf>
    <xf borderId="0" fillId="0" fontId="1" numFmtId="0" xfId="0" applyAlignment="1" applyFont="1">
      <alignment shrinkToFit="0" vertical="top" wrapText="1"/>
    </xf>
    <xf borderId="0" fillId="0" fontId="2" numFmtId="164" xfId="0" applyAlignment="1" applyFont="1" applyNumberFormat="1">
      <alignment horizontal="right"/>
    </xf>
    <xf borderId="0" fillId="0" fontId="3" numFmtId="0" xfId="0" applyAlignment="1" applyFont="1">
      <alignment shrinkToFit="0" vertical="top" wrapText="1"/>
    </xf>
    <xf borderId="0" fillId="0" fontId="4" numFmtId="164" xfId="0" applyAlignment="1" applyFont="1" applyNumberFormat="1">
      <alignment horizontal="right"/>
    </xf>
    <xf borderId="0" fillId="0" fontId="3" numFmtId="0" xfId="0" applyAlignment="1" applyFont="1">
      <alignment shrinkToFit="0" vertical="top" wrapText="1"/>
    </xf>
    <xf borderId="0" fillId="0" fontId="4" numFmtId="164" xfId="0" applyAlignment="1" applyFont="1" applyNumberFormat="1">
      <alignment horizontal="right"/>
    </xf>
    <xf borderId="0" fillId="0" fontId="1" numFmtId="0" xfId="0" applyAlignment="1" applyFont="1">
      <alignment horizontal="left" vertical="top"/>
    </xf>
    <xf borderId="0" fillId="0" fontId="2" numFmtId="0" xfId="0" applyFont="1"/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0" fillId="0" fontId="4" numFmtId="0" xfId="0" applyFont="1"/>
    <xf borderId="0" fillId="0" fontId="4" numFmtId="0" xfId="0" applyAlignment="1" applyFont="1">
      <alignment horizontal="center"/>
    </xf>
    <xf borderId="0" fillId="0" fontId="1" numFmtId="0" xfId="0" applyAlignment="1" applyFont="1">
      <alignment horizontal="left" vertical="center"/>
    </xf>
    <xf borderId="0" fillId="0" fontId="1" numFmtId="165" xfId="0" applyAlignment="1" applyFont="1" applyNumberFormat="1">
      <alignment horizontal="right" vertical="center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shrinkToFit="0" vertical="center" wrapText="1"/>
    </xf>
    <xf borderId="0" fillId="0" fontId="1" numFmtId="164" xfId="0" applyAlignment="1" applyFont="1" applyNumberFormat="1">
      <alignment shrinkToFit="0" vertical="center" wrapText="1"/>
    </xf>
    <xf borderId="0" fillId="0" fontId="1" numFmtId="0" xfId="0" applyAlignment="1" applyFont="1">
      <alignment vertical="center"/>
    </xf>
    <xf borderId="0" fillId="0" fontId="1" numFmtId="164" xfId="0" applyAlignment="1" applyFont="1" applyNumberFormat="1">
      <alignment horizontal="right" shrinkToFit="0" vertical="center" wrapText="1"/>
    </xf>
    <xf borderId="0" fillId="0" fontId="1" numFmtId="0" xfId="0" applyAlignment="1" applyFont="1">
      <alignment horizontal="right" shrinkToFit="0" vertical="center" wrapText="1"/>
    </xf>
    <xf borderId="0" fillId="0" fontId="1" numFmtId="0" xfId="0" applyAlignment="1" applyFont="1">
      <alignment horizontal="left" shrinkToFit="0" vertical="top" wrapText="1"/>
    </xf>
    <xf borderId="1" fillId="2" fontId="5" numFmtId="0" xfId="0" applyAlignment="1" applyBorder="1" applyFill="1" applyFont="1">
      <alignment shrinkToFit="0" vertical="center" wrapText="1"/>
    </xf>
    <xf borderId="1" fillId="2" fontId="5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1" numFmtId="164" xfId="0" applyAlignment="1" applyBorder="1" applyFont="1" applyNumberFormat="1">
      <alignment horizontal="right" shrinkToFit="0" vertical="center" wrapText="1"/>
    </xf>
    <xf borderId="0" fillId="0" fontId="1" numFmtId="0" xfId="0" applyAlignment="1" applyFont="1">
      <alignment horizontal="center"/>
    </xf>
    <xf borderId="0" fillId="0" fontId="1" numFmtId="164" xfId="0" applyAlignment="1" applyFont="1" applyNumberFormat="1">
      <alignment horizontal="right" vertical="center"/>
    </xf>
    <xf borderId="2" fillId="0" fontId="1" numFmtId="0" xfId="0" applyAlignment="1" applyBorder="1" applyFont="1">
      <alignment shrinkToFit="0" vertical="center" wrapText="1"/>
    </xf>
    <xf borderId="3" fillId="0" fontId="6" numFmtId="0" xfId="0" applyBorder="1" applyFont="1"/>
    <xf borderId="4" fillId="0" fontId="6" numFmtId="0" xfId="0" applyBorder="1" applyFont="1"/>
    <xf borderId="5" fillId="0" fontId="1" numFmtId="0" xfId="0" applyAlignment="1" applyBorder="1" applyFont="1">
      <alignment shrinkToFit="0" vertical="center" wrapText="1"/>
    </xf>
    <xf borderId="6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shrinkToFit="0" vertical="center" wrapText="1"/>
    </xf>
    <xf borderId="1" fillId="0" fontId="1" numFmtId="164" xfId="0" applyAlignment="1" applyBorder="1" applyFont="1" applyNumberFormat="1">
      <alignment horizontal="right" shrinkToFit="0" vertical="center" wrapText="1"/>
    </xf>
    <xf borderId="2" fillId="0" fontId="1" numFmtId="164" xfId="0" applyAlignment="1" applyBorder="1" applyFont="1" applyNumberFormat="1">
      <alignment horizontal="right" shrinkToFit="0" vertical="center" wrapText="1"/>
    </xf>
    <xf borderId="8" fillId="0" fontId="1" numFmtId="0" xfId="0" applyAlignment="1" applyBorder="1" applyFont="1">
      <alignment shrinkToFit="0" vertical="center" wrapText="1"/>
    </xf>
    <xf borderId="9" fillId="0" fontId="1" numFmtId="164" xfId="0" applyAlignment="1" applyBorder="1" applyFont="1" applyNumberFormat="1">
      <alignment horizontal="right" shrinkToFit="0" vertical="center" wrapText="1"/>
    </xf>
    <xf borderId="10" fillId="0" fontId="1" numFmtId="164" xfId="0" applyAlignment="1" applyBorder="1" applyFont="1" applyNumberFormat="1">
      <alignment horizontal="right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shrinkToFit="0" vertical="center" wrapText="1"/>
    </xf>
    <xf borderId="6" fillId="0" fontId="7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horizontal="center" shrinkToFit="0" vertical="center" wrapText="1"/>
    </xf>
    <xf borderId="0" fillId="0" fontId="8" numFmtId="0" xfId="0" applyFont="1"/>
    <xf borderId="0" fillId="0" fontId="9" numFmtId="0" xfId="0" applyFont="1"/>
    <xf borderId="5" fillId="0" fontId="2" numFmtId="0" xfId="0" applyBorder="1" applyFont="1"/>
    <xf borderId="6" fillId="0" fontId="2" numFmtId="0" xfId="0" applyAlignment="1" applyBorder="1" applyFont="1">
      <alignment horizontal="center"/>
    </xf>
    <xf borderId="7" fillId="0" fontId="2" numFmtId="0" xfId="0" applyAlignment="1" applyBorder="1" applyFont="1">
      <alignment horizontal="center"/>
    </xf>
    <xf borderId="4" fillId="0" fontId="2" numFmtId="0" xfId="0" applyBorder="1" applyFont="1"/>
    <xf borderId="1" fillId="0" fontId="2" numFmtId="164" xfId="0" applyAlignment="1" applyBorder="1" applyFont="1" applyNumberFormat="1">
      <alignment horizontal="right"/>
    </xf>
    <xf borderId="2" fillId="0" fontId="2" numFmtId="164" xfId="0" applyAlignment="1" applyBorder="1" applyFont="1" applyNumberFormat="1">
      <alignment horizontal="right"/>
    </xf>
    <xf borderId="8" fillId="0" fontId="2" numFmtId="0" xfId="0" applyAlignment="1" applyBorder="1" applyFont="1">
      <alignment horizontal="left"/>
    </xf>
    <xf borderId="10" fillId="0" fontId="2" numFmtId="164" xfId="0" applyAlignment="1" applyBorder="1" applyFont="1" applyNumberFormat="1">
      <alignment horizontal="right"/>
    </xf>
    <xf borderId="0" fillId="0" fontId="2" numFmtId="0" xfId="0" applyAlignment="1" applyFont="1">
      <alignment horizontal="left"/>
    </xf>
    <xf borderId="0" fillId="0" fontId="2" numFmtId="164" xfId="0" applyAlignment="1" applyFont="1" applyNumberFormat="1">
      <alignment horizontal="center"/>
    </xf>
    <xf borderId="0" fillId="0" fontId="2" numFmtId="0" xfId="0" applyAlignment="1" applyFont="1">
      <alignment horizontal="center"/>
    </xf>
    <xf borderId="5" fillId="0" fontId="2" numFmtId="0" xfId="0" applyAlignment="1" applyBorder="1" applyFont="1">
      <alignment horizontal="left"/>
    </xf>
    <xf borderId="6" fillId="0" fontId="2" numFmtId="0" xfId="0" applyAlignment="1" applyBorder="1" applyFont="1">
      <alignment horizontal="left"/>
    </xf>
    <xf borderId="7" fillId="0" fontId="2" numFmtId="0" xfId="0" applyAlignment="1" applyBorder="1" applyFont="1">
      <alignment horizontal="left"/>
    </xf>
    <xf borderId="2" fillId="0" fontId="2" numFmtId="2" xfId="0" applyAlignment="1" applyBorder="1" applyFont="1" applyNumberFormat="1">
      <alignment horizontal="right"/>
    </xf>
    <xf borderId="8" fillId="0" fontId="4" numFmtId="0" xfId="0" applyBorder="1" applyFont="1"/>
    <xf borderId="1" fillId="0" fontId="4" numFmtId="164" xfId="0" applyAlignment="1" applyBorder="1" applyFont="1" applyNumberFormat="1">
      <alignment horizontal="right"/>
    </xf>
    <xf borderId="2" fillId="0" fontId="4" numFmtId="2" xfId="0" applyAlignment="1" applyBorder="1" applyFont="1" applyNumberFormat="1">
      <alignment horizontal="right"/>
    </xf>
    <xf borderId="1" fillId="0" fontId="2" numFmtId="0" xfId="0" applyBorder="1" applyFont="1"/>
    <xf borderId="2" fillId="0" fontId="2" numFmtId="0" xfId="0" applyAlignment="1" applyBorder="1" applyFont="1">
      <alignment horizontal="center"/>
    </xf>
    <xf borderId="3" fillId="0" fontId="2" numFmtId="0" xfId="0" applyBorder="1" applyFont="1"/>
    <xf borderId="8" fillId="0" fontId="2" numFmtId="0" xfId="0" applyBorder="1" applyFont="1"/>
    <xf borderId="4" fillId="0" fontId="2" numFmtId="0" xfId="0" applyAlignment="1" applyBorder="1" applyFont="1">
      <alignment horizontal="left"/>
    </xf>
    <xf borderId="0" fillId="0" fontId="2" numFmtId="164" xfId="0" applyAlignment="1" applyFont="1" applyNumberFormat="1">
      <alignment horizontal="right"/>
    </xf>
    <xf borderId="5" fillId="0" fontId="2" numFmtId="0" xfId="0" applyAlignment="1" applyBorder="1" applyFont="1">
      <alignment horizontal="left" vertical="top"/>
    </xf>
    <xf borderId="6" fillId="0" fontId="2" numFmtId="0" xfId="0" applyAlignment="1" applyBorder="1" applyFont="1">
      <alignment horizontal="center" shrinkToFit="0" vertical="top" wrapText="1"/>
    </xf>
    <xf borderId="7" fillId="0" fontId="2" numFmtId="0" xfId="0" applyAlignment="1" applyBorder="1" applyFont="1">
      <alignment horizontal="center" shrinkToFit="0" vertical="top" wrapText="1"/>
    </xf>
    <xf borderId="1" fillId="0" fontId="2" numFmtId="166" xfId="0" applyAlignment="1" applyBorder="1" applyFont="1" applyNumberFormat="1">
      <alignment horizontal="center"/>
    </xf>
    <xf borderId="9" fillId="0" fontId="2" numFmtId="166" xfId="0" applyAlignment="1" applyBorder="1" applyFont="1" applyNumberFormat="1">
      <alignment horizontal="center"/>
    </xf>
    <xf borderId="5" fillId="0" fontId="2" numFmtId="0" xfId="0" applyAlignment="1" applyBorder="1" applyFont="1">
      <alignment vertical="top"/>
    </xf>
    <xf borderId="1" fillId="0" fontId="2" numFmtId="166" xfId="0" applyAlignment="1" applyBorder="1" applyFont="1" applyNumberFormat="1">
      <alignment horizontal="right"/>
    </xf>
    <xf borderId="0" fillId="0" fontId="2" numFmtId="164" xfId="0" applyFont="1" applyNumberFormat="1"/>
    <xf borderId="9" fillId="0" fontId="2" numFmtId="166" xfId="0" applyAlignment="1" applyBorder="1" applyFont="1" applyNumberFormat="1">
      <alignment horizontal="right"/>
    </xf>
    <xf borderId="7" fillId="0" fontId="2" numFmtId="0" xfId="0" applyAlignment="1" applyBorder="1" applyFont="1">
      <alignment shrinkToFit="0" vertical="top" wrapText="1"/>
    </xf>
    <xf borderId="0" fillId="0" fontId="2" numFmtId="164" xfId="0" applyFont="1" applyNumberFormat="1"/>
    <xf borderId="9" fillId="0" fontId="2" numFmtId="164" xfId="0" applyAlignment="1" applyBorder="1" applyFont="1" applyNumberFormat="1">
      <alignment horizontal="right"/>
    </xf>
    <xf borderId="6" fillId="0" fontId="2" numFmtId="0" xfId="0" applyBorder="1" applyFont="1"/>
    <xf borderId="7" fillId="0" fontId="2" numFmtId="0" xfId="0" applyBorder="1" applyFont="1"/>
    <xf borderId="0" fillId="0" fontId="2" numFmtId="167" xfId="0" applyAlignment="1" applyFont="1" applyNumberFormat="1">
      <alignment horizontal="right"/>
    </xf>
    <xf borderId="1" fillId="0" fontId="2" numFmtId="167" xfId="0" applyAlignment="1" applyBorder="1" applyFont="1" applyNumberFormat="1">
      <alignment horizontal="right"/>
    </xf>
    <xf borderId="2" fillId="0" fontId="2" numFmtId="167" xfId="0" applyAlignment="1" applyBorder="1" applyFont="1" applyNumberFormat="1">
      <alignment horizontal="right"/>
    </xf>
    <xf borderId="9" fillId="0" fontId="2" numFmtId="167" xfId="0" applyAlignment="1" applyBorder="1" applyFont="1" applyNumberFormat="1">
      <alignment horizontal="right"/>
    </xf>
    <xf borderId="10" fillId="0" fontId="2" numFmtId="167" xfId="0" applyAlignment="1" applyBorder="1" applyFont="1" applyNumberFormat="1">
      <alignment horizontal="right"/>
    </xf>
    <xf borderId="0" fillId="0" fontId="10" numFmtId="0" xfId="0" applyFont="1"/>
    <xf borderId="0" fillId="0" fontId="10" numFmtId="0" xfId="0" applyAlignment="1" applyFont="1">
      <alignment horizontal="center"/>
    </xf>
    <xf borderId="5" fillId="0" fontId="2" numFmtId="0" xfId="0" applyAlignment="1" applyBorder="1" applyFont="1">
      <alignment horizontal="center" vertical="top"/>
    </xf>
    <xf borderId="0" fillId="0" fontId="4" numFmtId="0" xfId="0" applyAlignment="1" applyFont="1">
      <alignment vertical="top"/>
    </xf>
    <xf borderId="0" fillId="0" fontId="2" numFmtId="0" xfId="0" applyAlignment="1" applyFont="1">
      <alignment horizontal="left" shrinkToFit="0" vertical="top" wrapText="1"/>
    </xf>
    <xf borderId="0" fillId="0" fontId="2" numFmtId="167" xfId="0" applyAlignment="1" applyFont="1" applyNumberFormat="1">
      <alignment horizontal="right" vertical="top"/>
    </xf>
    <xf borderId="5" fillId="0" fontId="2" numFmtId="0" xfId="0" applyAlignment="1" applyBorder="1" applyFont="1">
      <alignment horizontal="left" shrinkToFit="0" vertical="top" wrapText="1"/>
    </xf>
    <xf borderId="6" fillId="0" fontId="2" numFmtId="0" xfId="0" applyAlignment="1" applyBorder="1" applyFont="1">
      <alignment horizontal="left" shrinkToFit="0" vertical="top" wrapText="1"/>
    </xf>
    <xf borderId="7" fillId="0" fontId="2" numFmtId="0" xfId="0" applyAlignment="1" applyBorder="1" applyFont="1">
      <alignment horizontal="left" shrinkToFit="0" vertical="top" wrapText="1"/>
    </xf>
    <xf borderId="0" fillId="0" fontId="2" numFmtId="0" xfId="0" applyAlignment="1" applyFont="1">
      <alignment horizontal="center" shrinkToFit="0" vertical="top" wrapText="1"/>
    </xf>
    <xf borderId="5" fillId="0" fontId="2" numFmtId="0" xfId="0" applyAlignment="1" applyBorder="1" applyFont="1">
      <alignment shrinkToFit="0" vertical="top" wrapText="1"/>
    </xf>
    <xf borderId="6" fillId="0" fontId="2" numFmtId="0" xfId="0" applyAlignment="1" applyBorder="1" applyFont="1">
      <alignment shrinkToFit="0" vertical="top" wrapText="1"/>
    </xf>
    <xf borderId="0" fillId="0" fontId="2" numFmtId="0" xfId="0" applyAlignment="1" applyFont="1">
      <alignment shrinkToFit="0" vertical="top" wrapText="1"/>
    </xf>
    <xf borderId="0" fillId="0" fontId="2" numFmtId="167" xfId="0" applyAlignment="1" applyFont="1" applyNumberFormat="1">
      <alignment horizontal="left" shrinkToFit="0" vertical="top" wrapText="1"/>
    </xf>
    <xf borderId="0" fillId="0" fontId="2" numFmtId="167" xfId="0" applyAlignment="1" applyFont="1" applyNumberFormat="1">
      <alignment horizontal="center" shrinkToFit="0" vertical="top" wrapText="1"/>
    </xf>
    <xf borderId="0" fillId="0" fontId="2" numFmtId="167" xfId="0" applyAlignment="1" applyFont="1" applyNumberFormat="1">
      <alignment horizontal="center"/>
    </xf>
    <xf borderId="0" fillId="0" fontId="4" numFmtId="0" xfId="0" applyFont="1"/>
    <xf borderId="0" fillId="0" fontId="4" numFmtId="0" xfId="0" applyAlignment="1" applyFont="1">
      <alignment horizontal="left"/>
    </xf>
    <xf borderId="5" fillId="0" fontId="8" numFmtId="0" xfId="0" applyBorder="1" applyFont="1"/>
    <xf borderId="6" fillId="0" fontId="8" numFmtId="0" xfId="0" applyBorder="1" applyFont="1"/>
    <xf borderId="7" fillId="0" fontId="8" numFmtId="0" xfId="0" applyBorder="1" applyFont="1"/>
    <xf borderId="0" fillId="0" fontId="11" numFmtId="0" xfId="0" applyFont="1"/>
    <xf borderId="1" fillId="0" fontId="2" numFmtId="168" xfId="0" applyBorder="1" applyFont="1" applyNumberFormat="1"/>
    <xf borderId="2" fillId="0" fontId="2" numFmtId="168" xfId="0" applyBorder="1" applyFont="1" applyNumberFormat="1"/>
    <xf borderId="0" fillId="0" fontId="2" numFmtId="168" xfId="0" applyFont="1" applyNumberFormat="1"/>
    <xf borderId="9" fillId="0" fontId="2" numFmtId="168" xfId="0" applyBorder="1" applyFont="1" applyNumberFormat="1"/>
    <xf borderId="10" fillId="0" fontId="2" numFmtId="168" xfId="0" applyBorder="1" applyFont="1" applyNumberFormat="1"/>
    <xf borderId="0" fillId="0" fontId="4" numFmtId="0" xfId="0" applyAlignment="1" applyFont="1">
      <alignment horizontal="center"/>
    </xf>
    <xf borderId="0" fillId="0" fontId="2" numFmtId="169" xfId="0" applyFont="1" applyNumberFormat="1"/>
    <xf borderId="0" fillId="0" fontId="2" numFmtId="9" xfId="0" applyAlignment="1" applyFont="1" applyNumberFormat="1">
      <alignment horizontal="center"/>
    </xf>
    <xf borderId="0" fillId="0" fontId="10" numFmtId="0" xfId="0" applyAlignment="1" applyFont="1">
      <alignment horizontal="left" shrinkToFit="0" vertical="top" wrapText="1"/>
    </xf>
    <xf borderId="1" fillId="0" fontId="4" numFmtId="0" xfId="0" applyAlignment="1" applyBorder="1" applyFont="1">
      <alignment horizontal="left" vertical="top"/>
    </xf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vertical="top"/>
    </xf>
    <xf borderId="4" fillId="0" fontId="2" numFmtId="0" xfId="0" applyAlignment="1" applyBorder="1" applyFont="1">
      <alignment vertical="top"/>
    </xf>
    <xf borderId="1" fillId="0" fontId="2" numFmtId="164" xfId="0" applyAlignment="1" applyBorder="1" applyFont="1" applyNumberFormat="1">
      <alignment horizontal="right" vertical="top"/>
    </xf>
    <xf borderId="2" fillId="0" fontId="2" numFmtId="164" xfId="0" applyAlignment="1" applyBorder="1" applyFont="1" applyNumberFormat="1">
      <alignment horizontal="right" vertical="top"/>
    </xf>
    <xf borderId="1" fillId="0" fontId="2" numFmtId="0" xfId="0" applyAlignment="1" applyBorder="1" applyFont="1">
      <alignment horizontal="left" vertical="top"/>
    </xf>
    <xf borderId="1" fillId="0" fontId="2" numFmtId="164" xfId="0" applyAlignment="1" applyBorder="1" applyFont="1" applyNumberFormat="1">
      <alignment horizontal="right" vertical="top"/>
    </xf>
    <xf borderId="11" fillId="0" fontId="2" numFmtId="0" xfId="0" applyBorder="1" applyFont="1"/>
    <xf borderId="2" fillId="0" fontId="2" numFmtId="164" xfId="0" applyBorder="1" applyFont="1" applyNumberFormat="1"/>
    <xf borderId="10" fillId="0" fontId="2" numFmtId="164" xfId="0" applyBorder="1" applyFont="1" applyNumberFormat="1"/>
    <xf borderId="1" fillId="0" fontId="2" numFmtId="164" xfId="0" applyAlignment="1" applyBorder="1" applyFont="1" applyNumberFormat="1">
      <alignment horizontal="right"/>
    </xf>
    <xf borderId="6" fillId="0" fontId="8" numFmtId="0" xfId="0" applyAlignment="1" applyBorder="1" applyFont="1">
      <alignment horizontal="center"/>
    </xf>
    <xf borderId="7" fillId="0" fontId="8" numFmtId="0" xfId="0" applyAlignment="1" applyBorder="1" applyFont="1">
      <alignment horizontal="center"/>
    </xf>
    <xf borderId="1" fillId="2" fontId="10" numFmtId="0" xfId="0" applyBorder="1" applyFont="1"/>
    <xf borderId="1" fillId="2" fontId="10" numFmtId="0" xfId="0" applyAlignment="1" applyBorder="1" applyFont="1">
      <alignment horizontal="center"/>
    </xf>
    <xf borderId="1" fillId="0" fontId="2" numFmtId="164" xfId="0" applyBorder="1" applyFont="1" applyNumberFormat="1"/>
    <xf borderId="10" fillId="0" fontId="4" numFmtId="164" xfId="0" applyAlignment="1" applyBorder="1" applyFont="1" applyNumberFormat="1">
      <alignment horizontal="right"/>
    </xf>
    <xf borderId="12" fillId="0" fontId="2" numFmtId="0" xfId="0" applyBorder="1" applyFont="1"/>
    <xf borderId="13" fillId="0" fontId="2" numFmtId="2" xfId="0" applyAlignment="1" applyBorder="1" applyFont="1" applyNumberFormat="1">
      <alignment horizontal="center"/>
    </xf>
    <xf borderId="6" fillId="0" fontId="2" numFmtId="0" xfId="0" applyAlignment="1" applyBorder="1" applyFont="1">
      <alignment shrinkToFit="0" wrapText="1"/>
    </xf>
    <xf borderId="7" fillId="0" fontId="2" numFmtId="0" xfId="0" applyAlignment="1" applyBorder="1" applyFont="1">
      <alignment shrinkToFit="0" wrapText="1"/>
    </xf>
    <xf borderId="7" fillId="0" fontId="2" numFmtId="0" xfId="0" applyAlignment="1" applyBorder="1" applyFont="1">
      <alignment horizontal="center" vertical="top"/>
    </xf>
    <xf borderId="1" fillId="0" fontId="2" numFmtId="1" xfId="0" applyAlignment="1" applyBorder="1" applyFont="1" applyNumberFormat="1">
      <alignment horizontal="right"/>
    </xf>
    <xf borderId="9" fillId="0" fontId="2" numFmtId="1" xfId="0" applyAlignment="1" applyBorder="1" applyFont="1" applyNumberFormat="1">
      <alignment horizontal="right"/>
    </xf>
    <xf borderId="6" fillId="0" fontId="2" numFmtId="0" xfId="0" applyAlignment="1" applyBorder="1" applyFont="1">
      <alignment horizontal="center" shrinkToFit="0" wrapText="1"/>
    </xf>
    <xf borderId="7" fillId="0" fontId="2" numFmtId="0" xfId="0" applyAlignment="1" applyBorder="1" applyFont="1">
      <alignment horizontal="center" shrinkToFit="0" wrapText="1"/>
    </xf>
    <xf borderId="5" fillId="0" fontId="2" numFmtId="0" xfId="0" applyAlignment="1" applyBorder="1" applyFont="1">
      <alignment horizontal="left" shrinkToFit="0" wrapText="1"/>
    </xf>
    <xf borderId="6" fillId="0" fontId="2" numFmtId="0" xfId="0" applyAlignment="1" applyBorder="1" applyFont="1">
      <alignment horizontal="left" shrinkToFit="0" wrapText="1"/>
    </xf>
    <xf borderId="7" fillId="0" fontId="2" numFmtId="0" xfId="0" applyAlignment="1" applyBorder="1" applyFont="1">
      <alignment horizontal="left" shrinkToFit="0" wrapText="1"/>
    </xf>
    <xf borderId="0" fillId="0" fontId="10" numFmtId="0" xfId="0" applyAlignment="1" applyFont="1">
      <alignment horizontal="left" shrinkToFit="0" wrapText="1"/>
    </xf>
    <xf borderId="1" fillId="0" fontId="2" numFmtId="9" xfId="0" applyAlignment="1" applyBorder="1" applyFont="1" applyNumberFormat="1">
      <alignment horizontal="right"/>
    </xf>
    <xf borderId="2" fillId="0" fontId="2" numFmtId="9" xfId="0" applyAlignment="1" applyBorder="1" applyFont="1" applyNumberFormat="1">
      <alignment horizontal="right"/>
    </xf>
    <xf borderId="9" fillId="0" fontId="2" numFmtId="9" xfId="0" applyAlignment="1" applyBorder="1" applyFont="1" applyNumberFormat="1">
      <alignment horizontal="right"/>
    </xf>
    <xf borderId="10" fillId="0" fontId="2" numFmtId="9" xfId="0" applyAlignment="1" applyBorder="1" applyFont="1" applyNumberFormat="1">
      <alignment horizontal="right"/>
    </xf>
    <xf borderId="5" fillId="0" fontId="8" numFmtId="0" xfId="0" applyAlignment="1" applyBorder="1" applyFont="1">
      <alignment horizontal="left" vertical="top"/>
    </xf>
    <xf borderId="6" fillId="0" fontId="8" numFmtId="0" xfId="0" applyAlignment="1" applyBorder="1" applyFont="1">
      <alignment horizontal="center" shrinkToFit="0" vertical="top" wrapText="1"/>
    </xf>
    <xf borderId="7" fillId="0" fontId="8" numFmtId="0" xfId="0" applyAlignment="1" applyBorder="1" applyFont="1">
      <alignment horizontal="center" shrinkToFit="0" vertical="top" wrapText="1"/>
    </xf>
    <xf borderId="0" fillId="0" fontId="8" numFmtId="0" xfId="0" applyAlignment="1" applyFont="1">
      <alignment vertical="top"/>
    </xf>
    <xf borderId="14" fillId="0" fontId="2" numFmtId="0" xfId="0" applyAlignment="1" applyBorder="1" applyFont="1">
      <alignment horizontal="left"/>
    </xf>
    <xf borderId="14" fillId="0" fontId="6" numFmtId="0" xfId="0" applyBorder="1" applyFont="1"/>
    <xf borderId="15" fillId="3" fontId="12" numFmtId="0" xfId="0" applyAlignment="1" applyBorder="1" applyFill="1" applyFont="1">
      <alignment vertical="center"/>
    </xf>
    <xf borderId="16" fillId="3" fontId="12" numFmtId="0" xfId="0" applyAlignment="1" applyBorder="1" applyFont="1">
      <alignment horizontal="center" shrinkToFit="0" vertical="center" wrapText="1"/>
    </xf>
    <xf borderId="17" fillId="0" fontId="13" numFmtId="0" xfId="0" applyAlignment="1" applyBorder="1" applyFont="1">
      <alignment vertical="center"/>
    </xf>
    <xf borderId="18" fillId="0" fontId="13" numFmtId="0" xfId="0" applyAlignment="1" applyBorder="1" applyFont="1">
      <alignment horizontal="right" vertical="center"/>
    </xf>
    <xf borderId="0" fillId="0" fontId="2" numFmtId="0" xfId="0" applyAlignment="1" applyFont="1">
      <alignment shrinkToFit="0" vertical="top" wrapText="1"/>
    </xf>
    <xf borderId="0" fillId="0" fontId="9" numFmtId="0" xfId="0" applyFont="1"/>
    <xf borderId="0" fillId="0" fontId="2" numFmtId="3" xfId="0" applyFont="1" applyNumberFormat="1"/>
    <xf borderId="0" fillId="0" fontId="2" numFmtId="167" xfId="0" applyFont="1" applyNumberFormat="1"/>
    <xf borderId="0" fillId="0" fontId="2" numFmtId="3" xfId="0" applyFont="1" applyNumberFormat="1"/>
    <xf borderId="0" fillId="0" fontId="2" numFmtId="167" xfId="0" applyFont="1" applyNumberFormat="1"/>
    <xf borderId="5" fillId="0" fontId="2" numFmtId="0" xfId="0" applyAlignment="1" applyBorder="1" applyFont="1">
      <alignment shrinkToFit="0" wrapText="1"/>
    </xf>
    <xf borderId="1" fillId="0" fontId="2" numFmtId="170" xfId="0" applyAlignment="1" applyBorder="1" applyFont="1" applyNumberFormat="1">
      <alignment horizontal="center"/>
    </xf>
    <xf borderId="2" fillId="0" fontId="2" numFmtId="167" xfId="0" applyAlignment="1" applyBorder="1" applyFont="1" applyNumberFormat="1">
      <alignment horizontal="center"/>
    </xf>
    <xf borderId="9" fillId="0" fontId="2" numFmtId="3" xfId="0" applyBorder="1" applyFont="1" applyNumberFormat="1"/>
    <xf borderId="10" fillId="0" fontId="2" numFmtId="167" xfId="0" applyAlignment="1" applyBorder="1" applyFont="1" applyNumberFormat="1">
      <alignment horizontal="center"/>
    </xf>
    <xf borderId="10" fillId="0" fontId="2" numFmtId="0" xfId="0" applyAlignment="1" applyBorder="1" applyFont="1">
      <alignment horizontal="center"/>
    </xf>
    <xf borderId="19" fillId="0" fontId="6" numFmtId="0" xfId="0" applyBorder="1" applyFont="1"/>
    <xf borderId="8" fillId="0" fontId="6" numFmtId="0" xfId="0" applyBorder="1" applyFont="1"/>
    <xf borderId="0" fillId="0" fontId="14" numFmtId="0" xfId="0" applyAlignment="1" applyFont="1">
      <alignment horizontal="left" vertical="center"/>
    </xf>
    <xf borderId="1" fillId="0" fontId="2" numFmtId="0" xfId="0" applyBorder="1" applyFont="1"/>
    <xf borderId="0" fillId="0" fontId="15" numFmtId="0" xfId="0" applyAlignment="1" applyFont="1">
      <alignment horizontal="right" vertical="center"/>
    </xf>
    <xf borderId="11" fillId="0" fontId="2" numFmtId="0" xfId="0" applyAlignment="1" applyBorder="1" applyFont="1">
      <alignment horizontal="left"/>
    </xf>
    <xf borderId="11" fillId="0" fontId="6" numFmtId="0" xfId="0" applyBorder="1" applyFont="1"/>
    <xf borderId="5" fillId="0" fontId="4" numFmtId="0" xfId="0" applyAlignment="1" applyBorder="1" applyFont="1">
      <alignment horizontal="left"/>
    </xf>
    <xf borderId="6" fillId="0" fontId="4" numFmtId="0" xfId="0" applyAlignment="1" applyBorder="1" applyFont="1">
      <alignment horizontal="center"/>
    </xf>
    <xf borderId="5" fillId="0" fontId="4" numFmtId="0" xfId="0" applyAlignment="1" applyBorder="1" applyFont="1">
      <alignment horizontal="center"/>
    </xf>
    <xf borderId="1" fillId="0" fontId="2" numFmtId="164" xfId="0" applyBorder="1" applyFont="1" applyNumberFormat="1"/>
    <xf borderId="1" fillId="0" fontId="2" numFmtId="167" xfId="0" applyBorder="1" applyFont="1" applyNumberFormat="1"/>
    <xf borderId="2" fillId="0" fontId="2" numFmtId="167" xfId="0" applyBorder="1" applyFont="1" applyNumberFormat="1"/>
    <xf borderId="9" fillId="0" fontId="2" numFmtId="167" xfId="0" applyBorder="1" applyFont="1" applyNumberFormat="1"/>
    <xf borderId="10" fillId="0" fontId="2" numFmtId="167" xfId="0" applyBorder="1" applyFont="1" applyNumberFormat="1"/>
    <xf borderId="5" fillId="0" fontId="4" numFmtId="0" xfId="0" applyBorder="1" applyFont="1"/>
    <xf borderId="7" fillId="0" fontId="4" numFmtId="0" xfId="0" applyAlignment="1" applyBorder="1" applyFont="1">
      <alignment horizontal="center"/>
    </xf>
    <xf borderId="1" fillId="0" fontId="2" numFmtId="0" xfId="0" applyAlignment="1" applyBorder="1" applyFont="1">
      <alignment horizontal="center"/>
    </xf>
    <xf borderId="2" fillId="0" fontId="2" numFmtId="0" xfId="0" applyAlignment="1" applyBorder="1" applyFont="1">
      <alignment horizontal="center"/>
    </xf>
    <xf borderId="9" fillId="0" fontId="2" numFmtId="0" xfId="0" applyAlignment="1" applyBorder="1" applyFont="1">
      <alignment horizontal="center"/>
    </xf>
    <xf borderId="10" fillId="0" fontId="2" numFmtId="0" xfId="0" applyAlignment="1" applyBorder="1" applyFont="1">
      <alignment horizontal="center"/>
    </xf>
    <xf borderId="6" fillId="0" fontId="2" numFmtId="0" xfId="0" applyAlignment="1" applyBorder="1" applyFont="1">
      <alignment horizontal="center" shrinkToFit="0" vertical="center" wrapText="1"/>
    </xf>
    <xf borderId="7" fillId="0" fontId="2" numFmtId="0" xfId="0" applyAlignment="1" applyBorder="1" applyFont="1">
      <alignment horizontal="center" shrinkToFit="0" vertical="center" wrapText="1"/>
    </xf>
    <xf borderId="1" fillId="0" fontId="2" numFmtId="168" xfId="0" applyAlignment="1" applyBorder="1" applyFont="1" applyNumberFormat="1">
      <alignment horizontal="center"/>
    </xf>
    <xf borderId="9" fillId="0" fontId="2" numFmtId="168" xfId="0" applyAlignment="1" applyBorder="1" applyFont="1" applyNumberFormat="1">
      <alignment horizontal="center"/>
    </xf>
    <xf borderId="0" fillId="0" fontId="2" numFmtId="168" xfId="0" applyAlignment="1" applyFont="1" applyNumberFormat="1">
      <alignment horizontal="center"/>
    </xf>
    <xf borderId="1" fillId="0" fontId="4" numFmtId="0" xfId="0" applyBorder="1" applyFont="1"/>
    <xf borderId="1" fillId="0" fontId="2" numFmtId="167" xfId="0" applyAlignment="1" applyBorder="1" applyFont="1" applyNumberFormat="1">
      <alignment horizontal="center"/>
    </xf>
    <xf borderId="1" fillId="0" fontId="2" numFmtId="167" xfId="0" applyAlignment="1" applyBorder="1" applyFont="1" applyNumberFormat="1">
      <alignment horizontal="center"/>
    </xf>
    <xf borderId="9" fillId="0" fontId="2" numFmtId="167" xfId="0" applyAlignment="1" applyBorder="1" applyFont="1" applyNumberFormat="1">
      <alignment horizontal="center"/>
    </xf>
    <xf borderId="1" fillId="4" fontId="15" numFmtId="164" xfId="0" applyAlignment="1" applyBorder="1" applyFill="1" applyFont="1" applyNumberFormat="1">
      <alignment horizontal="right" vertical="center"/>
    </xf>
    <xf borderId="20" fillId="4" fontId="15" numFmtId="164" xfId="0" applyAlignment="1" applyBorder="1" applyFont="1" applyNumberFormat="1">
      <alignment horizontal="right" shrinkToFit="0" vertical="center" wrapText="1"/>
    </xf>
    <xf borderId="1" fillId="0" fontId="15" numFmtId="164" xfId="0" applyAlignment="1" applyBorder="1" applyFont="1" applyNumberFormat="1">
      <alignment horizontal="right" vertical="center"/>
    </xf>
    <xf borderId="2" fillId="0" fontId="15" numFmtId="164" xfId="0" applyAlignment="1" applyBorder="1" applyFont="1" applyNumberFormat="1">
      <alignment horizontal="right" shrinkToFit="0" vertical="center" wrapText="1"/>
    </xf>
    <xf borderId="9" fillId="0" fontId="15" numFmtId="164" xfId="0" applyAlignment="1" applyBorder="1" applyFont="1" applyNumberFormat="1">
      <alignment horizontal="right" vertical="center"/>
    </xf>
    <xf borderId="10" fillId="0" fontId="15" numFmtId="164" xfId="0" applyAlignment="1" applyBorder="1" applyFont="1" applyNumberFormat="1">
      <alignment horizontal="right" shrinkToFit="0" vertical="center" wrapText="1"/>
    </xf>
    <xf borderId="11" fillId="0" fontId="8" numFmtId="0" xfId="0" applyAlignment="1" applyBorder="1" applyFont="1">
      <alignment shrinkToFit="0" vertical="top" wrapText="1"/>
    </xf>
    <xf borderId="1" fillId="4" fontId="15" numFmtId="0" xfId="0" applyAlignment="1" applyBorder="1" applyFont="1">
      <alignment horizontal="right" vertical="center"/>
    </xf>
    <xf borderId="21" fillId="4" fontId="2" numFmtId="167" xfId="0" applyAlignment="1" applyBorder="1" applyFont="1" applyNumberFormat="1">
      <alignment horizontal="right"/>
    </xf>
    <xf borderId="0" fillId="0" fontId="16" numFmtId="10" xfId="0" applyAlignment="1" applyFont="1" applyNumberFormat="1">
      <alignment horizontal="right" vertical="center"/>
    </xf>
    <xf borderId="1" fillId="0" fontId="15" numFmtId="0" xfId="0" applyAlignment="1" applyBorder="1" applyFont="1">
      <alignment horizontal="right" vertical="center"/>
    </xf>
    <xf borderId="1" fillId="4" fontId="2" numFmtId="167" xfId="0" applyAlignment="1" applyBorder="1" applyFont="1" applyNumberFormat="1">
      <alignment horizontal="right"/>
    </xf>
    <xf borderId="22" fillId="4" fontId="16" numFmtId="0" xfId="0" applyAlignment="1" applyBorder="1" applyFont="1">
      <alignment horizontal="right" vertical="center"/>
    </xf>
    <xf borderId="22" fillId="4" fontId="2" numFmtId="167" xfId="0" applyAlignment="1" applyBorder="1" applyFont="1" applyNumberFormat="1">
      <alignment horizontal="right"/>
    </xf>
    <xf borderId="1" fillId="4" fontId="15" numFmtId="167" xfId="0" applyAlignment="1" applyBorder="1" applyFont="1" applyNumberFormat="1">
      <alignment horizontal="right" vertical="center"/>
    </xf>
    <xf borderId="19" fillId="0" fontId="2" numFmtId="0" xfId="0" applyBorder="1" applyFont="1"/>
    <xf borderId="22" fillId="4" fontId="15" numFmtId="167" xfId="0" applyAlignment="1" applyBorder="1" applyFont="1" applyNumberFormat="1">
      <alignment horizontal="right" vertical="center"/>
    </xf>
    <xf borderId="6" fillId="0" fontId="2" numFmtId="167" xfId="0" applyAlignment="1" applyBorder="1" applyFont="1" applyNumberFormat="1">
      <alignment horizontal="right"/>
    </xf>
    <xf borderId="1" fillId="0" fontId="2" numFmtId="0" xfId="0" applyAlignment="1" applyBorder="1" applyFont="1">
      <alignment horizontal="center"/>
    </xf>
    <xf borderId="23" fillId="5" fontId="2" numFmtId="0" xfId="0" applyBorder="1" applyFill="1" applyFont="1"/>
    <xf borderId="5" fillId="0" fontId="8" numFmtId="0" xfId="0" applyAlignment="1" applyBorder="1" applyFont="1">
      <alignment vertical="top"/>
    </xf>
    <xf borderId="6" fillId="0" fontId="8" numFmtId="0" xfId="0" applyAlignment="1" applyBorder="1" applyFont="1">
      <alignment horizontal="center" vertical="top"/>
    </xf>
    <xf borderId="0" fillId="0" fontId="2" numFmtId="0" xfId="0" applyAlignment="1" applyFont="1">
      <alignment horizontal="left" shrinkToFit="0" wrapText="1"/>
    </xf>
    <xf borderId="0" fillId="0" fontId="17" numFmtId="0" xfId="0" applyFont="1"/>
    <xf borderId="0" fillId="0" fontId="17" numFmtId="167" xfId="0" applyAlignment="1" applyFont="1" applyNumberFormat="1">
      <alignment horizontal="center"/>
    </xf>
    <xf borderId="0" fillId="0" fontId="17" numFmtId="167" xfId="0" applyAlignment="1" applyFont="1" applyNumberFormat="1">
      <alignment horizontal="right"/>
    </xf>
    <xf borderId="0" fillId="0" fontId="15" numFmtId="167" xfId="0" applyAlignment="1" applyFont="1" applyNumberFormat="1">
      <alignment horizontal="right" vertical="center"/>
    </xf>
    <xf borderId="1" fillId="4" fontId="15" numFmtId="0" xfId="0" applyAlignment="1" applyBorder="1" applyFont="1">
      <alignment horizontal="left" vertical="center"/>
    </xf>
    <xf borderId="0" fillId="0" fontId="16" numFmtId="167" xfId="0" applyAlignment="1" applyFont="1" applyNumberFormat="1">
      <alignment horizontal="right" vertical="center"/>
    </xf>
    <xf borderId="1" fillId="0" fontId="15" numFmtId="0" xfId="0" applyAlignment="1" applyBorder="1" applyFont="1">
      <alignment horizontal="left" vertical="center"/>
    </xf>
    <xf borderId="22" fillId="4" fontId="16" numFmtId="0" xfId="0" applyAlignment="1" applyBorder="1" applyFont="1">
      <alignment horizontal="left" vertical="center"/>
    </xf>
    <xf borderId="23" fillId="4" fontId="16" numFmtId="0" xfId="0" applyAlignment="1" applyBorder="1" applyFont="1">
      <alignment horizontal="left" vertical="center"/>
    </xf>
    <xf borderId="9" fillId="0" fontId="2" numFmtId="0" xfId="0" applyBorder="1" applyFont="1"/>
    <xf borderId="1" fillId="0" fontId="2" numFmtId="167" xfId="0" applyAlignment="1" applyBorder="1" applyFont="1" applyNumberFormat="1">
      <alignment horizontal="right" vertical="top"/>
    </xf>
    <xf borderId="2" fillId="0" fontId="2" numFmtId="167" xfId="0" applyAlignment="1" applyBorder="1" applyFont="1" applyNumberFormat="1">
      <alignment horizontal="right" vertical="top"/>
    </xf>
    <xf borderId="0" fillId="0" fontId="14" numFmtId="0" xfId="0" applyAlignment="1" applyFont="1">
      <alignment vertical="center"/>
    </xf>
    <xf borderId="0" fillId="0" fontId="14" numFmtId="0" xfId="0" applyAlignment="1" applyFont="1">
      <alignment horizontal="center" vertical="center"/>
    </xf>
    <xf borderId="0" fillId="0" fontId="18" numFmtId="0" xfId="0" applyAlignment="1" applyFont="1">
      <alignment horizontal="center" shrinkToFit="0" vertical="center" wrapText="1"/>
    </xf>
    <xf borderId="0" fillId="0" fontId="19" numFmtId="0" xfId="0" applyAlignment="1" applyFont="1">
      <alignment vertical="center"/>
    </xf>
    <xf borderId="0" fillId="0" fontId="19" numFmtId="0" xfId="0" applyAlignment="1" applyFont="1">
      <alignment horizontal="left" vertical="center"/>
    </xf>
    <xf borderId="0" fillId="0" fontId="20" numFmtId="0" xfId="0" applyAlignment="1" applyFont="1">
      <alignment horizontal="right" shrinkToFit="0" vertical="center" wrapText="1"/>
    </xf>
    <xf borderId="0" fillId="0" fontId="15" numFmtId="0" xfId="0" applyAlignment="1" applyFont="1">
      <alignment horizontal="right" shrinkToFit="0" vertical="center" wrapText="1"/>
    </xf>
    <xf borderId="0" fillId="0" fontId="21" numFmtId="0" xfId="0" applyAlignment="1" applyFont="1">
      <alignment horizontal="right" shrinkToFit="0" vertical="center" wrapText="1"/>
    </xf>
    <xf borderId="0" fillId="0" fontId="22" numFmtId="0" xfId="0" applyAlignment="1" applyFont="1">
      <alignment horizontal="right" shrinkToFit="0" vertical="center" wrapText="1"/>
    </xf>
    <xf borderId="0" fillId="0" fontId="2" numFmtId="2" xfId="0" applyAlignment="1" applyFont="1" applyNumberFormat="1">
      <alignment horizontal="center"/>
    </xf>
    <xf borderId="0" fillId="0" fontId="2" numFmtId="0" xfId="0" applyAlignment="1" applyFont="1">
      <alignment horizontal="left" vertical="top"/>
    </xf>
    <xf borderId="6" fillId="0" fontId="2" numFmtId="0" xfId="0" applyAlignment="1" applyBorder="1" applyFont="1">
      <alignment horizontal="center" vertical="top"/>
    </xf>
    <xf borderId="0" fillId="0" fontId="2" numFmtId="167" xfId="0" applyAlignment="1" applyFont="1" applyNumberFormat="1">
      <alignment horizontal="left"/>
    </xf>
    <xf borderId="1" fillId="0" fontId="2" numFmtId="0" xfId="0" applyAlignment="1" applyBorder="1" applyFont="1">
      <alignment horizontal="left"/>
    </xf>
    <xf borderId="1" fillId="0" fontId="2" numFmtId="167" xfId="0" applyAlignment="1" applyBorder="1" applyFont="1" applyNumberFormat="1">
      <alignment horizontal="left"/>
    </xf>
    <xf quotePrefix="1" borderId="4" fillId="0" fontId="2" numFmtId="16" xfId="0" applyBorder="1" applyFont="1" applyNumberFormat="1"/>
    <xf quotePrefix="1" borderId="4" fillId="0" fontId="2" numFmtId="0" xfId="0" applyBorder="1" applyFont="1"/>
    <xf borderId="0" fillId="0" fontId="2" numFmtId="0" xfId="0" applyAlignment="1" applyFont="1">
      <alignment shrinkToFit="0" wrapText="1"/>
    </xf>
    <xf borderId="0" fillId="0" fontId="2" numFmtId="0" xfId="0" applyAlignment="1" applyFont="1">
      <alignment shrinkToFit="0" wrapText="1"/>
    </xf>
    <xf borderId="1" fillId="0" fontId="2" numFmtId="166" xfId="0" applyBorder="1" applyFont="1" applyNumberFormat="1"/>
    <xf borderId="2" fillId="0" fontId="2" numFmtId="166" xfId="0" applyBorder="1" applyFont="1" applyNumberFormat="1"/>
    <xf borderId="9" fillId="0" fontId="2" numFmtId="166" xfId="0" applyBorder="1" applyFont="1" applyNumberFormat="1"/>
    <xf borderId="10" fillId="0" fontId="2" numFmtId="166" xfId="0" applyBorder="1" applyFont="1" applyNumberFormat="1"/>
    <xf borderId="1" fillId="0" fontId="2" numFmtId="3" xfId="0" applyBorder="1" applyFont="1" applyNumberFormat="1"/>
    <xf borderId="2" fillId="0" fontId="2" numFmtId="0" xfId="0" applyBorder="1" applyFont="1"/>
    <xf borderId="10" fillId="0" fontId="2" numFmtId="0" xfId="0" applyBorder="1" applyFont="1"/>
    <xf borderId="0" fillId="0" fontId="2" numFmtId="0" xfId="0" applyAlignment="1" applyFont="1">
      <alignment vertical="top"/>
    </xf>
    <xf borderId="0" fillId="0" fontId="2" numFmtId="1" xfId="0" applyAlignment="1" applyFont="1" applyNumberFormat="1">
      <alignment vertical="top"/>
    </xf>
    <xf borderId="6" fillId="0" fontId="2" numFmtId="0" xfId="0" applyAlignment="1" applyBorder="1" applyFont="1">
      <alignment vertical="top"/>
    </xf>
    <xf borderId="0" fillId="0" fontId="2" numFmtId="164" xfId="0" applyAlignment="1" applyFont="1" applyNumberFormat="1">
      <alignment vertical="top"/>
    </xf>
    <xf borderId="1" fillId="2" fontId="10" numFmtId="0" xfId="0" applyAlignment="1" applyBorder="1" applyFont="1">
      <alignment shrinkToFit="0" vertical="top" wrapText="1"/>
    </xf>
    <xf borderId="1" fillId="0" fontId="2" numFmtId="167" xfId="0" applyBorder="1" applyFont="1" applyNumberFormat="1"/>
    <xf borderId="0" fillId="0" fontId="2" numFmtId="0" xfId="0" applyAlignment="1" applyFont="1">
      <alignment readingOrder="0"/>
    </xf>
    <xf borderId="1" fillId="0" fontId="4" numFmtId="0" xfId="0" applyAlignment="1" applyBorder="1" applyFont="1">
      <alignment horizontal="left" vertical="center"/>
    </xf>
    <xf borderId="0" fillId="0" fontId="10" numFmtId="0" xfId="0" applyAlignment="1" applyFont="1">
      <alignment shrinkToFit="0" vertical="top" wrapText="1"/>
    </xf>
    <xf borderId="0" fillId="0" fontId="4" numFmtId="0" xfId="0" applyAlignment="1" applyFont="1">
      <alignment shrinkToFit="0" vertical="top" wrapText="1"/>
    </xf>
    <xf borderId="8" fillId="0" fontId="2" numFmtId="0" xfId="0" applyAlignment="1" applyBorder="1" applyFont="1">
      <alignment readingOrder="0"/>
    </xf>
    <xf borderId="1" fillId="0" fontId="2" numFmtId="9" xfId="0" applyBorder="1" applyFont="1" applyNumberFormat="1"/>
    <xf borderId="2" fillId="0" fontId="2" numFmtId="9" xfId="0" applyBorder="1" applyFont="1" applyNumberFormat="1"/>
    <xf borderId="9" fillId="0" fontId="2" numFmtId="9" xfId="0" applyBorder="1" applyFont="1" applyNumberFormat="1"/>
    <xf borderId="10" fillId="0" fontId="2" numFmtId="9" xfId="0" applyBorder="1" applyFont="1" applyNumberFormat="1"/>
    <xf borderId="24" fillId="0" fontId="8" numFmtId="0" xfId="0" applyAlignment="1" applyBorder="1" applyFont="1">
      <alignment shrinkToFit="0" vertical="top" wrapText="1"/>
    </xf>
    <xf borderId="0" fillId="0" fontId="8" numFmtId="0" xfId="0" applyAlignment="1" applyFont="1">
      <alignment horizontal="left" shrinkToFit="0" vertical="top" wrapText="1"/>
    </xf>
    <xf borderId="14" fillId="0" fontId="8" numFmtId="0" xfId="0" applyAlignment="1" applyBorder="1" applyFont="1">
      <alignment shrinkToFit="0" vertical="top" wrapText="1"/>
    </xf>
    <xf borderId="1" fillId="0" fontId="13" numFmtId="0" xfId="0" applyAlignment="1" applyBorder="1" applyFont="1">
      <alignment vertical="center"/>
    </xf>
    <xf borderId="1" fillId="0" fontId="13" numFmtId="0" xfId="0" applyAlignment="1" applyBorder="1" applyFont="1">
      <alignment horizontal="right" vertical="center"/>
    </xf>
    <xf borderId="1" fillId="0" fontId="13" numFmtId="164" xfId="0" applyAlignment="1" applyBorder="1" applyFont="1" applyNumberFormat="1">
      <alignment horizontal="right" vertical="center"/>
    </xf>
    <xf borderId="0" fillId="0" fontId="2" numFmtId="0" xfId="0" applyAlignment="1" applyFont="1">
      <alignment horizontal="left" vertical="center"/>
    </xf>
    <xf borderId="0" fillId="0" fontId="17" numFmtId="0" xfId="0" applyAlignment="1" applyFont="1">
      <alignment shrinkToFit="0" vertical="top" wrapText="1"/>
    </xf>
    <xf borderId="5" fillId="0" fontId="8" numFmtId="0" xfId="0" applyAlignment="1" applyBorder="1" applyFont="1">
      <alignment vertical="center"/>
    </xf>
    <xf borderId="6" fillId="0" fontId="8" numFmtId="0" xfId="0" applyAlignment="1" applyBorder="1" applyFont="1">
      <alignment vertical="center"/>
    </xf>
    <xf borderId="7" fillId="0" fontId="8" numFmtId="0" xfId="0" applyAlignment="1" applyBorder="1" applyFont="1">
      <alignment vertical="center"/>
    </xf>
    <xf borderId="4" fillId="0" fontId="13" numFmtId="0" xfId="0" applyAlignment="1" applyBorder="1" applyFont="1">
      <alignment vertical="center"/>
    </xf>
    <xf borderId="1" fillId="0" fontId="13" numFmtId="167" xfId="0" applyAlignment="1" applyBorder="1" applyFont="1" applyNumberFormat="1">
      <alignment horizontal="right" vertical="center"/>
    </xf>
    <xf borderId="2" fillId="0" fontId="13" numFmtId="167" xfId="0" applyAlignment="1" applyBorder="1" applyFont="1" applyNumberFormat="1">
      <alignment horizontal="right" vertical="center"/>
    </xf>
    <xf borderId="0" fillId="0" fontId="10" numFmtId="0" xfId="0" applyAlignment="1" applyFont="1">
      <alignment vertical="center"/>
    </xf>
    <xf borderId="0" fillId="0" fontId="13" numFmtId="167" xfId="0" applyAlignment="1" applyFont="1" applyNumberFormat="1">
      <alignment horizontal="right" vertical="center"/>
    </xf>
    <xf borderId="8" fillId="0" fontId="13" numFmtId="0" xfId="0" applyAlignment="1" applyBorder="1" applyFont="1">
      <alignment vertical="center"/>
    </xf>
    <xf borderId="9" fillId="0" fontId="13" numFmtId="167" xfId="0" applyAlignment="1" applyBorder="1" applyFont="1" applyNumberFormat="1">
      <alignment horizontal="right" vertical="center"/>
    </xf>
    <xf borderId="10" fillId="0" fontId="13" numFmtId="167" xfId="0" applyAlignment="1" applyBorder="1" applyFont="1" applyNumberFormat="1">
      <alignment horizontal="right" vertical="center"/>
    </xf>
    <xf borderId="2" fillId="0" fontId="13" numFmtId="164" xfId="0" applyAlignment="1" applyBorder="1" applyFont="1" applyNumberFormat="1">
      <alignment horizontal="right" vertical="center"/>
    </xf>
    <xf borderId="9" fillId="0" fontId="13" numFmtId="164" xfId="0" applyAlignment="1" applyBorder="1" applyFont="1" applyNumberFormat="1">
      <alignment horizontal="right" vertical="center"/>
    </xf>
    <xf borderId="10" fillId="0" fontId="13" numFmtId="164" xfId="0" applyAlignment="1" applyBorder="1" applyFont="1" applyNumberFormat="1">
      <alignment horizontal="right" vertical="center"/>
    </xf>
    <xf borderId="0" fillId="0" fontId="13" numFmtId="0" xfId="0" applyAlignment="1" applyFont="1">
      <alignment vertical="center"/>
    </xf>
    <xf borderId="0" fillId="0" fontId="13" numFmtId="164" xfId="0" applyAlignment="1" applyFont="1" applyNumberFormat="1">
      <alignment horizontal="right" vertical="center"/>
    </xf>
    <xf borderId="0" fillId="0" fontId="13" numFmtId="164" xfId="0" applyAlignment="1" applyFont="1" applyNumberFormat="1">
      <alignment horizontal="center" vertical="center"/>
    </xf>
    <xf borderId="1" fillId="0" fontId="13" numFmtId="0" xfId="0" applyAlignment="1" applyBorder="1" applyFont="1">
      <alignment vertical="center"/>
    </xf>
    <xf borderId="2" fillId="0" fontId="13" numFmtId="0" xfId="0" applyAlignment="1" applyBorder="1" applyFont="1">
      <alignment horizontal="center" vertical="center"/>
    </xf>
    <xf borderId="1" fillId="0" fontId="13" numFmtId="3" xfId="0" applyAlignment="1" applyBorder="1" applyFont="1" applyNumberFormat="1">
      <alignment horizontal="right" vertical="center"/>
    </xf>
    <xf borderId="0" fillId="0" fontId="13" numFmtId="3" xfId="0" applyAlignment="1" applyFont="1" applyNumberFormat="1">
      <alignment horizontal="right" vertical="center"/>
    </xf>
    <xf borderId="0" fillId="0" fontId="13" numFmtId="166" xfId="0" applyAlignment="1" applyFont="1" applyNumberFormat="1">
      <alignment vertical="center"/>
    </xf>
    <xf borderId="9" fillId="0" fontId="13" numFmtId="3" xfId="0" applyAlignment="1" applyBorder="1" applyFont="1" applyNumberFormat="1">
      <alignment horizontal="right" vertical="center"/>
    </xf>
    <xf borderId="1" fillId="0" fontId="8" numFmtId="0" xfId="0" applyAlignment="1" applyBorder="1" applyFont="1">
      <alignment vertical="center"/>
    </xf>
    <xf borderId="1" fillId="0" fontId="13" numFmtId="166" xfId="0" applyAlignment="1" applyBorder="1" applyFont="1" applyNumberFormat="1">
      <alignment horizontal="center" vertical="center"/>
    </xf>
    <xf borderId="1" fillId="0" fontId="13" numFmtId="166" xfId="0" applyAlignment="1" applyBorder="1" applyFont="1" applyNumberFormat="1">
      <alignment vertical="center"/>
    </xf>
    <xf borderId="1" fillId="0" fontId="22" numFmtId="0" xfId="0" applyAlignment="1" applyBorder="1" applyFont="1">
      <alignment vertical="center"/>
    </xf>
    <xf borderId="2" fillId="0" fontId="22" numFmtId="0" xfId="0" applyAlignment="1" applyBorder="1" applyFont="1">
      <alignment horizontal="center" vertical="center"/>
    </xf>
    <xf borderId="1" fillId="0" fontId="23" numFmtId="0" xfId="0" applyAlignment="1" applyBorder="1" applyFont="1">
      <alignment vertical="center"/>
    </xf>
    <xf borderId="0" fillId="0" fontId="22" numFmtId="0" xfId="0" applyAlignment="1" applyFont="1">
      <alignment vertical="center"/>
    </xf>
    <xf borderId="1" fillId="0" fontId="22" numFmtId="0" xfId="0" applyAlignment="1" applyBorder="1" applyFont="1">
      <alignment vertical="center"/>
    </xf>
    <xf borderId="1" fillId="0" fontId="22" numFmtId="3" xfId="0" applyAlignment="1" applyBorder="1" applyFont="1" applyNumberFormat="1">
      <alignment horizontal="right" vertical="center"/>
    </xf>
    <xf borderId="1" fillId="0" fontId="22" numFmtId="167" xfId="0" applyAlignment="1" applyBorder="1" applyFont="1" applyNumberFormat="1">
      <alignment horizontal="right" vertical="center"/>
    </xf>
    <xf borderId="1" fillId="0" fontId="22" numFmtId="0" xfId="0" applyAlignment="1" applyBorder="1" applyFont="1">
      <alignment horizontal="right" vertical="center"/>
    </xf>
    <xf borderId="1" fillId="0" fontId="22" numFmtId="10" xfId="0" applyAlignment="1" applyBorder="1" applyFont="1" applyNumberFormat="1">
      <alignment horizontal="right" vertical="center"/>
    </xf>
    <xf borderId="1" fillId="0" fontId="22" numFmtId="3" xfId="0" applyAlignment="1" applyBorder="1" applyFont="1" applyNumberFormat="1">
      <alignment horizontal="center" vertical="center"/>
    </xf>
    <xf borderId="0" fillId="0" fontId="22" numFmtId="3" xfId="0" applyAlignment="1" applyFont="1" applyNumberFormat="1">
      <alignment horizontal="right" vertical="center"/>
    </xf>
    <xf borderId="1" fillId="0" fontId="22" numFmtId="0" xfId="0" applyAlignment="1" applyBorder="1" applyFont="1">
      <alignment horizontal="center" vertical="center"/>
    </xf>
    <xf borderId="0" fillId="0" fontId="22" numFmtId="3" xfId="0" applyAlignment="1" applyFont="1" applyNumberFormat="1">
      <alignment vertical="center"/>
    </xf>
    <xf borderId="0" fillId="0" fontId="22" numFmtId="10" xfId="0" applyAlignment="1" applyFont="1" applyNumberFormat="1">
      <alignment horizontal="right" vertical="center"/>
    </xf>
    <xf borderId="0" fillId="0" fontId="22" numFmtId="10" xfId="0" applyAlignment="1" applyFont="1" applyNumberFormat="1">
      <alignment horizontal="center" vertical="center"/>
    </xf>
    <xf borderId="1" fillId="0" fontId="22" numFmtId="10" xfId="0" applyAlignment="1" applyBorder="1" applyFont="1" applyNumberFormat="1">
      <alignment horizontal="center" vertical="center"/>
    </xf>
    <xf borderId="1" fillId="0" fontId="22" numFmtId="3" xfId="0" applyAlignment="1" applyBorder="1" applyFont="1" applyNumberFormat="1">
      <alignment vertical="center"/>
    </xf>
    <xf borderId="0" fillId="0" fontId="13" numFmtId="0" xfId="0" applyAlignment="1" applyFont="1">
      <alignment horizontal="left" vertical="center"/>
    </xf>
    <xf borderId="5" fillId="0" fontId="8" numFmtId="0" xfId="0" applyAlignment="1" applyBorder="1" applyFont="1">
      <alignment shrinkToFit="0" vertical="top" wrapText="1"/>
    </xf>
    <xf borderId="7" fillId="0" fontId="8" numFmtId="0" xfId="0" applyAlignment="1" applyBorder="1" applyFont="1">
      <alignment horizontal="left" shrinkToFit="0" vertical="top" wrapText="1"/>
    </xf>
    <xf borderId="2" fillId="0" fontId="13" numFmtId="0" xfId="0" applyAlignment="1" applyBorder="1" applyFont="1">
      <alignment horizontal="right" vertical="center"/>
    </xf>
    <xf borderId="9" fillId="0" fontId="13" numFmtId="0" xfId="0" applyAlignment="1" applyBorder="1" applyFont="1">
      <alignment horizontal="right" vertical="center"/>
    </xf>
    <xf borderId="10" fillId="0" fontId="13" numFmtId="0" xfId="0" applyAlignment="1" applyBorder="1" applyFont="1">
      <alignment horizontal="right" vertical="center"/>
    </xf>
    <xf borderId="0" fillId="0" fontId="17" numFmtId="0" xfId="0" applyAlignment="1" applyFont="1">
      <alignment horizontal="left" vertical="center"/>
    </xf>
    <xf borderId="5" fillId="0" fontId="13" numFmtId="0" xfId="0" applyAlignment="1" applyBorder="1" applyFont="1">
      <alignment vertical="center"/>
    </xf>
    <xf borderId="6" fillId="0" fontId="13" numFmtId="0" xfId="0" applyAlignment="1" applyBorder="1" applyFont="1">
      <alignment vertical="center"/>
    </xf>
    <xf borderId="7" fillId="0" fontId="13" numFmtId="0" xfId="0" applyAlignment="1" applyBorder="1" applyFont="1">
      <alignment vertical="center"/>
    </xf>
    <xf borderId="1" fillId="0" fontId="13" numFmtId="3" xfId="0" applyAlignment="1" applyBorder="1" applyFont="1" applyNumberFormat="1">
      <alignment vertical="center"/>
    </xf>
    <xf borderId="1" fillId="0" fontId="13" numFmtId="9" xfId="0" applyAlignment="1" applyBorder="1" applyFont="1" applyNumberFormat="1">
      <alignment horizontal="center" vertical="center"/>
    </xf>
    <xf borderId="2" fillId="0" fontId="13" numFmtId="9" xfId="0" applyAlignment="1" applyBorder="1" applyFont="1" applyNumberFormat="1">
      <alignment horizontal="right" vertical="center"/>
    </xf>
    <xf borderId="9" fillId="0" fontId="13" numFmtId="3" xfId="0" applyAlignment="1" applyBorder="1" applyFont="1" applyNumberFormat="1">
      <alignment vertical="center"/>
    </xf>
    <xf borderId="9" fillId="0" fontId="13" numFmtId="0" xfId="0" applyAlignment="1" applyBorder="1" applyFont="1">
      <alignment vertical="center"/>
    </xf>
    <xf borderId="9" fillId="0" fontId="13" numFmtId="9" xfId="0" applyAlignment="1" applyBorder="1" applyFont="1" applyNumberFormat="1">
      <alignment horizontal="center" vertical="center"/>
    </xf>
    <xf borderId="10" fillId="0" fontId="13" numFmtId="9" xfId="0" applyAlignment="1" applyBorder="1" applyFont="1" applyNumberFormat="1">
      <alignment horizontal="right" vertical="center"/>
    </xf>
    <xf borderId="0" fillId="0" fontId="24" numFmtId="0" xfId="0" applyAlignment="1" applyFont="1">
      <alignment horizontal="left" vertical="center"/>
    </xf>
    <xf borderId="1" fillId="0" fontId="13" numFmtId="0" xfId="0" applyAlignment="1" applyBorder="1" applyFont="1">
      <alignment shrinkToFit="0" vertical="center" wrapText="1"/>
    </xf>
    <xf borderId="1" fillId="0" fontId="8" numFmtId="0" xfId="0" applyAlignment="1" applyBorder="1" applyFont="1">
      <alignment shrinkToFit="0" vertical="center" wrapText="1"/>
    </xf>
    <xf borderId="9" fillId="0" fontId="13" numFmtId="0" xfId="0" applyAlignment="1" applyBorder="1" applyFont="1">
      <alignment vertical="center"/>
    </xf>
    <xf borderId="0" fillId="0" fontId="2" numFmtId="3" xfId="0" applyAlignment="1" applyFont="1" applyNumberFormat="1">
      <alignment vertical="top"/>
    </xf>
    <xf borderId="6" fillId="0" fontId="6" numFmtId="0" xfId="0" applyBorder="1" applyFont="1"/>
    <xf borderId="1" fillId="0" fontId="13" numFmtId="9" xfId="0" applyAlignment="1" applyBorder="1" applyFont="1" applyNumberFormat="1">
      <alignment horizontal="right" vertical="center"/>
    </xf>
    <xf borderId="0" fillId="0" fontId="2" numFmtId="167" xfId="0" applyAlignment="1" applyFont="1" applyNumberFormat="1">
      <alignment vertical="top"/>
    </xf>
    <xf borderId="1" fillId="0" fontId="22" numFmtId="0" xfId="0" applyAlignment="1" applyBorder="1" applyFont="1">
      <alignment shrinkToFit="0" vertical="center" wrapText="1"/>
    </xf>
    <xf borderId="5" fillId="0" fontId="23" numFmtId="0" xfId="0" applyAlignment="1" applyBorder="1" applyFont="1">
      <alignment shrinkToFit="0" vertical="center" wrapText="1"/>
    </xf>
    <xf borderId="6" fillId="0" fontId="23" numFmtId="0" xfId="0" applyAlignment="1" applyBorder="1" applyFont="1">
      <alignment shrinkToFit="0" vertical="center" wrapText="1"/>
    </xf>
    <xf borderId="7" fillId="0" fontId="23" numFmtId="0" xfId="0" applyAlignment="1" applyBorder="1" applyFont="1">
      <alignment shrinkToFit="0" vertical="center" wrapText="1"/>
    </xf>
    <xf borderId="0" fillId="0" fontId="18" numFmtId="0" xfId="0" applyAlignment="1" applyFont="1">
      <alignment shrinkToFit="0" vertical="center" wrapText="1"/>
    </xf>
    <xf borderId="9" fillId="0" fontId="22" numFmtId="0" xfId="0" applyAlignment="1" applyBorder="1" applyFont="1">
      <alignment vertical="center"/>
    </xf>
    <xf borderId="4" fillId="0" fontId="22" numFmtId="0" xfId="0" applyAlignment="1" applyBorder="1" applyFont="1">
      <alignment vertical="center"/>
    </xf>
    <xf borderId="2" fillId="0" fontId="22" numFmtId="3" xfId="0" applyAlignment="1" applyBorder="1" applyFont="1" applyNumberFormat="1">
      <alignment vertical="center"/>
    </xf>
    <xf borderId="1" fillId="0" fontId="22" numFmtId="9" xfId="0" applyAlignment="1" applyBorder="1" applyFont="1" applyNumberFormat="1">
      <alignment horizontal="right" vertical="center"/>
    </xf>
    <xf borderId="2" fillId="0" fontId="22" numFmtId="9" xfId="0" applyAlignment="1" applyBorder="1" applyFont="1" applyNumberFormat="1">
      <alignment horizontal="right" vertical="center"/>
    </xf>
    <xf borderId="2" fillId="0" fontId="22" numFmtId="0" xfId="0" applyAlignment="1" applyBorder="1" applyFont="1">
      <alignment vertical="center"/>
    </xf>
    <xf borderId="8" fillId="0" fontId="22" numFmtId="0" xfId="0" applyAlignment="1" applyBorder="1" applyFont="1">
      <alignment vertical="center"/>
    </xf>
    <xf borderId="9" fillId="0" fontId="22" numFmtId="9" xfId="0" applyAlignment="1" applyBorder="1" applyFont="1" applyNumberFormat="1">
      <alignment horizontal="right" vertical="center"/>
    </xf>
    <xf borderId="10" fillId="0" fontId="22" numFmtId="9" xfId="0" applyAlignment="1" applyBorder="1" applyFont="1" applyNumberFormat="1">
      <alignment horizontal="right" vertical="center"/>
    </xf>
    <xf borderId="5" fillId="0" fontId="23" numFmtId="0" xfId="0" applyAlignment="1" applyBorder="1" applyFont="1">
      <alignment vertical="center"/>
    </xf>
    <xf borderId="0" fillId="0" fontId="25" numFmtId="0" xfId="0" applyAlignment="1" applyFont="1">
      <alignment vertical="top"/>
    </xf>
    <xf borderId="0" fillId="0" fontId="25" numFmtId="0" xfId="0" applyAlignment="1" applyFont="1">
      <alignment shrinkToFit="0" vertical="top" wrapText="1"/>
    </xf>
    <xf borderId="2" fillId="0" fontId="22" numFmtId="167" xfId="0" applyAlignment="1" applyBorder="1" applyFont="1" applyNumberFormat="1">
      <alignment horizontal="right" vertical="center"/>
    </xf>
    <xf borderId="0" fillId="0" fontId="18" numFmtId="0" xfId="0" applyAlignment="1" applyFont="1">
      <alignment shrinkToFit="0" vertical="top" wrapText="1"/>
    </xf>
    <xf borderId="0" fillId="0" fontId="22" numFmtId="167" xfId="0" applyAlignment="1" applyFont="1" applyNumberFormat="1">
      <alignment horizontal="right" vertical="center"/>
    </xf>
    <xf borderId="9" fillId="0" fontId="22" numFmtId="167" xfId="0" applyAlignment="1" applyBorder="1" applyFont="1" applyNumberFormat="1">
      <alignment horizontal="right" vertical="center"/>
    </xf>
    <xf borderId="10" fillId="0" fontId="22" numFmtId="167" xfId="0" applyAlignment="1" applyBorder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6" fillId="0" fontId="8" numFmtId="0" xfId="0" applyAlignment="1" applyBorder="1" applyFont="1">
      <alignment horizontal="center" vertical="center"/>
    </xf>
    <xf borderId="7" fillId="0" fontId="8" numFmtId="0" xfId="0" applyAlignment="1" applyBorder="1" applyFont="1">
      <alignment horizontal="center" vertical="center"/>
    </xf>
    <xf borderId="0" fillId="0" fontId="2" numFmtId="9" xfId="0" applyAlignment="1" applyFont="1" applyNumberFormat="1">
      <alignment horizontal="left" vertical="center"/>
    </xf>
    <xf borderId="9" fillId="0" fontId="13" numFmtId="9" xfId="0" applyAlignment="1" applyBorder="1" applyFont="1" applyNumberFormat="1">
      <alignment horizontal="right" vertical="center"/>
    </xf>
    <xf borderId="0" fillId="0" fontId="26" numFmtId="0" xfId="0" applyAlignment="1" applyFont="1">
      <alignment vertical="center"/>
    </xf>
    <xf borderId="11" fillId="0" fontId="2" numFmtId="0" xfId="0" applyAlignment="1" applyBorder="1" applyFont="1">
      <alignment vertical="top"/>
    </xf>
    <xf borderId="0" fillId="0" fontId="4" numFmtId="0" xfId="0" applyAlignment="1" applyFont="1">
      <alignment vertical="center"/>
    </xf>
    <xf borderId="1" fillId="0" fontId="13" numFmtId="0" xfId="0" applyAlignment="1" applyBorder="1" applyFont="1">
      <alignment horizontal="center" vertical="center"/>
    </xf>
    <xf borderId="0" fillId="0" fontId="13" numFmtId="166" xfId="0" applyAlignment="1" applyFont="1" applyNumberFormat="1">
      <alignment horizontal="left" vertical="top"/>
    </xf>
    <xf borderId="0" fillId="0" fontId="2" numFmtId="9" xfId="0" applyAlignment="1" applyFont="1" applyNumberFormat="1">
      <alignment vertical="top"/>
    </xf>
    <xf borderId="0" fillId="0" fontId="2" numFmtId="166" xfId="0" applyFont="1" applyNumberFormat="1"/>
    <xf borderId="0" fillId="0" fontId="2" numFmtId="9" xfId="0" applyFont="1" applyNumberFormat="1"/>
    <xf borderId="1" fillId="0" fontId="13" numFmtId="3" xfId="0" applyAlignment="1" applyBorder="1" applyFont="1" applyNumberFormat="1">
      <alignment horizontal="center" vertical="center"/>
    </xf>
    <xf borderId="0" fillId="0" fontId="13" numFmtId="3" xfId="0" applyAlignment="1" applyFont="1" applyNumberFormat="1">
      <alignment horizontal="center" vertical="center"/>
    </xf>
    <xf borderId="0" fillId="0" fontId="10" numFmtId="0" xfId="0" applyAlignment="1" applyFont="1">
      <alignment horizontal="center" vertical="center"/>
    </xf>
    <xf borderId="9" fillId="0" fontId="13" numFmtId="166" xfId="0" applyAlignment="1" applyBorder="1" applyFont="1" applyNumberFormat="1">
      <alignment horizontal="center" vertical="center"/>
    </xf>
    <xf borderId="9" fillId="0" fontId="13" numFmtId="3" xfId="0" applyAlignment="1" applyBorder="1" applyFont="1" applyNumberFormat="1">
      <alignment horizontal="center" vertical="center"/>
    </xf>
    <xf borderId="6" fillId="0" fontId="8" numFmtId="0" xfId="0" applyAlignment="1" applyBorder="1" applyFont="1">
      <alignment horizontal="center" shrinkToFit="0" vertical="center" wrapText="1"/>
    </xf>
    <xf borderId="6" fillId="0" fontId="8" numFmtId="0" xfId="0" applyAlignment="1" applyBorder="1" applyFont="1">
      <alignment shrinkToFit="0" vertical="center" wrapText="1"/>
    </xf>
    <xf borderId="7" fillId="0" fontId="8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center" wrapText="1"/>
    </xf>
    <xf borderId="0" fillId="0" fontId="2" numFmtId="167" xfId="0" applyAlignment="1" applyFont="1" applyNumberFormat="1">
      <alignment horizontal="right" vertical="center"/>
    </xf>
    <xf borderId="5" fillId="0" fontId="8" numFmtId="0" xfId="0" applyAlignment="1" applyBorder="1" applyFont="1">
      <alignment shrinkToFit="0" vertical="center" wrapText="1"/>
    </xf>
    <xf borderId="11" fillId="0" fontId="8" numFmtId="0" xfId="0" applyAlignment="1" applyBorder="1" applyFont="1">
      <alignment shrinkToFit="0" vertical="center" wrapText="1"/>
    </xf>
    <xf borderId="6" fillId="0" fontId="23" numFmtId="0" xfId="0" applyAlignment="1" applyBorder="1" applyFont="1">
      <alignment vertical="center"/>
    </xf>
    <xf borderId="7" fillId="0" fontId="23" numFmtId="0" xfId="0" applyAlignment="1" applyBorder="1" applyFont="1">
      <alignment vertical="center"/>
    </xf>
    <xf borderId="0" fillId="0" fontId="18" numFmtId="0" xfId="0" applyAlignment="1" applyFont="1">
      <alignment vertical="center"/>
    </xf>
    <xf borderId="4" fillId="0" fontId="21" numFmtId="0" xfId="0" applyAlignment="1" applyBorder="1" applyFont="1">
      <alignment vertical="center"/>
    </xf>
    <xf borderId="0" fillId="0" fontId="23" numFmtId="0" xfId="0" applyAlignment="1" applyFont="1">
      <alignment vertical="center"/>
    </xf>
    <xf borderId="0" fillId="0" fontId="21" numFmtId="0" xfId="0" applyAlignment="1" applyFont="1">
      <alignment vertical="center"/>
    </xf>
    <xf borderId="9" fillId="0" fontId="22" numFmtId="3" xfId="0" applyAlignment="1" applyBorder="1" applyFont="1" applyNumberFormat="1">
      <alignment vertical="center"/>
    </xf>
    <xf borderId="2" fillId="0" fontId="22" numFmtId="0" xfId="0" applyAlignment="1" applyBorder="1" applyFont="1">
      <alignment horizontal="center" shrinkToFit="0" vertical="center" wrapText="1"/>
    </xf>
    <xf borderId="1" fillId="0" fontId="23" numFmtId="0" xfId="0" applyAlignment="1" applyBorder="1" applyFont="1">
      <alignment shrinkToFit="0" vertical="center" wrapText="1"/>
    </xf>
    <xf borderId="1" fillId="0" fontId="22" numFmtId="0" xfId="0" applyAlignment="1" applyBorder="1" applyFont="1">
      <alignment shrinkToFit="0" vertical="center" wrapText="1"/>
    </xf>
    <xf borderId="1" fillId="0" fontId="22" numFmtId="3" xfId="0" applyAlignment="1" applyBorder="1" applyFont="1" applyNumberFormat="1">
      <alignment horizontal="right" shrinkToFit="0" vertical="center" wrapText="1"/>
    </xf>
    <xf borderId="1" fillId="0" fontId="22" numFmtId="167" xfId="0" applyAlignment="1" applyBorder="1" applyFont="1" applyNumberFormat="1">
      <alignment horizontal="right" shrinkToFit="0" vertical="center" wrapText="1"/>
    </xf>
    <xf borderId="1" fillId="0" fontId="22" numFmtId="0" xfId="0" applyAlignment="1" applyBorder="1" applyFont="1">
      <alignment horizontal="right" shrinkToFit="0" vertical="center" wrapText="1"/>
    </xf>
    <xf borderId="0" fillId="0" fontId="4" numFmtId="0" xfId="0" applyAlignment="1" applyFont="1">
      <alignment shrinkToFit="0" vertical="center" wrapText="1"/>
    </xf>
    <xf borderId="4" fillId="0" fontId="13" numFmtId="0" xfId="0" applyAlignment="1" applyBorder="1" applyFont="1">
      <alignment shrinkToFit="0" vertical="center" wrapText="1"/>
    </xf>
    <xf borderId="1" fillId="0" fontId="13" numFmtId="0" xfId="0" applyAlignment="1" applyBorder="1" applyFont="1">
      <alignment horizontal="right" shrinkToFit="0" vertical="center" wrapText="1"/>
    </xf>
    <xf borderId="2" fillId="0" fontId="13" numFmtId="0" xfId="0" applyAlignment="1" applyBorder="1" applyFont="1">
      <alignment horizontal="right" shrinkToFit="0" vertical="center" wrapText="1"/>
    </xf>
    <xf borderId="8" fillId="0" fontId="13" numFmtId="0" xfId="0" applyAlignment="1" applyBorder="1" applyFont="1">
      <alignment shrinkToFit="0" vertical="center" wrapText="1"/>
    </xf>
    <xf borderId="9" fillId="0" fontId="13" numFmtId="0" xfId="0" applyAlignment="1" applyBorder="1" applyFont="1">
      <alignment horizontal="right" shrinkToFit="0" vertical="center" wrapText="1"/>
    </xf>
    <xf borderId="10" fillId="0" fontId="13" numFmtId="0" xfId="0" applyAlignment="1" applyBorder="1" applyFont="1">
      <alignment horizontal="right" shrinkToFit="0" vertical="center" wrapText="1"/>
    </xf>
    <xf borderId="7" fillId="0" fontId="8" numFmtId="0" xfId="0" applyAlignment="1" applyBorder="1" applyFont="1">
      <alignment horizontal="center" shrinkToFit="0" vertical="center" wrapText="1"/>
    </xf>
    <xf borderId="1" fillId="0" fontId="13" numFmtId="0" xfId="0" applyAlignment="1" applyBorder="1" applyFont="1">
      <alignment shrinkToFit="0" vertical="center" wrapText="1"/>
    </xf>
    <xf borderId="2" fillId="0" fontId="13" numFmtId="0" xfId="0" applyAlignment="1" applyBorder="1" applyFont="1">
      <alignment shrinkToFit="0" vertical="center" wrapText="1"/>
    </xf>
    <xf borderId="0" fillId="0" fontId="13" numFmtId="0" xfId="0" applyAlignment="1" applyFont="1">
      <alignment shrinkToFit="0" vertical="center" wrapText="1"/>
    </xf>
    <xf borderId="1" fillId="0" fontId="13" numFmtId="167" xfId="0" applyAlignment="1" applyBorder="1" applyFont="1" applyNumberFormat="1">
      <alignment horizontal="right" shrinkToFit="0" vertical="center" wrapText="1"/>
    </xf>
    <xf borderId="1" fillId="0" fontId="13" numFmtId="3" xfId="0" applyAlignment="1" applyBorder="1" applyFont="1" applyNumberFormat="1">
      <alignment horizontal="right" shrinkToFit="0" vertical="center" wrapText="1"/>
    </xf>
    <xf borderId="2" fillId="0" fontId="13" numFmtId="167" xfId="0" applyAlignment="1" applyBorder="1" applyFont="1" applyNumberFormat="1">
      <alignment horizontal="right" shrinkToFit="0" vertical="center" wrapText="1"/>
    </xf>
    <xf borderId="9" fillId="0" fontId="13" numFmtId="3" xfId="0" applyAlignment="1" applyBorder="1" applyFont="1" applyNumberFormat="1">
      <alignment horizontal="right" shrinkToFit="0" vertical="center" wrapText="1"/>
    </xf>
    <xf borderId="9" fillId="0" fontId="13" numFmtId="167" xfId="0" applyAlignment="1" applyBorder="1" applyFont="1" applyNumberFormat="1">
      <alignment horizontal="right" shrinkToFit="0" vertical="center" wrapText="1"/>
    </xf>
    <xf borderId="10" fillId="0" fontId="13" numFmtId="167" xfId="0" applyAlignment="1" applyBorder="1" applyFont="1" applyNumberFormat="1">
      <alignment horizontal="right" shrinkToFit="0" vertical="center" wrapText="1"/>
    </xf>
    <xf borderId="0" fillId="0" fontId="8" numFmtId="0" xfId="0" applyAlignment="1" applyFont="1">
      <alignment shrinkToFit="0" vertical="top" wrapText="1"/>
    </xf>
    <xf borderId="0" fillId="0" fontId="8" numFmtId="171" xfId="0" applyAlignment="1" applyFont="1" applyNumberFormat="1">
      <alignment vertical="top"/>
    </xf>
    <xf borderId="0" fillId="0" fontId="2" numFmtId="166" xfId="0" applyAlignment="1" applyFont="1" applyNumberFormat="1">
      <alignment vertical="top"/>
    </xf>
    <xf borderId="1" fillId="5" fontId="2" numFmtId="164" xfId="0" applyBorder="1" applyFont="1" applyNumberFormat="1"/>
    <xf borderId="1" fillId="0" fontId="4" numFmtId="164" xfId="0" applyBorder="1" applyFont="1" applyNumberFormat="1"/>
    <xf borderId="0" fillId="0" fontId="4" numFmtId="164" xfId="0" applyFont="1" applyNumberFormat="1"/>
    <xf borderId="1" fillId="0" fontId="2" numFmtId="1" xfId="0" applyBorder="1" applyFont="1" applyNumberFormat="1"/>
    <xf borderId="1" fillId="0" fontId="4" numFmtId="1" xfId="0" applyBorder="1" applyFont="1" applyNumberFormat="1"/>
    <xf borderId="0" fillId="0" fontId="4" numFmtId="1" xfId="0" applyFont="1" applyNumberFormat="1"/>
    <xf borderId="9" fillId="0" fontId="2" numFmtId="0" xfId="0" applyAlignment="1" applyBorder="1" applyFont="1">
      <alignment horizontal="left" vertical="center"/>
    </xf>
    <xf borderId="1" fillId="0" fontId="2" numFmtId="1" xfId="0" applyAlignment="1" applyBorder="1" applyFont="1" applyNumberFormat="1">
      <alignment horizontal="center" vertical="center"/>
    </xf>
    <xf borderId="1" fillId="0" fontId="2" numFmtId="164" xfId="0" applyAlignment="1" applyBorder="1" applyFont="1" applyNumberFormat="1">
      <alignment horizontal="center"/>
    </xf>
    <xf borderId="0" fillId="0" fontId="27" numFmtId="0" xfId="0" applyAlignment="1" applyFont="1">
      <alignment vertical="top"/>
    </xf>
    <xf borderId="0" fillId="0" fontId="2" numFmtId="1" xfId="0" applyFont="1" applyNumberFormat="1"/>
    <xf borderId="23" fillId="2" fontId="10" numFmtId="0" xfId="0" applyBorder="1" applyFont="1"/>
    <xf borderId="1" fillId="5" fontId="10" numFmtId="0" xfId="0" applyBorder="1" applyFont="1"/>
    <xf borderId="1" fillId="5" fontId="4" numFmtId="164" xfId="0" applyBorder="1" applyFont="1" applyNumberFormat="1"/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theme="1"/>
          <bgColor theme="1"/>
        </patternFill>
      </fill>
      <border/>
    </dxf>
    <dxf>
      <font/>
      <fill>
        <patternFill patternType="solid">
          <fgColor rgb="FFBDD6EE"/>
          <bgColor rgb="FFBDD6EE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141">
    <tableStyle count="3" pivot="0" name="1. Caract_Exploit_Agricoles-style">
      <tableStyleElement dxfId="1" type="headerRow"/>
      <tableStyleElement dxfId="2" type="firstRowStripe"/>
      <tableStyleElement dxfId="3" type="secondRowStripe"/>
    </tableStyle>
    <tableStyle count="3" pivot="0" name="1. Caract_Exploit_Agricoles-style 2">
      <tableStyleElement dxfId="1" type="headerRow"/>
      <tableStyleElement dxfId="2" type="firstRowStripe"/>
      <tableStyleElement dxfId="3" type="secondRowStripe"/>
    </tableStyle>
    <tableStyle count="3" pivot="0" name="1. Caract_Exploit_Agricoles-style 3">
      <tableStyleElement dxfId="1" type="headerRow"/>
      <tableStyleElement dxfId="2" type="firstRowStripe"/>
      <tableStyleElement dxfId="3" type="secondRowStripe"/>
    </tableStyle>
    <tableStyle count="3" pivot="0" name="1. Caract_Exploit_Agricoles-style 4">
      <tableStyleElement dxfId="1" type="headerRow"/>
      <tableStyleElement dxfId="2" type="firstRowStripe"/>
      <tableStyleElement dxfId="3" type="secondRowStripe"/>
    </tableStyle>
    <tableStyle count="3" pivot="0" name="1. Caract_Exploit_Agricoles-style 5">
      <tableStyleElement dxfId="1" type="headerRow"/>
      <tableStyleElement dxfId="2" type="firstRowStripe"/>
      <tableStyleElement dxfId="3" type="secondRowStripe"/>
    </tableStyle>
    <tableStyle count="3" pivot="0" name="1. Caract_Exploit_Agricoles-style 6">
      <tableStyleElement dxfId="1" type="headerRow"/>
      <tableStyleElement dxfId="2" type="firstRowStripe"/>
      <tableStyleElement dxfId="3" type="secondRowStripe"/>
    </tableStyle>
    <tableStyle count="3" pivot="0" name="1. Caract_Exploit_Agricoles-style 7">
      <tableStyleElement dxfId="1" type="headerRow"/>
      <tableStyleElement dxfId="2" type="firstRowStripe"/>
      <tableStyleElement dxfId="3" type="secondRowStripe"/>
    </tableStyle>
    <tableStyle count="3" pivot="0" name="1. Caract_Exploit_Agricoles-style 8">
      <tableStyleElement dxfId="1" type="headerRow"/>
      <tableStyleElement dxfId="2" type="firstRowStripe"/>
      <tableStyleElement dxfId="3" type="secondRowStripe"/>
    </tableStyle>
    <tableStyle count="3" pivot="0" name="1. Caract_Exploit_Agricoles-style 9">
      <tableStyleElement dxfId="1" type="headerRow"/>
      <tableStyleElement dxfId="2" type="firstRowStripe"/>
      <tableStyleElement dxfId="3" type="secondRowStripe"/>
    </tableStyle>
    <tableStyle count="3" pivot="0" name="1. Caract_Exploit_Agricoles-style 10">
      <tableStyleElement dxfId="1" type="headerRow"/>
      <tableStyleElement dxfId="2" type="firstRowStripe"/>
      <tableStyleElement dxfId="3" type="secondRowStripe"/>
    </tableStyle>
    <tableStyle count="3" pivot="0" name="1. Caract_Exploit_Agricoles-style 11">
      <tableStyleElement dxfId="1" type="headerRow"/>
      <tableStyleElement dxfId="2" type="firstRowStripe"/>
      <tableStyleElement dxfId="3" type="secondRowStripe"/>
    </tableStyle>
    <tableStyle count="3" pivot="0" name="1. Caract_Exploit_Agricoles-style 12">
      <tableStyleElement dxfId="1" type="headerRow"/>
      <tableStyleElement dxfId="2" type="firstRowStripe"/>
      <tableStyleElement dxfId="3" type="secondRowStripe"/>
    </tableStyle>
    <tableStyle count="3" pivot="0" name="1. Caract_Exploit_Agricoles-style 13">
      <tableStyleElement dxfId="1" type="headerRow"/>
      <tableStyleElement dxfId="2" type="firstRowStripe"/>
      <tableStyleElement dxfId="3" type="secondRowStripe"/>
    </tableStyle>
    <tableStyle count="3" pivot="0" name="1. Caract_Exploit_Agricoles-style 14">
      <tableStyleElement dxfId="1" type="headerRow"/>
      <tableStyleElement dxfId="2" type="firstRowStripe"/>
      <tableStyleElement dxfId="3" type="secondRowStripe"/>
    </tableStyle>
    <tableStyle count="3" pivot="0" name="1. Caract_Exploit_Agricoles-style 15">
      <tableStyleElement dxfId="1" type="headerRow"/>
      <tableStyleElement dxfId="2" type="firstRowStripe"/>
      <tableStyleElement dxfId="3" type="secondRowStripe"/>
    </tableStyle>
    <tableStyle count="3" pivot="0" name="1. Caract_Exploit_Agricoles-style 16">
      <tableStyleElement dxfId="1" type="headerRow"/>
      <tableStyleElement dxfId="2" type="firstRowStripe"/>
      <tableStyleElement dxfId="3" type="secondRowStripe"/>
    </tableStyle>
    <tableStyle count="3" pivot="0" name="1. Caract_Exploit_Agricoles-style 17">
      <tableStyleElement dxfId="1" type="headerRow"/>
      <tableStyleElement dxfId="2" type="firstRowStripe"/>
      <tableStyleElement dxfId="3" type="secondRowStripe"/>
    </tableStyle>
    <tableStyle count="3" pivot="0" name="1. Caract_Exploit_Agricoles-style 18">
      <tableStyleElement dxfId="1" type="headerRow"/>
      <tableStyleElement dxfId="2" type="firstRowStripe"/>
      <tableStyleElement dxfId="3" type="secondRowStripe"/>
    </tableStyle>
    <tableStyle count="3" pivot="0" name="1. Caract_Exploit_Agricoles-style 19">
      <tableStyleElement dxfId="1" type="headerRow"/>
      <tableStyleElement dxfId="2" type="firstRowStripe"/>
      <tableStyleElement dxfId="3" type="secondRowStripe"/>
    </tableStyle>
    <tableStyle count="3" pivot="0" name="1. Caract_Exploit_Agricoles-style 20">
      <tableStyleElement dxfId="1" type="headerRow"/>
      <tableStyleElement dxfId="2" type="firstRowStripe"/>
      <tableStyleElement dxfId="3" type="secondRowStripe"/>
    </tableStyle>
    <tableStyle count="3" pivot="0" name="1. Caract_Exploit_Agricoles-style 21">
      <tableStyleElement dxfId="1" type="headerRow"/>
      <tableStyleElement dxfId="2" type="firstRowStripe"/>
      <tableStyleElement dxfId="3" type="secondRowStripe"/>
    </tableStyle>
    <tableStyle count="3" pivot="0" name="1. Caract_Exploit_Agricoles-style 22">
      <tableStyleElement dxfId="1" type="headerRow"/>
      <tableStyleElement dxfId="2" type="firstRowStripe"/>
      <tableStyleElement dxfId="3" type="secondRowStripe"/>
    </tableStyle>
    <tableStyle count="3" pivot="0" name="1. Caract_Exploit_Agricoles-style 23">
      <tableStyleElement dxfId="1" type="headerRow"/>
      <tableStyleElement dxfId="2" type="firstRowStripe"/>
      <tableStyleElement dxfId="3" type="secondRowStripe"/>
    </tableStyle>
    <tableStyle count="3" pivot="0" name="1. Caract_Exploit_Agricoles-style 24">
      <tableStyleElement dxfId="1" type="headerRow"/>
      <tableStyleElement dxfId="2" type="firstRowStripe"/>
      <tableStyleElement dxfId="3" type="secondRowStripe"/>
    </tableStyle>
    <tableStyle count="3" pivot="0" name="1. Caract_Exploit_Agricoles-style 25">
      <tableStyleElement dxfId="1" type="headerRow"/>
      <tableStyleElement dxfId="2" type="firstRowStripe"/>
      <tableStyleElement dxfId="3" type="secondRowStripe"/>
    </tableStyle>
    <tableStyle count="3" pivot="0" name="1. Caract_Exploit_Agricoles-style 26">
      <tableStyleElement dxfId="1" type="headerRow"/>
      <tableStyleElement dxfId="2" type="firstRowStripe"/>
      <tableStyleElement dxfId="3" type="secondRowStripe"/>
    </tableStyle>
    <tableStyle count="3" pivot="0" name="1. Caract_Exploit_Agricoles-style 27">
      <tableStyleElement dxfId="1" type="headerRow"/>
      <tableStyleElement dxfId="2" type="firstRowStripe"/>
      <tableStyleElement dxfId="3" type="secondRowStripe"/>
    </tableStyle>
    <tableStyle count="3" pivot="0" name="1. Caract_Exploit_Agricoles-style 28">
      <tableStyleElement dxfId="1" type="headerRow"/>
      <tableStyleElement dxfId="2" type="firstRowStripe"/>
      <tableStyleElement dxfId="3" type="secondRowStripe"/>
    </tableStyle>
    <tableStyle count="3" pivot="0" name="1. Caract_Exploit_Agricoles-style 29">
      <tableStyleElement dxfId="1" type="headerRow"/>
      <tableStyleElement dxfId="2" type="firstRowStripe"/>
      <tableStyleElement dxfId="3" type="secondRowStripe"/>
    </tableStyle>
    <tableStyle count="3" pivot="0" name="1. Caract_Exploit_Agricoles-style 30">
      <tableStyleElement dxfId="1" type="headerRow"/>
      <tableStyleElement dxfId="2" type="firstRowStripe"/>
      <tableStyleElement dxfId="3" type="secondRowStripe"/>
    </tableStyle>
    <tableStyle count="3" pivot="0" name="1. Caract_Exploit_Agricoles-style 31">
      <tableStyleElement dxfId="1" type="headerRow"/>
      <tableStyleElement dxfId="2" type="firstRowStripe"/>
      <tableStyleElement dxfId="3" type="secondRowStripe"/>
    </tableStyle>
    <tableStyle count="3" pivot="0" name="1. Caract_Exploit_Agricoles-style 32">
      <tableStyleElement dxfId="1" type="headerRow"/>
      <tableStyleElement dxfId="2" type="firstRowStripe"/>
      <tableStyleElement dxfId="3" type="secondRowStripe"/>
    </tableStyle>
    <tableStyle count="3" pivot="0" name="1. Caract_Exploit_Agricoles-style 33">
      <tableStyleElement dxfId="1" type="headerRow"/>
      <tableStyleElement dxfId="2" type="firstRowStripe"/>
      <tableStyleElement dxfId="3" type="secondRowStripe"/>
    </tableStyle>
    <tableStyle count="3" pivot="0" name="1. Caract_Exploit_Agricoles-style 34">
      <tableStyleElement dxfId="1" type="headerRow"/>
      <tableStyleElement dxfId="2" type="firstRowStripe"/>
      <tableStyleElement dxfId="3" type="secondRowStripe"/>
    </tableStyle>
    <tableStyle count="3" pivot="0" name="1. Caract_Exploit_Agricoles-style 35">
      <tableStyleElement dxfId="1" type="headerRow"/>
      <tableStyleElement dxfId="2" type="firstRowStripe"/>
      <tableStyleElement dxfId="3" type="secondRowStripe"/>
    </tableStyle>
    <tableStyle count="3" pivot="0" name="1. Caract_Exploit_Agricoles-style 36">
      <tableStyleElement dxfId="1" type="headerRow"/>
      <tableStyleElement dxfId="2" type="firstRowStripe"/>
      <tableStyleElement dxfId="3" type="secondRowStripe"/>
    </tableStyle>
    <tableStyle count="3" pivot="0" name="1. Caract_Exploit_Agricoles-style 37">
      <tableStyleElement dxfId="1" type="headerRow"/>
      <tableStyleElement dxfId="2" type="firstRowStripe"/>
      <tableStyleElement dxfId="3" type="secondRowStripe"/>
    </tableStyle>
    <tableStyle count="3" pivot="0" name="1. Caract_Exploit_Agricoles-style 38">
      <tableStyleElement dxfId="1" type="headerRow"/>
      <tableStyleElement dxfId="2" type="firstRowStripe"/>
      <tableStyleElement dxfId="3" type="secondRowStripe"/>
    </tableStyle>
    <tableStyle count="3" pivot="0" name="1. Caract_Exploit_Agricoles-style 39">
      <tableStyleElement dxfId="1" type="headerRow"/>
      <tableStyleElement dxfId="2" type="firstRowStripe"/>
      <tableStyleElement dxfId="3" type="secondRowStripe"/>
    </tableStyle>
    <tableStyle count="3" pivot="0" name="1. Caract_Exploit_Agricoles-style 40">
      <tableStyleElement dxfId="1" type="headerRow"/>
      <tableStyleElement dxfId="2" type="firstRowStripe"/>
      <tableStyleElement dxfId="3" type="secondRowStripe"/>
    </tableStyle>
    <tableStyle count="3" pivot="0" name="1. Caract_Exploit_Agricoles-style 41">
      <tableStyleElement dxfId="1" type="headerRow"/>
      <tableStyleElement dxfId="2" type="firstRowStripe"/>
      <tableStyleElement dxfId="3" type="secondRowStripe"/>
    </tableStyle>
    <tableStyle count="3" pivot="0" name="1. Caract_Exploit_Agricoles-style 42">
      <tableStyleElement dxfId="1" type="headerRow"/>
      <tableStyleElement dxfId="2" type="firstRowStripe"/>
      <tableStyleElement dxfId="3" type="secondRowStripe"/>
    </tableStyle>
    <tableStyle count="3" pivot="0" name="1. Caract_Exploit_Agricoles-style 43">
      <tableStyleElement dxfId="1" type="headerRow"/>
      <tableStyleElement dxfId="2" type="firstRowStripe"/>
      <tableStyleElement dxfId="3" type="secondRowStripe"/>
    </tableStyle>
    <tableStyle count="3" pivot="0" name="1. Caract_Exploit_Agricoles-style 44">
      <tableStyleElement dxfId="1" type="headerRow"/>
      <tableStyleElement dxfId="2" type="firstRowStripe"/>
      <tableStyleElement dxfId="3" type="secondRowStripe"/>
    </tableStyle>
    <tableStyle count="3" pivot="0" name="1. Caract_Exploit_Agricoles-style 45">
      <tableStyleElement dxfId="1" type="headerRow"/>
      <tableStyleElement dxfId="2" type="firstRowStripe"/>
      <tableStyleElement dxfId="3" type="secondRowStripe"/>
    </tableStyle>
    <tableStyle count="3" pivot="0" name="1. Caract_Exploit_Agricoles-style 46">
      <tableStyleElement dxfId="1" type="headerRow"/>
      <tableStyleElement dxfId="2" type="firstRowStripe"/>
      <tableStyleElement dxfId="3" type="secondRowStripe"/>
    </tableStyle>
    <tableStyle count="3" pivot="0" name="1. Caract_Exploit_Agricoles-style 47">
      <tableStyleElement dxfId="1" type="headerRow"/>
      <tableStyleElement dxfId="2" type="firstRowStripe"/>
      <tableStyleElement dxfId="3" type="secondRowStripe"/>
    </tableStyle>
    <tableStyle count="3" pivot="0" name="1. Caract_Exploit_Agricoles-style 48">
      <tableStyleElement dxfId="1" type="headerRow"/>
      <tableStyleElement dxfId="2" type="firstRowStripe"/>
      <tableStyleElement dxfId="3" type="secondRowStripe"/>
    </tableStyle>
    <tableStyle count="3" pivot="0" name="1. Caract_Exploit_Agricoles-style 49">
      <tableStyleElement dxfId="1" type="headerRow"/>
      <tableStyleElement dxfId="2" type="firstRowStripe"/>
      <tableStyleElement dxfId="3" type="secondRowStripe"/>
    </tableStyle>
    <tableStyle count="3" pivot="0" name="1. Caract_Exploit_Agricoles-style 50">
      <tableStyleElement dxfId="1" type="headerRow"/>
      <tableStyleElement dxfId="2" type="firstRowStripe"/>
      <tableStyleElement dxfId="3" type="secondRowStripe"/>
    </tableStyle>
    <tableStyle count="3" pivot="0" name="1. Caract_Exploit_Agricoles-style 51">
      <tableStyleElement dxfId="1" type="headerRow"/>
      <tableStyleElement dxfId="2" type="firstRowStripe"/>
      <tableStyleElement dxfId="3" type="secondRowStripe"/>
    </tableStyle>
    <tableStyle count="3" pivot="0" name="1. Caract_Exploit_Agricoles-style 52">
      <tableStyleElement dxfId="1" type="headerRow"/>
      <tableStyleElement dxfId="2" type="firstRowStripe"/>
      <tableStyleElement dxfId="3" type="secondRowStripe"/>
    </tableStyle>
    <tableStyle count="3" pivot="0" name="1. Caract_Exploit_Agricoles-style 53">
      <tableStyleElement dxfId="1" type="headerRow"/>
      <tableStyleElement dxfId="2" type="firstRowStripe"/>
      <tableStyleElement dxfId="3" type="secondRowStripe"/>
    </tableStyle>
    <tableStyle count="3" pivot="0" name="1. Caract_Exploit_Agricoles-style 54">
      <tableStyleElement dxfId="1" type="headerRow"/>
      <tableStyleElement dxfId="2" type="firstRowStripe"/>
      <tableStyleElement dxfId="3" type="secondRowStripe"/>
    </tableStyle>
    <tableStyle count="3" pivot="0" name="1. Caract_Exploit_Agricoles-style 55">
      <tableStyleElement dxfId="1" type="headerRow"/>
      <tableStyleElement dxfId="2" type="firstRowStripe"/>
      <tableStyleElement dxfId="3" type="secondRowStripe"/>
    </tableStyle>
    <tableStyle count="3" pivot="0" name="1. Caract_Exploit_Agricoles-style 56">
      <tableStyleElement dxfId="1" type="headerRow"/>
      <tableStyleElement dxfId="2" type="firstRowStripe"/>
      <tableStyleElement dxfId="3" type="secondRowStripe"/>
    </tableStyle>
    <tableStyle count="3" pivot="0" name="1. Caract_Exploit_Agricoles-style 57">
      <tableStyleElement dxfId="1" type="headerRow"/>
      <tableStyleElement dxfId="2" type="firstRowStripe"/>
      <tableStyleElement dxfId="3" type="secondRowStripe"/>
    </tableStyle>
    <tableStyle count="3" pivot="0" name="2. Activités culturales-style">
      <tableStyleElement dxfId="1" type="headerRow"/>
      <tableStyleElement dxfId="2" type="firstRowStripe"/>
      <tableStyleElement dxfId="3" type="secondRowStripe"/>
    </tableStyle>
    <tableStyle count="3" pivot="0" name="2. Activités culturales-style 2">
      <tableStyleElement dxfId="1" type="headerRow"/>
      <tableStyleElement dxfId="2" type="firstRowStripe"/>
      <tableStyleElement dxfId="3" type="secondRowStripe"/>
    </tableStyle>
    <tableStyle count="3" pivot="0" name="2. Activités culturales-style 3">
      <tableStyleElement dxfId="1" type="headerRow"/>
      <tableStyleElement dxfId="2" type="firstRowStripe"/>
      <tableStyleElement dxfId="3" type="secondRowStripe"/>
    </tableStyle>
    <tableStyle count="3" pivot="0" name="2. Activités culturales-style 4">
      <tableStyleElement dxfId="1" type="headerRow"/>
      <tableStyleElement dxfId="2" type="firstRowStripe"/>
      <tableStyleElement dxfId="3" type="secondRowStripe"/>
    </tableStyle>
    <tableStyle count="3" pivot="0" name="2. Activités culturales-style 5">
      <tableStyleElement dxfId="1" type="headerRow"/>
      <tableStyleElement dxfId="2" type="firstRowStripe"/>
      <tableStyleElement dxfId="3" type="secondRowStripe"/>
    </tableStyle>
    <tableStyle count="3" pivot="0" name="2. Activités culturales-style 6">
      <tableStyleElement dxfId="1" type="headerRow"/>
      <tableStyleElement dxfId="2" type="firstRowStripe"/>
      <tableStyleElement dxfId="3" type="secondRowStripe"/>
    </tableStyle>
    <tableStyle count="3" pivot="0" name="2. Activités culturales-style 7">
      <tableStyleElement dxfId="1" type="headerRow"/>
      <tableStyleElement dxfId="2" type="firstRowStripe"/>
      <tableStyleElement dxfId="3" type="secondRowStripe"/>
    </tableStyle>
    <tableStyle count="3" pivot="0" name="2. Activités culturales-style 8">
      <tableStyleElement dxfId="1" type="headerRow"/>
      <tableStyleElement dxfId="2" type="firstRowStripe"/>
      <tableStyleElement dxfId="3" type="secondRowStripe"/>
    </tableStyle>
    <tableStyle count="3" pivot="0" name="2. Activités culturales-style 9">
      <tableStyleElement dxfId="1" type="headerRow"/>
      <tableStyleElement dxfId="2" type="firstRowStripe"/>
      <tableStyleElement dxfId="3" type="secondRowStripe"/>
    </tableStyle>
    <tableStyle count="3" pivot="0" name="2. Activités culturales-style 10">
      <tableStyleElement dxfId="1" type="headerRow"/>
      <tableStyleElement dxfId="2" type="firstRowStripe"/>
      <tableStyleElement dxfId="3" type="secondRowStripe"/>
    </tableStyle>
    <tableStyle count="3" pivot="0" name="2. Activités culturales-style 11">
      <tableStyleElement dxfId="1" type="headerRow"/>
      <tableStyleElement dxfId="2" type="firstRowStripe"/>
      <tableStyleElement dxfId="3" type="secondRowStripe"/>
    </tableStyle>
    <tableStyle count="3" pivot="0" name="2. Activités culturales-style 12">
      <tableStyleElement dxfId="1" type="headerRow"/>
      <tableStyleElement dxfId="2" type="firstRowStripe"/>
      <tableStyleElement dxfId="3" type="secondRowStripe"/>
    </tableStyle>
    <tableStyle count="3" pivot="0" name="2. Activités culturales-style 13">
      <tableStyleElement dxfId="1" type="headerRow"/>
      <tableStyleElement dxfId="2" type="firstRowStripe"/>
      <tableStyleElement dxfId="3" type="secondRowStripe"/>
    </tableStyle>
    <tableStyle count="3" pivot="0" name="2. Activités culturales-style 14">
      <tableStyleElement dxfId="1" type="headerRow"/>
      <tableStyleElement dxfId="2" type="firstRowStripe"/>
      <tableStyleElement dxfId="3" type="secondRowStripe"/>
    </tableStyle>
    <tableStyle count="3" pivot="0" name="2. Activités culturales-style 15">
      <tableStyleElement dxfId="1" type="headerRow"/>
      <tableStyleElement dxfId="2" type="firstRowStripe"/>
      <tableStyleElement dxfId="3" type="secondRowStripe"/>
    </tableStyle>
    <tableStyle count="3" pivot="0" name="2. Activités culturales-style 16">
      <tableStyleElement dxfId="1" type="headerRow"/>
      <tableStyleElement dxfId="2" type="firstRowStripe"/>
      <tableStyleElement dxfId="3" type="secondRowStripe"/>
    </tableStyle>
    <tableStyle count="3" pivot="0" name="3.1 Semences utilisées-style">
      <tableStyleElement dxfId="1" type="headerRow"/>
      <tableStyleElement dxfId="2" type="firstRowStripe"/>
      <tableStyleElement dxfId="3" type="secondRowStripe"/>
    </tableStyle>
    <tableStyle count="3" pivot="0" name="3.1 Semences utilisées-style 2">
      <tableStyleElement dxfId="1" type="headerRow"/>
      <tableStyleElement dxfId="2" type="firstRowStripe"/>
      <tableStyleElement dxfId="3" type="secondRowStripe"/>
    </tableStyle>
    <tableStyle count="3" pivot="0" name="3.1 Semences utilisées-style 3">
      <tableStyleElement dxfId="1" type="headerRow"/>
      <tableStyleElement dxfId="2" type="firstRowStripe"/>
      <tableStyleElement dxfId="3" type="secondRowStripe"/>
    </tableStyle>
    <tableStyle count="3" pivot="0" name="3.1 Semences utilisées-style 4">
      <tableStyleElement dxfId="1" type="headerRow"/>
      <tableStyleElement dxfId="2" type="firstRowStripe"/>
      <tableStyleElement dxfId="3" type="secondRowStripe"/>
    </tableStyle>
    <tableStyle count="3" pivot="0" name="3.1 Semences utilisées-style 5">
      <tableStyleElement dxfId="1" type="headerRow"/>
      <tableStyleElement dxfId="2" type="firstRowStripe"/>
      <tableStyleElement dxfId="3" type="secondRowStripe"/>
    </tableStyle>
    <tableStyle count="3" pivot="0" name="3.1 Semences utilisées-style 6">
      <tableStyleElement dxfId="1" type="headerRow"/>
      <tableStyleElement dxfId="2" type="firstRowStripe"/>
      <tableStyleElement dxfId="3" type="secondRowStripe"/>
    </tableStyle>
    <tableStyle count="3" pivot="0" name="3.1 Semences utilisées-style 7">
      <tableStyleElement dxfId="1" type="headerRow"/>
      <tableStyleElement dxfId="2" type="firstRowStripe"/>
      <tableStyleElement dxfId="3" type="secondRowStripe"/>
    </tableStyle>
    <tableStyle count="3" pivot="0" name="3.1 Semences utilisées-style 8">
      <tableStyleElement dxfId="1" type="headerRow"/>
      <tableStyleElement dxfId="2" type="firstRowStripe"/>
      <tableStyleElement dxfId="3" type="secondRowStripe"/>
    </tableStyle>
    <tableStyle count="3" pivot="0" name="3.2-3.5 Autr Intrants&amp;Materiels-style">
      <tableStyleElement dxfId="1" type="headerRow"/>
      <tableStyleElement dxfId="2" type="firstRowStripe"/>
      <tableStyleElement dxfId="3" type="secondRowStripe"/>
    </tableStyle>
    <tableStyle count="3" pivot="0" name="3.2-3.5 Autr Intrants&amp;Materiels-style 2">
      <tableStyleElement dxfId="1" type="headerRow"/>
      <tableStyleElement dxfId="2" type="firstRowStripe"/>
      <tableStyleElement dxfId="3" type="secondRowStripe"/>
    </tableStyle>
    <tableStyle count="3" pivot="0" name="3.2-3.5 Autr Intrants&amp;Materiels-style 3">
      <tableStyleElement dxfId="1" type="headerRow"/>
      <tableStyleElement dxfId="2" type="firstRowStripe"/>
      <tableStyleElement dxfId="3" type="secondRowStripe"/>
    </tableStyle>
    <tableStyle count="3" pivot="0" name="3.2-3.5 Autr Intrants&amp;Materiels-style 4">
      <tableStyleElement dxfId="1" type="headerRow"/>
      <tableStyleElement dxfId="2" type="firstRowStripe"/>
      <tableStyleElement dxfId="3" type="secondRowStripe"/>
    </tableStyle>
    <tableStyle count="3" pivot="0" name="3.2-3.5 Autr Intrants&amp;Materiels-style 5">
      <tableStyleElement dxfId="1" type="headerRow"/>
      <tableStyleElement dxfId="2" type="firstRowStripe"/>
      <tableStyleElement dxfId="3" type="secondRowStripe"/>
    </tableStyle>
    <tableStyle count="3" pivot="0" name="3.2-3.5 Autr Intrants&amp;Materiels-style 6">
      <tableStyleElement dxfId="1" type="headerRow"/>
      <tableStyleElement dxfId="2" type="firstRowStripe"/>
      <tableStyleElement dxfId="3" type="secondRowStripe"/>
    </tableStyle>
    <tableStyle count="3" pivot="0" name="3.2-3.5 Autr Intrants&amp;Materiels-style 7">
      <tableStyleElement dxfId="1" type="headerRow"/>
      <tableStyleElement dxfId="2" type="firstRowStripe"/>
      <tableStyleElement dxfId="3" type="secondRowStripe"/>
    </tableStyle>
    <tableStyle count="3" pivot="0" name="3.2-3.5 Autr Intrants&amp;Materiels-style 8">
      <tableStyleElement dxfId="1" type="headerRow"/>
      <tableStyleElement dxfId="2" type="firstRowStripe"/>
      <tableStyleElement dxfId="3" type="secondRowStripe"/>
    </tableStyle>
    <tableStyle count="3" pivot="0" name="3.2-3.5 Autr Intrants&amp;Materiels-style 9">
      <tableStyleElement dxfId="1" type="headerRow"/>
      <tableStyleElement dxfId="2" type="firstRowStripe"/>
      <tableStyleElement dxfId="3" type="secondRowStripe"/>
    </tableStyle>
    <tableStyle count="3" pivot="0" name="3.2-3.5 Autr Intrants&amp;Materiels-style 10">
      <tableStyleElement dxfId="1" type="headerRow"/>
      <tableStyleElement dxfId="2" type="firstRowStripe"/>
      <tableStyleElement dxfId="3" type="secondRowStripe"/>
    </tableStyle>
    <tableStyle count="3" pivot="0" name="3.2-3.5 Autr Intrants&amp;Materiels-style 11">
      <tableStyleElement dxfId="1" type="headerRow"/>
      <tableStyleElement dxfId="2" type="firstRowStripe"/>
      <tableStyleElement dxfId="3" type="secondRowStripe"/>
    </tableStyle>
    <tableStyle count="3" pivot="0" name="3.2-3.5 Autr Intrants&amp;Materiels-style 12">
      <tableStyleElement dxfId="1" type="headerRow"/>
      <tableStyleElement dxfId="2" type="firstRowStripe"/>
      <tableStyleElement dxfId="3" type="secondRowStripe"/>
    </tableStyle>
    <tableStyle count="3" pivot="0" name="3.2-3.5 Autr Intrants&amp;Materiels-style 13">
      <tableStyleElement dxfId="1" type="headerRow"/>
      <tableStyleElement dxfId="2" type="firstRowStripe"/>
      <tableStyleElement dxfId="3" type="secondRowStripe"/>
    </tableStyle>
    <tableStyle count="3" pivot="0" name="3.2-3.5 Autr Intrants&amp;Materiels-style 14">
      <tableStyleElement dxfId="1" type="headerRow"/>
      <tableStyleElement dxfId="2" type="firstRowStripe"/>
      <tableStyleElement dxfId="3" type="secondRowStripe"/>
    </tableStyle>
    <tableStyle count="3" pivot="0" name="3.2-3.5 Autr Intrants&amp;Materiels-style 15">
      <tableStyleElement dxfId="1" type="headerRow"/>
      <tableStyleElement dxfId="2" type="firstRowStripe"/>
      <tableStyleElement dxfId="3" type="secondRowStripe"/>
    </tableStyle>
    <tableStyle count="3" pivot="0" name="3.2-3.5 Autr Intrants&amp;Materiels-style 16">
      <tableStyleElement dxfId="1" type="headerRow"/>
      <tableStyleElement dxfId="2" type="firstRowStripe"/>
      <tableStyleElement dxfId="3" type="secondRowStripe"/>
    </tableStyle>
    <tableStyle count="3" pivot="0" name="3.2-3.5 Autr Intrants&amp;Materiels-style 17">
      <tableStyleElement dxfId="1" type="headerRow"/>
      <tableStyleElement dxfId="2" type="firstRowStripe"/>
      <tableStyleElement dxfId="3" type="secondRowStripe"/>
    </tableStyle>
    <tableStyle count="3" pivot="0" name="4.1 Prod&amp;Util_Pluvial-style">
      <tableStyleElement dxfId="1" type="headerRow"/>
      <tableStyleElement dxfId="2" type="firstRowStripe"/>
      <tableStyleElement dxfId="3" type="secondRowStripe"/>
    </tableStyle>
    <tableStyle count="3" pivot="0" name="4.1 Prod&amp;Util_Pluvial-style 2">
      <tableStyleElement dxfId="1" type="headerRow"/>
      <tableStyleElement dxfId="2" type="firstRowStripe"/>
      <tableStyleElement dxfId="3" type="secondRowStripe"/>
    </tableStyle>
    <tableStyle count="3" pivot="0" name="4.1 Prod&amp;Util_Pluvial-style 3">
      <tableStyleElement dxfId="1" type="headerRow"/>
      <tableStyleElement dxfId="2" type="firstRowStripe"/>
      <tableStyleElement dxfId="3" type="secondRowStripe"/>
    </tableStyle>
    <tableStyle count="3" pivot="0" name="4.1 Prod&amp;Util_Pluvial-style 4">
      <tableStyleElement dxfId="1" type="headerRow"/>
      <tableStyleElement dxfId="2" type="firstRowStripe"/>
      <tableStyleElement dxfId="3" type="secondRowStripe"/>
    </tableStyle>
    <tableStyle count="3" pivot="0" name="4.1 Prod&amp;Util_Pluvial-style 5">
      <tableStyleElement dxfId="1" type="headerRow"/>
      <tableStyleElement dxfId="2" type="firstRowStripe"/>
      <tableStyleElement dxfId="3" type="secondRowStripe"/>
    </tableStyle>
    <tableStyle count="3" pivot="0" name="4.1 Prod&amp;Util_Pluvial-style 6">
      <tableStyleElement dxfId="1" type="headerRow"/>
      <tableStyleElement dxfId="2" type="firstRowStripe"/>
      <tableStyleElement dxfId="3" type="secondRowStripe"/>
    </tableStyle>
    <tableStyle count="4" pivot="0" name="4.2 Prod&amp;Util_Maraichage-style">
      <tableStyleElement dxfId="1" type="headerRow"/>
      <tableStyleElement dxfId="2" type="firstRowStripe"/>
      <tableStyleElement dxfId="3" type="secondRowStripe"/>
      <tableStyleElement dxfId="4" type="totalRow"/>
    </tableStyle>
    <tableStyle count="3" pivot="0" name="4.2 Prod&amp;Util_Maraichage-style 2">
      <tableStyleElement dxfId="1" type="headerRow"/>
      <tableStyleElement dxfId="2" type="firstRowStripe"/>
      <tableStyleElement dxfId="3" type="secondRowStripe"/>
    </tableStyle>
    <tableStyle count="3" pivot="0" name="4.2 Prod&amp;Util_Maraichage-style 3">
      <tableStyleElement dxfId="1" type="headerRow"/>
      <tableStyleElement dxfId="2" type="firstRowStripe"/>
      <tableStyleElement dxfId="3" type="secondRowStripe"/>
    </tableStyle>
    <tableStyle count="3" pivot="0" name="4.2 Prod&amp;Util_Maraichage-style 4">
      <tableStyleElement dxfId="1" type="headerRow"/>
      <tableStyleElement dxfId="2" type="firstRowStripe"/>
      <tableStyleElement dxfId="3" type="secondRowStripe"/>
    </tableStyle>
    <tableStyle count="3" pivot="0" name="4.2 Prod&amp;Util_Maraichage-style 5">
      <tableStyleElement dxfId="1" type="headerRow"/>
      <tableStyleElement dxfId="2" type="firstRowStripe"/>
      <tableStyleElement dxfId="3" type="secondRowStripe"/>
    </tableStyle>
    <tableStyle count="3" pivot="0" name="4.2 Prod&amp;Util_Maraichage-style 6">
      <tableStyleElement dxfId="1" type="headerRow"/>
      <tableStyleElement dxfId="2" type="firstRowStripe"/>
      <tableStyleElement dxfId="3" type="secondRowStripe"/>
    </tableStyle>
    <tableStyle count="3" pivot="0" name="4.3 Prod&amp;Util_Fruitier-style">
      <tableStyleElement dxfId="1" type="headerRow"/>
      <tableStyleElement dxfId="2" type="firstRowStripe"/>
      <tableStyleElement dxfId="3" type="secondRowStripe"/>
    </tableStyle>
    <tableStyle count="3" pivot="0" name="4.3 Prod&amp;Util_Fruitier-style 2">
      <tableStyleElement dxfId="1" type="headerRow"/>
      <tableStyleElement dxfId="2" type="firstRowStripe"/>
      <tableStyleElement dxfId="3" type="secondRowStripe"/>
    </tableStyle>
    <tableStyle count="3" pivot="0" name="4.3 Prod&amp;Util_Fruitier-style 3">
      <tableStyleElement dxfId="1" type="headerRow"/>
      <tableStyleElement dxfId="2" type="firstRowStripe"/>
      <tableStyleElement dxfId="3" type="secondRowStripe"/>
    </tableStyle>
    <tableStyle count="3" pivot="0" name="4.3 Prod&amp;Util_Fruitier-style 4">
      <tableStyleElement dxfId="1" type="headerRow"/>
      <tableStyleElement dxfId="2" type="firstRowStripe"/>
      <tableStyleElement dxfId="3" type="secondRowStripe"/>
    </tableStyle>
    <tableStyle count="3" pivot="0" name="4.3 Prod&amp;Util_Fruitier-style 5">
      <tableStyleElement dxfId="1" type="headerRow"/>
      <tableStyleElement dxfId="2" type="firstRowStripe"/>
      <tableStyleElement dxfId="3" type="secondRowStripe"/>
    </tableStyle>
    <tableStyle count="3" pivot="0" name="4.3 Prod&amp;Util_Fruitier-style 6">
      <tableStyleElement dxfId="1" type="headerRow"/>
      <tableStyleElement dxfId="2" type="firstRowStripe"/>
      <tableStyleElement dxfId="3" type="secondRowStripe"/>
    </tableStyle>
    <tableStyle count="3" pivot="0" name="5.1-5.2-5.3 Elevage_Stock&amp;Flux-style">
      <tableStyleElement dxfId="1" type="headerRow"/>
      <tableStyleElement dxfId="2" type="firstRowStripe"/>
      <tableStyleElement dxfId="3" type="secondRowStripe"/>
    </tableStyle>
    <tableStyle count="3" pivot="0" name="5.1-5.2-5.3 Elevage_Stock&amp;Flux-style 2">
      <tableStyleElement dxfId="1" type="headerRow"/>
      <tableStyleElement dxfId="2" type="firstRowStripe"/>
      <tableStyleElement dxfId="3" type="secondRowStripe"/>
    </tableStyle>
    <tableStyle count="3" pivot="0" name="5.1-5.2-5.3 Elevage_Stock&amp;Flux-style 3">
      <tableStyleElement dxfId="1" type="headerRow"/>
      <tableStyleElement dxfId="2" type="firstRowStripe"/>
      <tableStyleElement dxfId="3" type="secondRowStripe"/>
    </tableStyle>
    <tableStyle count="3" pivot="0" name="5.1-5.2-5.3 Elevage_Stock&amp;Flux-style 4">
      <tableStyleElement dxfId="1" type="headerRow"/>
      <tableStyleElement dxfId="2" type="firstRowStripe"/>
      <tableStyleElement dxfId="3" type="secondRowStripe"/>
    </tableStyle>
    <tableStyle count="3" pivot="0" name="5.1-5.2-5.3 Elevage_Stock&amp;Flux-style 5">
      <tableStyleElement dxfId="1" type="headerRow"/>
      <tableStyleElement dxfId="2" type="firstRowStripe"/>
      <tableStyleElement dxfId="3" type="secondRowStripe"/>
    </tableStyle>
    <tableStyle count="3" pivot="0" name="5.1-5.2-5.3 Elevage_Stock&amp;Flux-style 6">
      <tableStyleElement dxfId="1" type="headerRow"/>
      <tableStyleElement dxfId="2" type="firstRowStripe"/>
      <tableStyleElement dxfId="3" type="secondRowStripe"/>
    </tableStyle>
    <tableStyle count="3" pivot="0" name="5.1-5.2-5.3 Elevage_Stock&amp;Flux-style 7">
      <tableStyleElement dxfId="1" type="headerRow"/>
      <tableStyleElement dxfId="2" type="firstRowStripe"/>
      <tableStyleElement dxfId="3" type="secondRowStripe"/>
    </tableStyle>
    <tableStyle count="3" pivot="0" name="5.1-5.2-5.3 Elevage_Stock&amp;Flux-style 8">
      <tableStyleElement dxfId="1" type="headerRow"/>
      <tableStyleElement dxfId="2" type="firstRowStripe"/>
      <tableStyleElement dxfId="3" type="secondRowStripe"/>
    </tableStyle>
    <tableStyle count="3" pivot="0" name="5.1-5.2-5.3 Elevage_Stock&amp;Flux-style 9">
      <tableStyleElement dxfId="1" type="headerRow"/>
      <tableStyleElement dxfId="2" type="firstRowStripe"/>
      <tableStyleElement dxfId="3" type="secondRowStripe"/>
    </tableStyle>
    <tableStyle count="3" pivot="0" name="5.1-5.2-5.3 Elevage_Stock&amp;Flux-style 10">
      <tableStyleElement dxfId="1" type="headerRow"/>
      <tableStyleElement dxfId="2" type="firstRowStripe"/>
      <tableStyleElement dxfId="3" type="secondRowStripe"/>
    </tableStyle>
    <tableStyle count="3" pivot="0" name="5.1-5.2-5.3 Elevage_Stock&amp;Flux-style 11">
      <tableStyleElement dxfId="1" type="headerRow"/>
      <tableStyleElement dxfId="2" type="firstRowStripe"/>
      <tableStyleElement dxfId="3" type="secondRowStripe"/>
    </tableStyle>
    <tableStyle count="3" pivot="0" name="5.1-5.2-5.3 Elevage_Stock&amp;Flux-style 12">
      <tableStyleElement dxfId="1" type="headerRow"/>
      <tableStyleElement dxfId="2" type="firstRowStripe"/>
      <tableStyleElement dxfId="3" type="secondRowStripe"/>
    </tableStyle>
    <tableStyle count="3" pivot="0" name="5.1-5.2-5.3 Elevage_Stock&amp;Flux-style 13">
      <tableStyleElement dxfId="1" type="headerRow"/>
      <tableStyleElement dxfId="2" type="firstRowStripe"/>
      <tableStyleElement dxfId="3" type="secondRowStripe"/>
    </tableStyle>
    <tableStyle count="3" pivot="0" name="5.1-5.2-5.3 Elevage_Stock&amp;Flux-style 14">
      <tableStyleElement dxfId="1" type="headerRow"/>
      <tableStyleElement dxfId="2" type="firstRowStripe"/>
      <tableStyleElement dxfId="3" type="secondRowStripe"/>
    </tableStyle>
    <tableStyle count="3" pivot="0" name="5.4 Elevage_Autres productions-style">
      <tableStyleElement dxfId="1" type="headerRow"/>
      <tableStyleElement dxfId="2" type="firstRowStripe"/>
      <tableStyleElement dxfId="3" type="secondRowStripe"/>
    </tableStyle>
    <tableStyle count="3" pivot="0" name="5.4 Elevage_Autres productions-style 2">
      <tableStyleElement dxfId="1" type="headerRow"/>
      <tableStyleElement dxfId="2" type="firstRowStripe"/>
      <tableStyleElement dxfId="3" type="secondRowStripe"/>
    </tableStyle>
    <tableStyle count="3" pivot="0" name="5.4 Elevage_Autres productions-style 3">
      <tableStyleElement dxfId="1" type="headerRow"/>
      <tableStyleElement dxfId="2" type="firstRowStripe"/>
      <tableStyleElement dxfId="3" type="secondRowStripe"/>
    </tableStyle>
    <tableStyle count="3" pivot="0" name="5.4 Elevage_Autres productions-style 4">
      <tableStyleElement dxfId="1" type="headerRow"/>
      <tableStyleElement dxfId="2" type="firstRowStripe"/>
      <tableStyleElement dxfId="3" type="secondRowStripe"/>
    </tableStyle>
    <tableStyle count="3" pivot="0" name="5.4 Elevage_Autres productions-style 5">
      <tableStyleElement dxfId="1" type="headerRow"/>
      <tableStyleElement dxfId="2" type="firstRowStripe"/>
      <tableStyleElement dxfId="3" type="secondRowStripe"/>
    </tableStyle>
    <tableStyle count="3" pivot="0" name="5.4 Elevage_Autres productions-style 6">
      <tableStyleElement dxfId="1" type="headerRow"/>
      <tableStyleElement dxfId="2" type="firstRowStripe"/>
      <tableStyleElement dxfId="3" type="secondRowStripe"/>
    </tableStyle>
    <tableStyle count="3" pivot="0" name="5.4 Elevage_Autres productions-style 7">
      <tableStyleElement dxfId="1" type="headerRow"/>
      <tableStyleElement dxfId="2" type="firstRowStripe"/>
      <tableStyleElement dxfId="3" type="secondRowStripe"/>
    </tableStyle>
    <tableStyle count="3" pivot="0" name="5.4 Elevage_Autres productions-style 8">
      <tableStyleElement dxfId="1" type="headerRow"/>
      <tableStyleElement dxfId="2" type="firstRowStripe"/>
      <tableStyleElement dxfId="3" type="secondRowStripe"/>
    </tableStyle>
    <tableStyle count="3" pivot="0" name="5.4 Elevage_Autres productions-style 9">
      <tableStyleElement dxfId="1" type="headerRow"/>
      <tableStyleElement dxfId="2" type="firstRowStripe"/>
      <tableStyleElement dxfId="3" type="secondRowStripe"/>
    </tableStyle>
    <tableStyle count="3" pivot="0" name="5.4 Elevage_Autres productions-style 10">
      <tableStyleElement dxfId="1" type="headerRow"/>
      <tableStyleElement dxfId="2" type="firstRowStripe"/>
      <tableStyleElement dxfId="3" type="secondRowStripe"/>
    </tableStyle>
    <tableStyle count="3" pivot="0" name="5.4 Elevage_Autres productions-style 11">
      <tableStyleElement dxfId="1" type="headerRow"/>
      <tableStyleElement dxfId="2" type="firstRowStripe"/>
      <tableStyleElement dxfId="3" type="secondRowStripe"/>
    </tableStyle>
  </tableStyle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20" Type="http://customschemas.google.com/relationships/workbookmetadata" Target="metadata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800">
                <a:solidFill>
                  <a:schemeClr val="dk1"/>
                </a:solidFill>
                <a:latin typeface="+mn-lt"/>
              </a:defRPr>
            </a:pPr>
            <a:r>
              <a:rPr b="1" i="0" sz="1800">
                <a:solidFill>
                  <a:schemeClr val="dk1"/>
                </a:solidFill>
                <a:latin typeface="+mn-lt"/>
              </a:rPr>
              <a:t>Répartition (%) des chefs de ménage selon le sexe et le niveau d'instruction</a:t>
            </a:r>
          </a:p>
        </c:rich>
      </c:tx>
      <c:overlay val="0"/>
    </c:title>
    <c:plotArea>
      <c:layout/>
      <c:barChart>
        <c:barDir val="col"/>
        <c:grouping val="percentStacked"/>
        <c:ser>
          <c:idx val="0"/>
          <c:order val="0"/>
          <c:tx>
            <c:v>Sans niveau 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1" i="0" sz="900">
                    <a:solidFill>
                      <a:srgbClr val="FFFFFF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Caract_Exploit_Agricoles'!$A$54:$A$56</c:f>
            </c:strRef>
          </c:cat>
          <c:val>
            <c:numRef>
              <c:f>'1. Caract_Exploit_Agricoles'!$B$54:$B$56</c:f>
              <c:numCache/>
            </c:numRef>
          </c:val>
        </c:ser>
        <c:ser>
          <c:idx val="1"/>
          <c:order val="1"/>
          <c:tx>
            <c:v>Elémentaire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1" i="0" sz="900">
                    <a:solidFill>
                      <a:srgbClr val="FFFFFF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Caract_Exploit_Agricoles'!$A$54:$A$56</c:f>
            </c:strRef>
          </c:cat>
          <c:val>
            <c:numRef>
              <c:f>'1. Caract_Exploit_Agricoles'!$C$54:$C$56</c:f>
              <c:numCache/>
            </c:numRef>
          </c:val>
        </c:ser>
        <c:ser>
          <c:idx val="2"/>
          <c:order val="2"/>
          <c:tx>
            <c:v>Moyen   </c:v>
          </c:tx>
          <c:spPr>
            <a:solidFill>
              <a:schemeClr val="accent3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1" i="0" sz="900">
                    <a:solidFill>
                      <a:srgbClr val="FFFFFF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Caract_Exploit_Agricoles'!$A$54:$A$56</c:f>
            </c:strRef>
          </c:cat>
          <c:val>
            <c:numRef>
              <c:f>'1. Caract_Exploit_Agricoles'!$D$54:$D$56</c:f>
              <c:numCache/>
            </c:numRef>
          </c:val>
        </c:ser>
        <c:ser>
          <c:idx val="3"/>
          <c:order val="3"/>
          <c:tx>
            <c:v> Secondaire </c:v>
          </c:tx>
          <c:spPr>
            <a:solidFill>
              <a:schemeClr val="accent4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1" i="0" sz="900">
                    <a:solidFill>
                      <a:srgbClr val="FFFFFF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Caract_Exploit_Agricoles'!$A$54:$A$56</c:f>
            </c:strRef>
          </c:cat>
          <c:val>
            <c:numRef>
              <c:f>'1. Caract_Exploit_Agricoles'!$E$54:$E$56</c:f>
              <c:numCache/>
            </c:numRef>
          </c:val>
        </c:ser>
        <c:ser>
          <c:idx val="4"/>
          <c:order val="4"/>
          <c:tx>
            <c:v>Supérieur</c:v>
          </c:tx>
          <c:spPr>
            <a:solidFill>
              <a:schemeClr val="accent5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1" i="0" sz="900">
                    <a:solidFill>
                      <a:srgbClr val="FFFFFF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Caract_Exploit_Agricoles'!$A$54:$A$56</c:f>
            </c:strRef>
          </c:cat>
          <c:val>
            <c:numRef>
              <c:f>'1. Caract_Exploit_Agricoles'!$F$54:$F$56</c:f>
              <c:numCache/>
            </c:numRef>
          </c:val>
        </c:ser>
        <c:overlap val="100"/>
        <c:axId val="2053191410"/>
        <c:axId val="1775969731"/>
      </c:barChart>
      <c:catAx>
        <c:axId val="20531914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775969731"/>
      </c:catAx>
      <c:valAx>
        <c:axId val="177596973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5319141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000">
                <a:solidFill>
                  <a:srgbClr val="757575"/>
                </a:solidFill>
                <a:latin typeface="+mn-lt"/>
              </a:defRPr>
            </a:pPr>
            <a:r>
              <a:rPr b="0" i="0" sz="1000">
                <a:solidFill>
                  <a:srgbClr val="757575"/>
                </a:solidFill>
                <a:latin typeface="+mn-lt"/>
              </a:rPr>
              <a:t>Répartition (%) des ménages selon la principale source d'eau utilisée pour l'irrigation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tx>
            <c:strRef>
              <c:f>'1. Caract_Exploit_Agricoles'!$J$521</c:f>
            </c:strRef>
          </c:tx>
          <c:dPt>
            <c:idx val="0"/>
            <c:spPr>
              <a:solidFill>
                <a:schemeClr val="accent1"/>
              </a:solidFill>
            </c:spPr>
          </c:dPt>
          <c:dPt>
            <c:idx val="1"/>
            <c:spPr>
              <a:solidFill>
                <a:schemeClr val="accent2"/>
              </a:solidFill>
            </c:spPr>
          </c:dPt>
          <c:dPt>
            <c:idx val="2"/>
            <c:spPr>
              <a:solidFill>
                <a:schemeClr val="accent3"/>
              </a:solidFill>
            </c:spPr>
          </c:dPt>
          <c:dPt>
            <c:idx val="3"/>
            <c:spPr>
              <a:solidFill>
                <a:schemeClr val="accent4"/>
              </a:solidFill>
            </c:spPr>
          </c:dPt>
          <c:dPt>
            <c:idx val="4"/>
            <c:spPr>
              <a:solidFill>
                <a:schemeClr val="accent5"/>
              </a:solidFill>
            </c:spPr>
          </c:dPt>
          <c:dLbls>
            <c:dLbl>
              <c:idx val="3"/>
              <c:txPr>
                <a:bodyPr/>
                <a:lstStyle/>
                <a:p>
                  <a:pPr lvl="0">
                    <a:defRPr b="0" i="0" sz="900">
                      <a:latin typeface="+mn-lt"/>
                    </a:defRPr>
                  </a:pPr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Pr>
                <a:bodyPr/>
                <a:lstStyle/>
                <a:p>
                  <a:pPr lvl="0">
                    <a:defRPr b="0" i="0" sz="900">
                      <a:latin typeface="+mn-lt"/>
                    </a:defRPr>
                  </a:pPr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'1. Caract_Exploit_Agricoles'!$I$522:$I$526</c:f>
            </c:strRef>
          </c:cat>
          <c:val>
            <c:numRef>
              <c:f>'1. Caract_Exploit_Agricoles'!$J$522:$J$526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  <c:spPr>
    <a:solidFill>
      <a:schemeClr val="accent3"/>
    </a:solidFill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757575"/>
                </a:solidFill>
                <a:latin typeface="+mn-lt"/>
              </a:defRPr>
            </a:pPr>
            <a:r>
              <a:rPr b="0" i="0" sz="1400">
                <a:solidFill>
                  <a:srgbClr val="757575"/>
                </a:solidFill>
                <a:latin typeface="+mn-lt"/>
              </a:rPr>
              <a:t> Proportion des chefs de ménage ayant reçu une formation en agriculture et en éléevage, selon le sexe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Formation en agriculture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900"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Caract_Exploit_Agricoles'!$M$68:$M$70</c:f>
            </c:strRef>
          </c:cat>
          <c:val>
            <c:numRef>
              <c:f>'1. Caract_Exploit_Agricoles'!$N$68:$N$70</c:f>
              <c:numCache/>
            </c:numRef>
          </c:val>
        </c:ser>
        <c:ser>
          <c:idx val="1"/>
          <c:order val="1"/>
          <c:tx>
            <c:v>Formation en élevage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900"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'1. Caract_Exploit_Agricoles'!$M$68:$M$70</c:f>
            </c:strRef>
          </c:cat>
          <c:val>
            <c:numRef>
              <c:f>'1. Caract_Exploit_Agricoles'!$O$68:$O$70</c:f>
              <c:numCache/>
            </c:numRef>
          </c:val>
        </c:ser>
        <c:axId val="1973303514"/>
        <c:axId val="1041074207"/>
      </c:barChart>
      <c:catAx>
        <c:axId val="19733035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41074207"/>
      </c:catAx>
      <c:valAx>
        <c:axId val="10410742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73303514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sz="1600">
                <a:solidFill>
                  <a:srgbClr val="757575"/>
                </a:solidFill>
                <a:latin typeface="+mn-lt"/>
              </a:defRPr>
            </a:pPr>
            <a:r>
              <a:rPr b="0" sz="1600">
                <a:solidFill>
                  <a:srgbClr val="757575"/>
                </a:solidFill>
                <a:latin typeface="+mn-lt"/>
              </a:rPr>
              <a:t>Taille moyenne des ménages par région par rapport à REGION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'1. Caract_Exploit_Agricoles'!$B$1:$B$2</c:f>
            </c:strRef>
          </c:tx>
          <c:spPr>
            <a:ln cmpd="sng">
              <a:solidFill>
                <a:srgbClr val="5B9BD5"/>
              </a:solidFill>
            </a:ln>
          </c:spPr>
          <c:marker>
            <c:symbol val="none"/>
          </c:marker>
          <c:cat>
            <c:strRef>
              <c:f>'1. Caract_Exploit_Agricoles'!$A$3:$A$17</c:f>
            </c:strRef>
          </c:cat>
          <c:val>
            <c:numRef>
              <c:f>'1. Caract_Exploit_Agricoles'!$B$3:$B$17</c:f>
              <c:numCache/>
            </c:numRef>
          </c:val>
          <c:smooth val="0"/>
        </c:ser>
        <c:axId val="23033924"/>
        <c:axId val="1206995706"/>
      </c:lineChart>
      <c:catAx>
        <c:axId val="230339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REGION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206995706"/>
      </c:catAx>
      <c:valAx>
        <c:axId val="120699570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Taille moyenne des ménages par région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3033924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</c:chart>
  <c:spPr>
    <a:solidFill>
      <a:srgbClr val="FFFFFF"/>
    </a:solidFill>
  </c:spPr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sz="1600">
                <a:solidFill>
                  <a:srgbClr val="757575"/>
                </a:solidFill>
                <a:latin typeface="+mn-lt"/>
              </a:defRPr>
            </a:pPr>
            <a:r>
              <a:rPr b="0" sz="1600">
                <a:solidFill>
                  <a:srgbClr val="757575"/>
                </a:solidFill>
                <a:latin typeface="+mn-lt"/>
              </a:rPr>
              <a:t>Taille moyenne des ménages par région par rapport à REGION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strRef>
              <c:f>'1. Caract_Exploit_Agricoles'!$B$1:$B$2</c:f>
            </c:strRef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'1. Caract_Exploit_Agricoles'!$A$3:$A$17</c:f>
            </c:strRef>
          </c:cat>
          <c:val>
            <c:numRef>
              <c:f>'1. Caract_Exploit_Agricoles'!$B$3:$B$17</c:f>
              <c:numCache/>
            </c:numRef>
          </c:val>
        </c:ser>
        <c:axId val="1242531361"/>
        <c:axId val="335757182"/>
      </c:barChart>
      <c:catAx>
        <c:axId val="124253136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REGION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335757182"/>
      </c:catAx>
      <c:valAx>
        <c:axId val="33575718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Taille moyenne des ménages par région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242531361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</c:chart>
  <c:spPr>
    <a:solidFill>
      <a:srgbClr val="FFFFFF"/>
    </a:solidFill>
  </c:spPr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757575"/>
                </a:solidFill>
                <a:latin typeface="+mn-lt"/>
              </a:defRPr>
            </a:pPr>
            <a:r>
              <a:rPr b="0" i="0" sz="1400">
                <a:solidFill>
                  <a:srgbClr val="757575"/>
                </a:solidFill>
                <a:latin typeface="+mn-lt"/>
              </a:rPr>
              <a:t>Proportion des parcelles selon l'origine de la semence utilisée, par culture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%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900"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'3.1 Semences utilisées'!$I$88:$I$93</c:f>
            </c:strRef>
          </c:cat>
          <c:val>
            <c:numRef>
              <c:f>'3.1 Semences utilisées'!$J$88:$J$93</c:f>
              <c:numCache/>
            </c:numRef>
          </c:val>
        </c:ser>
        <c:axId val="365971530"/>
        <c:axId val="1755326199"/>
      </c:barChart>
      <c:catAx>
        <c:axId val="36597153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55326199"/>
      </c:catAx>
      <c:valAx>
        <c:axId val="175532619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365971530"/>
      </c:valAx>
    </c:plotArea>
    <c:plotVisOnly val="1"/>
  </c:chart>
  <c:spPr>
    <a:solidFill>
      <a:schemeClr val="accent3"/>
    </a:solidFill>
  </c:spPr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757575"/>
                </a:solidFill>
                <a:latin typeface="+mn-lt"/>
              </a:defRPr>
            </a:pPr>
            <a:r>
              <a:rPr b="0" i="0" sz="1400">
                <a:solidFill>
                  <a:srgbClr val="757575"/>
                </a:solidFill>
                <a:latin typeface="+mn-lt"/>
              </a:rPr>
              <a:t> Proportion de parcelles sur lesquelles du NPK a été utilisé, par culture</a:t>
            </a:r>
          </a:p>
        </c:rich>
      </c:tx>
      <c:layout>
        <c:manualLayout>
          <c:xMode val="edge"/>
          <c:yMode val="edge"/>
          <c:x val="0.17423927172006975"/>
          <c:y val="0.018518518518518517"/>
        </c:manualLayout>
      </c:layout>
      <c:overlay val="0"/>
    </c:title>
    <c:plotArea>
      <c:layout/>
      <c:barChart>
        <c:barDir val="col"/>
        <c:ser>
          <c:idx val="0"/>
          <c:order val="0"/>
          <c:tx>
            <c:v>NPK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600"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'3.2-3.5 Autr Intrants&amp;Materiels'!$T$149:$T$159</c:f>
            </c:strRef>
          </c:cat>
          <c:val>
            <c:numRef>
              <c:f>'3.2-3.5 Autr Intrants&amp;Materiels'!$U$149:$U$159</c:f>
              <c:numCache/>
            </c:numRef>
          </c:val>
        </c:ser>
        <c:axId val="1351757219"/>
        <c:axId val="790488578"/>
      </c:barChart>
      <c:catAx>
        <c:axId val="13517572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90488578"/>
      </c:catAx>
      <c:valAx>
        <c:axId val="79048857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51757219"/>
      </c:valAx>
    </c:plotArea>
    <c:plotVisOnly val="1"/>
  </c:chart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tx>
            <c:v>Impact humain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'10. Environnement_Climat'!$A$278:$A$292</c:f>
            </c:strRef>
          </c:cat>
          <c:val>
            <c:numRef>
              <c:f>'10. Environnement_Climat'!$B$278:$B$292</c:f>
              <c:numCache/>
            </c:numRef>
          </c:val>
        </c:ser>
        <c:ser>
          <c:idx val="1"/>
          <c:order val="1"/>
          <c:tx>
            <c:v>Impact économique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cat>
            <c:strRef>
              <c:f>'10. Environnement_Climat'!$A$278:$A$292</c:f>
            </c:strRef>
          </c:cat>
          <c:val>
            <c:numRef>
              <c:f>'10. Environnement_Climat'!$C$278:$C$292</c:f>
              <c:numCache/>
            </c:numRef>
          </c:val>
        </c:ser>
        <c:ser>
          <c:idx val="2"/>
          <c:order val="2"/>
          <c:tx>
            <c:v>Impact physique</c:v>
          </c:tx>
          <c:spPr>
            <a:solidFill>
              <a:schemeClr val="accent3"/>
            </a:solidFill>
            <a:ln cmpd="sng">
              <a:solidFill>
                <a:srgbClr val="000000"/>
              </a:solidFill>
            </a:ln>
          </c:spPr>
          <c:cat>
            <c:strRef>
              <c:f>'10. Environnement_Climat'!$A$278:$A$292</c:f>
            </c:strRef>
          </c:cat>
          <c:val>
            <c:numRef>
              <c:f>'10. Environnement_Climat'!$D$278:$D$292</c:f>
              <c:numCache/>
            </c:numRef>
          </c:val>
        </c:ser>
        <c:axId val="1907449122"/>
        <c:axId val="1891705954"/>
      </c:barChart>
      <c:catAx>
        <c:axId val="190744912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91705954"/>
      </c:catAx>
      <c:valAx>
        <c:axId val="189170595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07449122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grouping val="percentStacked"/>
        <c:ser>
          <c:idx val="0"/>
          <c:order val="0"/>
          <c:tx>
            <c:v>Petites pertes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'10. Environnement_Climat'!$A$315:$A$329</c:f>
            </c:strRef>
          </c:cat>
          <c:val>
            <c:numRef>
              <c:f>'10. Environnement_Climat'!$B$315:$B$329</c:f>
              <c:numCache/>
            </c:numRef>
          </c:val>
        </c:ser>
        <c:ser>
          <c:idx val="1"/>
          <c:order val="1"/>
          <c:tx>
            <c:v>Pertes significatives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cat>
            <c:strRef>
              <c:f>'10. Environnement_Climat'!$A$315:$A$329</c:f>
            </c:strRef>
          </c:cat>
          <c:val>
            <c:numRef>
              <c:f>'10. Environnement_Climat'!$C$315:$C$329</c:f>
              <c:numCache/>
            </c:numRef>
          </c:val>
        </c:ser>
        <c:ser>
          <c:idx val="2"/>
          <c:order val="2"/>
          <c:tx>
            <c:v>Pertes totales</c:v>
          </c:tx>
          <c:spPr>
            <a:solidFill>
              <a:schemeClr val="accent3"/>
            </a:solidFill>
            <a:ln cmpd="sng">
              <a:solidFill>
                <a:srgbClr val="000000"/>
              </a:solidFill>
            </a:ln>
          </c:spPr>
          <c:cat>
            <c:strRef>
              <c:f>'10. Environnement_Climat'!$A$315:$A$329</c:f>
            </c:strRef>
          </c:cat>
          <c:val>
            <c:numRef>
              <c:f>'10. Environnement_Climat'!$D$315:$D$329</c:f>
              <c:numCache/>
            </c:numRef>
          </c:val>
        </c:ser>
        <c:overlap val="100"/>
        <c:axId val="428003707"/>
        <c:axId val="425616159"/>
      </c:barChart>
      <c:catAx>
        <c:axId val="4280037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25616159"/>
      </c:catAx>
      <c:valAx>
        <c:axId val="42561615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28003707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bar"/>
        <c:ser>
          <c:idx val="0"/>
          <c:order val="0"/>
          <c:tx>
            <c:v>Proportion de ménages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900"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'10. Environnement_Climat'!$N$75:$N$84</c:f>
            </c:strRef>
          </c:cat>
          <c:val>
            <c:numRef>
              <c:f>'10. Environnement_Climat'!$O$75:$O$84</c:f>
              <c:numCache/>
            </c:numRef>
          </c:val>
        </c:ser>
        <c:axId val="77663076"/>
        <c:axId val="468297200"/>
      </c:barChart>
      <c:catAx>
        <c:axId val="7766307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68297200"/>
      </c:catAx>
      <c:valAx>
        <c:axId val="46829720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7663076"/>
        <c:crosses val="max"/>
      </c:valAx>
    </c:plotArea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chart" Target="../charts/chart8.xml"/><Relationship Id="rId2" Type="http://schemas.openxmlformats.org/officeDocument/2006/relationships/chart" Target="../charts/chart9.xml"/><Relationship Id="rId3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762000</xdr:colOff>
      <xdr:row>48</xdr:row>
      <xdr:rowOff>66675</xdr:rowOff>
    </xdr:from>
    <xdr:ext cx="5238750" cy="2724150"/>
    <xdr:graphicFrame>
      <xdr:nvGraphicFramePr>
        <xdr:cNvPr id="969981839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8</xdr:col>
      <xdr:colOff>933450</xdr:colOff>
      <xdr:row>521</xdr:row>
      <xdr:rowOff>247650</xdr:rowOff>
    </xdr:from>
    <xdr:ext cx="4876800" cy="2809875"/>
    <xdr:graphicFrame>
      <xdr:nvGraphicFramePr>
        <xdr:cNvPr id="291648075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16</xdr:col>
      <xdr:colOff>561975</xdr:colOff>
      <xdr:row>63</xdr:row>
      <xdr:rowOff>85725</xdr:rowOff>
    </xdr:from>
    <xdr:ext cx="4295775" cy="1714500"/>
    <xdr:graphicFrame>
      <xdr:nvGraphicFramePr>
        <xdr:cNvPr id="1122255146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0</xdr:col>
      <xdr:colOff>152400</xdr:colOff>
      <xdr:row>0</xdr:row>
      <xdr:rowOff>152400</xdr:rowOff>
    </xdr:from>
    <xdr:ext cx="5715000" cy="3533775"/>
    <xdr:graphicFrame>
      <xdr:nvGraphicFramePr>
        <xdr:cNvPr id="2003867748" name="Chart 4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0</xdr:col>
      <xdr:colOff>152400</xdr:colOff>
      <xdr:row>0</xdr:row>
      <xdr:rowOff>152400</xdr:rowOff>
    </xdr:from>
    <xdr:ext cx="5715000" cy="3533775"/>
    <xdr:graphicFrame>
      <xdr:nvGraphicFramePr>
        <xdr:cNvPr id="1987592842" name="Chart 5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457200</xdr:colOff>
      <xdr:row>79</xdr:row>
      <xdr:rowOff>85725</xdr:rowOff>
    </xdr:from>
    <xdr:ext cx="4362450" cy="2981325"/>
    <xdr:graphicFrame>
      <xdr:nvGraphicFramePr>
        <xdr:cNvPr id="281224264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22</xdr:col>
      <xdr:colOff>228600</xdr:colOff>
      <xdr:row>148</xdr:row>
      <xdr:rowOff>28575</xdr:rowOff>
    </xdr:from>
    <xdr:ext cx="5657850" cy="2905125"/>
    <xdr:graphicFrame>
      <xdr:nvGraphicFramePr>
        <xdr:cNvPr id="661341892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238125</xdr:colOff>
      <xdr:row>270</xdr:row>
      <xdr:rowOff>0</xdr:rowOff>
    </xdr:from>
    <xdr:ext cx="4286250" cy="3124200"/>
    <xdr:graphicFrame>
      <xdr:nvGraphicFramePr>
        <xdr:cNvPr id="277985465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12</xdr:col>
      <xdr:colOff>238125</xdr:colOff>
      <xdr:row>294</xdr:row>
      <xdr:rowOff>0</xdr:rowOff>
    </xdr:from>
    <xdr:ext cx="4286250" cy="3124200"/>
    <xdr:graphicFrame>
      <xdr:nvGraphicFramePr>
        <xdr:cNvPr id="113497652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8</xdr:col>
      <xdr:colOff>533400</xdr:colOff>
      <xdr:row>73</xdr:row>
      <xdr:rowOff>161925</xdr:rowOff>
    </xdr:from>
    <xdr:ext cx="5181600" cy="3371850"/>
    <xdr:graphicFrame>
      <xdr:nvGraphicFramePr>
        <xdr:cNvPr id="163077647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</xdr:wsDr>
</file>

<file path=xl/tables/table1.xml><?xml version="1.0" encoding="utf-8"?>
<table xmlns="http://schemas.openxmlformats.org/spreadsheetml/2006/main" ref="A242:D285" displayName="Table_1" id="1">
  <tableColumns count="4">
    <tableColumn name="DEPARTEMENT" id="1"/>
    <tableColumn name="Nombre d'exploitants de sexe masculin (1)" id="2"/>
    <tableColumn name="Nombre d'exploitants de sexe féminin (2)" id="3"/>
    <tableColumn name="Indice d'entreprenariat féminin" id="4"/>
  </tableColumns>
  <tableStyleInfo name="1. Caract_Exploit_Agricoles-style" showColumnStripes="0" showFirstColumn="1" showLastColumn="1" showRowStripes="1"/>
</table>
</file>

<file path=xl/tables/table2.xml><?xml version="1.0" encoding="utf-8"?>
<table xmlns="http://schemas.openxmlformats.org/spreadsheetml/2006/main" ref="A288:E302" displayName="Table_2" id="2">
  <tableColumns count="5">
    <tableColumn name="REGION" id="1"/>
    <tableColumn name="Nombre d'exploitants de sexe masculin (1)" id="2"/>
    <tableColumn name="Nombre d'exploitants de sexe féminin (2)" id="3"/>
    <tableColumn name="Indice d'entreprenariat féminin (2/1)" id="4"/>
    <tableColumn name="Moyenne nationale" id="5"/>
  </tableColumns>
  <tableStyleInfo name="1. Caract_Exploit_Agricoles-style 2" showColumnStripes="0" showFirstColumn="1" showLastColumn="1" showRowStripes="1"/>
</table>
</file>

<file path=xl/tables/table3.xml><?xml version="1.0" encoding="utf-8"?>
<table xmlns="http://schemas.openxmlformats.org/spreadsheetml/2006/main" ref="A341:D356" displayName="Table_3" id="3">
  <tableColumns count="4">
    <tableColumn name="Region" id="1"/>
    <tableColumn name="Oui" id="2"/>
    <tableColumn name="Non" id="3"/>
    <tableColumn name="Total" id="4"/>
  </tableColumns>
  <tableStyleInfo name="1. Caract_Exploit_Agricoles-style 3" showColumnStripes="0" showFirstColumn="1" showLastColumn="1" showRowStripes="1"/>
</table>
</file>

<file path=xl/tables/table4.xml><?xml version="1.0" encoding="utf-8"?>
<table xmlns="http://schemas.openxmlformats.org/spreadsheetml/2006/main" ref="A323:H338" displayName="Table_4" id="4">
  <tableColumns count="8">
    <tableColumn name="REGION" id="1"/>
    <tableColumn name="Production végétale" id="2"/>
    <tableColumn name="Production animale" id="3"/>
    <tableColumn name="Prix unitaires et montant des ventes" id="4"/>
    <tableColumn name="Quantités d'intrants utilisés" id="5"/>
    <tableColumn name="Valeurs des intrants achetés" id="6"/>
    <tableColumn name="Temps de travaux" id="7"/>
    <tableColumn name="Paiements des travailleurs" id="8"/>
  </tableColumns>
  <tableStyleInfo name="1. Caract_Exploit_Agricoles-style 4" showColumnStripes="0" showFirstColumn="1" showLastColumn="1" showRowStripes="1"/>
</table>
</file>

<file path=xl/tables/table5.xml><?xml version="1.0" encoding="utf-8"?>
<table xmlns="http://schemas.openxmlformats.org/spreadsheetml/2006/main" ref="A521:G536" displayName="Table_5" id="5">
  <tableColumns count="7">
    <tableColumn name="Region" id="1"/>
    <tableColumn name="Eau souterraine sur l'exploitation" id="2"/>
    <tableColumn name="Eau de surface sur l'exploitation" id="3"/>
    <tableColumn name="Eau de surface hors de l'exploitation (lacs, rivières, cours d'eau)" id="4"/>
    <tableColumn name="Réseau municipal ou autre réseau" id="5"/>
    <tableColumn name="Eau collectée en réservoir/Bassin de rétention (utilisé pour la protection contre les inondations)" id="6"/>
    <tableColumn name="Total" id="7"/>
  </tableColumns>
  <tableStyleInfo name="1. Caract_Exploit_Agricoles-style 5" showColumnStripes="0" showFirstColumn="1" showLastColumn="1" showRowStripes="1"/>
</table>
</file>

<file path=xl/tables/table6.xml><?xml version="1.0" encoding="utf-8"?>
<table xmlns="http://schemas.openxmlformats.org/spreadsheetml/2006/main" ref="A503:F518" displayName="Table_6" id="6">
  <tableColumns count="6">
    <tableColumn name="Region" id="1"/>
    <tableColumn name="Irrigation de surface (inondation, sillons)" id="2"/>
    <tableColumn name="Irrigation par aspersion" id="3"/>
    <tableColumn name="Goutte à goutte" id="4"/>
    <tableColumn name="Irrigation manuelle" id="5"/>
    <tableColumn name="Total" id="6"/>
  </tableColumns>
  <tableStyleInfo name="1. Caract_Exploit_Agricoles-style 6" showColumnStripes="0" showFirstColumn="1" showLastColumn="1" showRowStripes="1"/>
</table>
</file>

<file path=xl/tables/table7.xml><?xml version="1.0" encoding="utf-8"?>
<table xmlns="http://schemas.openxmlformats.org/spreadsheetml/2006/main" ref="A431:H446" displayName="Table_7" id="7">
  <tableColumns count="8">
    <tableColumn name="REGION" id="1"/>
    <tableColumn name="Culture pluviale" id="2"/>
    <tableColumn name="Culture horticole" id="3"/>
    <tableColumn name="Culture arboricole" id="4"/>
    <tableColumn name="Elevage" id="5"/>
    <tableColumn name="Production forestière" id="6"/>
    <tableColumn name="Pêche/Aquaculture" id="7"/>
    <tableColumn name="Ensemble" id="8"/>
  </tableColumns>
  <tableStyleInfo name="1. Caract_Exploit_Agricoles-style 7" showColumnStripes="0" showFirstColumn="1" showLastColumn="1" showRowStripes="1"/>
</table>
</file>

<file path=xl/tables/table8.xml><?xml version="1.0" encoding="utf-8"?>
<table xmlns="http://schemas.openxmlformats.org/spreadsheetml/2006/main" ref="A485:D500" displayName="Table_8" id="8">
  <tableColumns count="4">
    <tableColumn name="REGION" id="1"/>
    <tableColumn name="Oui" id="2"/>
    <tableColumn name="Non" id="3"/>
    <tableColumn name="Total" id="4"/>
  </tableColumns>
  <tableStyleInfo name="1. Caract_Exploit_Agricoles-style 8" showColumnStripes="0" showFirstColumn="1" showLastColumn="1" showRowStripes="1"/>
</table>
</file>

<file path=xl/tables/table9.xml><?xml version="1.0" encoding="utf-8"?>
<table xmlns="http://schemas.openxmlformats.org/spreadsheetml/2006/main" ref="A467:H482" displayName="Table_9" id="9">
  <tableColumns count="8">
    <tableColumn name="REGION" id="1"/>
    <tableColumn name="Electricité du réseau" id="2"/>
    <tableColumn name="Combustibles pétroliers (essence, diesel, huile, )" id="3"/>
    <tableColumn name="Charbon" id="4"/>
    <tableColumn name="Biogaz ou méthane" id="5"/>
    <tableColumn name="Energie solaire" id="6"/>
    <tableColumn name="Energie éolienne" id="7"/>
    <tableColumn name="Force hydraulique" id="8"/>
  </tableColumns>
  <tableStyleInfo name="1. Caract_Exploit_Agricoles-style 9" showColumnStripes="0" showFirstColumn="1" showLastColumn="1" showRowStripes="1"/>
</table>
</file>

<file path=xl/tables/table10.xml><?xml version="1.0" encoding="utf-8"?>
<table xmlns="http://schemas.openxmlformats.org/spreadsheetml/2006/main" ref="A133:J148" displayName="Table_10" id="10">
  <tableColumns count="10">
    <tableColumn name="REGION" id="1"/>
    <tableColumn name="Moins de 15 ans" id="2"/>
    <tableColumn name="15-24 ans" id="3"/>
    <tableColumn name="25-34 ans" id="4"/>
    <tableColumn name="35-44 ans" id="5"/>
    <tableColumn name="45-54 ans" id="6"/>
    <tableColumn name="55-64 ans" id="7"/>
    <tableColumn name="65-74 ans" id="8"/>
    <tableColumn name="75 ans et plus" id="9"/>
    <tableColumn name="Total" id="10"/>
  </tableColumns>
  <tableStyleInfo name="1. Caract_Exploit_Agricoles-style 10" showColumnStripes="0" showFirstColumn="1" showLastColumn="1" showRowStripes="1"/>
</table>
</file>

<file path=xl/tables/table11.xml><?xml version="1.0" encoding="utf-8"?>
<table xmlns="http://schemas.openxmlformats.org/spreadsheetml/2006/main" ref="A152:G155" displayName="Table_11" id="11">
  <tableColumns count="7">
    <tableColumn name="Sexe" id="1"/>
    <tableColumn name="Sans niveau" id="2"/>
    <tableColumn name="Elémentai" id="3"/>
    <tableColumn name="Moyen" id="4"/>
    <tableColumn name="Secondair" id="5"/>
    <tableColumn name="Supérieur" id="6"/>
    <tableColumn name="Total" id="7"/>
  </tableColumns>
  <tableStyleInfo name="1. Caract_Exploit_Agricoles-style 11" showColumnStripes="0" showFirstColumn="1" showLastColumn="1" showRowStripes="1"/>
</table>
</file>

<file path=xl/tables/table12.xml><?xml version="1.0" encoding="utf-8"?>
<table xmlns="http://schemas.openxmlformats.org/spreadsheetml/2006/main" ref="A305:E320" displayName="Table_12" id="12">
  <tableColumns count="5">
    <tableColumn name="REGION" id="1"/>
    <tableColumn name="Jamais" id="2"/>
    <tableColumn name="Oui, parfois" id="3"/>
    <tableColumn name="Oui, toujours" id="4"/>
    <tableColumn name="Total" id="5"/>
  </tableColumns>
  <tableStyleInfo name="1. Caract_Exploit_Agricoles-style 12" showColumnStripes="0" showFirstColumn="1" showLastColumn="1" showRowStripes="1"/>
</table>
</file>

<file path=xl/tables/table13.xml><?xml version="1.0" encoding="utf-8"?>
<table xmlns="http://schemas.openxmlformats.org/spreadsheetml/2006/main" ref="A359:E374" displayName="Table_13" id="13">
  <tableColumns count="5">
    <tableColumn name="REGION" id="1"/>
    <tableColumn name="Coopérative de production" id="2"/>
    <tableColumn name="Coopérative commerciale" id="3"/>
    <tableColumn name="GIE" id="4"/>
    <tableColumn name="Association à but non lucratif" id="5"/>
  </tableColumns>
  <tableStyleInfo name="1. Caract_Exploit_Agricoles-style 13" showColumnStripes="0" showFirstColumn="1" showLastColumn="1" showRowStripes="1"/>
</table>
</file>

<file path=xl/tables/table14.xml><?xml version="1.0" encoding="utf-8"?>
<table xmlns="http://schemas.openxmlformats.org/spreadsheetml/2006/main" ref="A575:D590" displayName="Table_14" id="14">
  <tableColumns count="4">
    <tableColumn name="Region" id="1"/>
    <tableColumn name="Oui" id="2"/>
    <tableColumn name="Non" id="3"/>
    <tableColumn name="Total" id="4"/>
  </tableColumns>
  <tableStyleInfo name="1. Caract_Exploit_Agricoles-style 14" showColumnStripes="0" showFirstColumn="1" showLastColumn="1" showRowStripes="1"/>
</table>
</file>

<file path=xl/tables/table15.xml><?xml version="1.0" encoding="utf-8"?>
<table xmlns="http://schemas.openxmlformats.org/spreadsheetml/2006/main" ref="A225:E239" displayName="Table_15" id="15">
  <tableColumns count="5">
    <tableColumn name="REGION" id="1"/>
    <tableColumn name="Nombre d'exploitants de moins de 35 ans" id="2"/>
    <tableColumn name="Nombre d'exploitants de plus de 65 ans" id="3"/>
    <tableColumn name="Degré de remplacement générationnel" id="4"/>
    <tableColumn name="Moyenne nationale" id="5"/>
  </tableColumns>
  <tableStyleInfo name="1. Caract_Exploit_Agricoles-style 15" showColumnStripes="0" showFirstColumn="1" showLastColumn="1" showRowStripes="1"/>
</table>
</file>

<file path=xl/tables/table16.xml><?xml version="1.0" encoding="utf-8"?>
<table xmlns="http://schemas.openxmlformats.org/spreadsheetml/2006/main" ref="A179:D222" displayName="Table_16" id="16">
  <tableColumns count="4">
    <tableColumn name="DEPARTEMENT" id="1"/>
    <tableColumn name="Nombre d'exploitants de moins de 35 ans (1)" id="2"/>
    <tableColumn name="Nombre d'exploitants de plus de 65 ans (2)" id="3"/>
    <tableColumn name="Degré de remplacement générationnel (1/2)" id="4"/>
  </tableColumns>
  <tableStyleInfo name="1. Caract_Exploit_Agricoles-style 16" showColumnStripes="0" showFirstColumn="1" showLastColumn="1" showRowStripes="1"/>
</table>
</file>

<file path=xl/tables/table17.xml><?xml version="1.0" encoding="utf-8"?>
<table xmlns="http://schemas.openxmlformats.org/spreadsheetml/2006/main" ref="A173:D176" displayName="Table_17" id="17">
  <tableColumns count="4">
    <tableColumn name="Sexe" id="1"/>
    <tableColumn name="Oui" id="2"/>
    <tableColumn name="Non" id="3"/>
    <tableColumn name="Total" id="4"/>
  </tableColumns>
  <tableStyleInfo name="1. Caract_Exploit_Agricoles-style 17" showColumnStripes="0" showFirstColumn="1" showLastColumn="1" showRowStripes="1"/>
</table>
</file>

<file path=xl/tables/table18.xml><?xml version="1.0" encoding="utf-8"?>
<table xmlns="http://schemas.openxmlformats.org/spreadsheetml/2006/main" ref="A557:C572" displayName="Table_18" id="18">
  <tableColumns count="3">
    <tableColumn name="Region" id="1"/>
    <tableColumn name="Superficie (ha) moyenne par région" id="2"/>
    <tableColumn name="Moyenne nationale" id="3"/>
  </tableColumns>
  <tableStyleInfo name="1. Caract_Exploit_Agricoles-style 18" showColumnStripes="0" showFirstColumn="1" showLastColumn="1" showRowStripes="1"/>
</table>
</file>

<file path=xl/tables/table19.xml><?xml version="1.0" encoding="utf-8"?>
<table xmlns="http://schemas.openxmlformats.org/spreadsheetml/2006/main" ref="A539:D554" displayName="Table_19" id="19">
  <tableColumns count="4">
    <tableColumn name="REGION" id="1"/>
    <tableColumn name="Oui" id="2"/>
    <tableColumn name="Non" id="3"/>
    <tableColumn name="Total" id="4"/>
  </tableColumns>
  <tableStyleInfo name="1. Caract_Exploit_Agricoles-style 19" showColumnStripes="0" showFirstColumn="1" showLastColumn="1" showRowStripes="1"/>
</table>
</file>

<file path=xl/tables/table20.xml><?xml version="1.0" encoding="utf-8"?>
<table xmlns="http://schemas.openxmlformats.org/spreadsheetml/2006/main" ref="A413:D428" displayName="Table_20" id="20">
  <tableColumns count="4">
    <tableColumn name="Region" id="1"/>
    <tableColumn name="Oui" id="2"/>
    <tableColumn name="Non" id="3"/>
    <tableColumn name="Total" id="4"/>
  </tableColumns>
  <tableStyleInfo name="1. Caract_Exploit_Agricoles-style 20" showColumnStripes="0" showFirstColumn="1" showLastColumn="1" showRowStripes="1"/>
</table>
</file>

<file path=xl/tables/table21.xml><?xml version="1.0" encoding="utf-8"?>
<table xmlns="http://schemas.openxmlformats.org/spreadsheetml/2006/main" ref="A377:F392" displayName="Table_21" id="21">
  <tableColumns count="6">
    <tableColumn name="Region" id="1"/>
    <tableColumn name="L'exploitation est stable et aucun changement majeur ni développement n'est prévu" id="2"/>
    <tableColumn name="L'exploitation va se développer, sans obstacle majeur qui soit identifié" id="3"/>
    <tableColumn name="L'exploitation ne va pas se développer, à cause de certaines contraintes" id="4"/>
    <tableColumn name="L'exploitation est susceptible d'arrêter ses activités agricoles dans les 2-3 prochaines années" id="5"/>
    <tableColumn name="Total" id="6"/>
  </tableColumns>
  <tableStyleInfo name="1. Caract_Exploit_Agricoles-style 21" showColumnStripes="0" showFirstColumn="1" showLastColumn="1" showRowStripes="1"/>
</table>
</file>

<file path=xl/tables/table22.xml><?xml version="1.0" encoding="utf-8"?>
<table xmlns="http://schemas.openxmlformats.org/spreadsheetml/2006/main" ref="A449:D464" displayName="Table_22" id="22">
  <tableColumns count="4">
    <tableColumn name="Region" id="1"/>
    <tableColumn name="Oui" id="2"/>
    <tableColumn name="Non" id="3"/>
    <tableColumn name="Total" id="4"/>
  </tableColumns>
  <tableStyleInfo name="1. Caract_Exploit_Agricoles-style 22" showColumnStripes="0" showFirstColumn="1" showLastColumn="1" showRowStripes="1"/>
</table>
</file>

<file path=xl/tables/table23.xml><?xml version="1.0" encoding="utf-8"?>
<table xmlns="http://schemas.openxmlformats.org/spreadsheetml/2006/main" ref="A395:M410" displayName="Table_23" id="23">
  <tableColumns count="13">
    <tableColumn name="REGION" id="1"/>
    <tableColumn name="Accès à la terre" id="2"/>
    <tableColumn name="Accès à l'eau" id="3"/>
    <tableColumn name="Accès à des financements" id="4"/>
    <tableColumn name="Accès à des machines et équipements," id="5"/>
    <tableColumn name="Accès à la main d'œuvre," id="6"/>
    <tableColumn name="Accès à d'autres inputs agricoles (irrigation, Produits de Protection des Plantes, produits vétérinaires, produits ou services" id="7"/>
    <tableColumn name="Pas assez de demande/acheteurs pour les produits de l'exploitation," id="8"/>
    <tableColumn name="Prix de vente trop faibles," id="9"/>
    <tableColumn name="Fertilité du sol en diminution," id="10"/>
    <tableColumn name="Catastrophes naturelles (incluant inondations ou sécheresses)" id="11"/>
    <tableColumn name="Manque de sécurité, vols, etc" id="12"/>
    <tableColumn name="Problèmes de transport et/ou infrastructure" id="13"/>
  </tableColumns>
  <tableStyleInfo name="1. Caract_Exploit_Agricoles-style 23" showColumnStripes="0" showFirstColumn="1" showLastColumn="1" showRowStripes="1"/>
</table>
</file>

<file path=xl/tables/table24.xml><?xml version="1.0" encoding="utf-8"?>
<table xmlns="http://schemas.openxmlformats.org/spreadsheetml/2006/main" ref="A166:D169" displayName="Table_24" id="24">
  <tableColumns count="4">
    <tableColumn name="Sexe" id="1"/>
    <tableColumn name="Oui" id="2"/>
    <tableColumn name="Non" id="3"/>
    <tableColumn name="Total" id="4"/>
  </tableColumns>
  <tableStyleInfo name="1. Caract_Exploit_Agricoles-style 24" showColumnStripes="0" showFirstColumn="1" showLastColumn="1" showRowStripes="1"/>
</table>
</file>

<file path=xl/tables/table25.xml><?xml version="1.0" encoding="utf-8"?>
<table xmlns="http://schemas.openxmlformats.org/spreadsheetml/2006/main" ref="A159:D162" displayName="Table_25" id="25">
  <tableColumns count="4">
    <tableColumn name="Sexe" id="1"/>
    <tableColumn name="Oui" id="2"/>
    <tableColumn name="Non" id="3"/>
    <tableColumn name="Total" id="4"/>
  </tableColumns>
  <tableStyleInfo name="1. Caract_Exploit_Agricoles-style 25" showColumnStripes="0" showFirstColumn="1" showLastColumn="1" showRowStripes="1"/>
</table>
</file>

<file path=xl/tables/table26.xml><?xml version="1.0" encoding="utf-8"?>
<table xmlns="http://schemas.openxmlformats.org/spreadsheetml/2006/main" ref="A67:D70" displayName="Table_26" id="26">
  <tableColumns count="4">
    <tableColumn name="Sexe" id="1"/>
    <tableColumn name="Oui" id="2"/>
    <tableColumn name="Non" id="3"/>
    <tableColumn name="Total" id="4"/>
  </tableColumns>
  <tableStyleInfo name="1. Caract_Exploit_Agricoles-style 26" showColumnStripes="0" showFirstColumn="1" showLastColumn="1" showRowStripes="1"/>
</table>
</file>

<file path=xl/tables/table27.xml><?xml version="1.0" encoding="utf-8"?>
<table xmlns="http://schemas.openxmlformats.org/spreadsheetml/2006/main" ref="A60:D63" displayName="Table_27" id="27">
  <tableColumns count="4">
    <tableColumn name="Sexe" id="1"/>
    <tableColumn name="Oui" id="2"/>
    <tableColumn name="Non" id="3"/>
    <tableColumn name="Total" id="4"/>
  </tableColumns>
  <tableStyleInfo name="1. Caract_Exploit_Agricoles-style 27" showColumnStripes="0" showFirstColumn="1" showLastColumn="1" showRowStripes="1"/>
</table>
</file>

<file path=xl/tables/table28.xml><?xml version="1.0" encoding="utf-8"?>
<table xmlns="http://schemas.openxmlformats.org/spreadsheetml/2006/main" ref="A2:B17" displayName="Table_28" id="28">
  <tableColumns count="2">
    <tableColumn name="REGION" id="1"/>
    <tableColumn name="Taille moyenne des ménages par région" id="2"/>
  </tableColumns>
  <tableStyleInfo name="1. Caract_Exploit_Agricoles-style 28" showColumnStripes="0" showFirstColumn="1" showLastColumn="1" showRowStripes="1"/>
</table>
</file>

<file path=xl/tables/table29.xml><?xml version="1.0" encoding="utf-8"?>
<table xmlns="http://schemas.openxmlformats.org/spreadsheetml/2006/main" ref="A20:D35" displayName="Table_29" id="29">
  <tableColumns count="4">
    <tableColumn name="Region" id="1"/>
    <tableColumn name="Masculin" id="2"/>
    <tableColumn name="Féminin" id="3"/>
    <tableColumn name="Total" id="4"/>
  </tableColumns>
  <tableStyleInfo name="1. Caract_Exploit_Agricoles-style 29" showColumnStripes="0" showFirstColumn="1" showLastColumn="1" showRowStripes="1"/>
</table>
</file>

<file path=xl/tables/table30.xml><?xml version="1.0" encoding="utf-8"?>
<table xmlns="http://schemas.openxmlformats.org/spreadsheetml/2006/main" ref="A609:F623" displayName="Table_30" id="30">
  <tableColumns count="6">
    <tableColumn name="Region" id="1"/>
    <tableColumn name="Non, de l'eau est toujours disponible en quantité suffisante quand j'en ai besoin" id="2"/>
    <tableColumn name="Oui, le niveau d'eau (puits, forage) diminue progressivement" id="3"/>
    <tableColumn name="Oui, l'eau dans la rivière, un lac ou un canal se raréfie et je ne peux pas avoir une alimentation suffisante quand j'en ai besoin" id="4"/>
    <tableColumn name="Je ne sais pas" id="5"/>
    <tableColumn name="Total" id="6"/>
  </tableColumns>
  <tableStyleInfo name="1. Caract_Exploit_Agricoles-style 30" showColumnStripes="0" showFirstColumn="1" showLastColumn="1" showRowStripes="1"/>
</table>
</file>

<file path=xl/tables/table31.xml><?xml version="1.0" encoding="utf-8"?>
<table xmlns="http://schemas.openxmlformats.org/spreadsheetml/2006/main" ref="A593:E606" displayName="Table_31" id="31">
  <tableColumns count="5">
    <tableColumn name="REGION" id="1"/>
    <tableColumn name="Montant forfaitaire" id="2"/>
    <tableColumn name="Frais basés sur la surface irriguée" id="3"/>
    <tableColumn name="Frais basés sur la quantité d'eau utilisée" id="4"/>
    <tableColumn name="Total" id="5"/>
  </tableColumns>
  <tableStyleInfo name="1. Caract_Exploit_Agricoles-style 31" showColumnStripes="0" showFirstColumn="1" showLastColumn="1" showRowStripes="1"/>
</table>
</file>

<file path=xl/tables/table32.xml><?xml version="1.0" encoding="utf-8"?>
<table xmlns="http://schemas.openxmlformats.org/spreadsheetml/2006/main" ref="A637:G656" displayName="Table_32" id="32">
  <tableColumns count="7">
    <tableColumn name="Culture" id="1"/>
    <tableColumn name="DAGANA" id="2"/>
    <tableColumn name="PODOR" id="3"/>
    <tableColumn name="BAKEL" id="4"/>
    <tableColumn name="MATAM" id="5"/>
    <tableColumn name="KANEL" id="6"/>
    <tableColumn name="Total" id="7"/>
  </tableColumns>
  <tableStyleInfo name="1. Caract_Exploit_Agricoles-style 32" showColumnStripes="0" showFirstColumn="1" showLastColumn="1" showRowStripes="1"/>
</table>
</file>

<file path=xl/tables/table33.xml><?xml version="1.0" encoding="utf-8"?>
<table xmlns="http://schemas.openxmlformats.org/spreadsheetml/2006/main" ref="A659:B665" displayName="Table_33" id="33">
  <tableColumns count="2">
    <tableColumn name="Département" id="1"/>
    <tableColumn name="Superficie (ha)" id="2"/>
  </tableColumns>
  <tableStyleInfo name="1. Caract_Exploit_Agricoles-style 33" showColumnStripes="0" showFirstColumn="1" showLastColumn="1" showRowStripes="1"/>
</table>
</file>

<file path=xl/tables/table34.xml><?xml version="1.0" encoding="utf-8"?>
<table xmlns="http://schemas.openxmlformats.org/spreadsheetml/2006/main" ref="A627:D634" displayName="Table_34" id="34">
  <tableColumns count="4">
    <tableColumn name="Departement" id="1"/>
    <tableColumn name="Oui" id="2"/>
    <tableColumn name="Non" id="3"/>
    <tableColumn name="Total" id="4"/>
  </tableColumns>
  <tableStyleInfo name="1. Caract_Exploit_Agricoles-style 34" showColumnStripes="0" showFirstColumn="1" showLastColumn="1" showRowStripes="1"/>
</table>
</file>

<file path=xl/tables/table35.xml><?xml version="1.0" encoding="utf-8"?>
<table xmlns="http://schemas.openxmlformats.org/spreadsheetml/2006/main" ref="A115:D130" displayName="Table_35" id="35">
  <tableColumns count="4">
    <tableColumn name="REGION" id="1"/>
    <tableColumn name="Masculin" id="2"/>
    <tableColumn name="Féminin" id="3"/>
    <tableColumn name="Total" id="4"/>
  </tableColumns>
  <tableStyleInfo name="1. Caract_Exploit_Agricoles-style 35" showColumnStripes="0" showFirstColumn="1" showLastColumn="1" showRowStripes="1"/>
</table>
</file>

<file path=xl/tables/table36.xml><?xml version="1.0" encoding="utf-8"?>
<table xmlns="http://schemas.openxmlformats.org/spreadsheetml/2006/main" ref="A95:D98" displayName="Table_36" id="36">
  <tableColumns count="4">
    <tableColumn name="Sexe" id="1"/>
    <tableColumn name="Oui" id="2"/>
    <tableColumn name="Non" id="3"/>
    <tableColumn name="Total" id="4"/>
  </tableColumns>
  <tableStyleInfo name="1. Caract_Exploit_Agricoles-style 36" showColumnStripes="0" showFirstColumn="1" showLastColumn="1" showRowStripes="1"/>
</table>
</file>

<file path=xl/tables/table37.xml><?xml version="1.0" encoding="utf-8"?>
<table xmlns="http://schemas.openxmlformats.org/spreadsheetml/2006/main" ref="A102:D105" displayName="Table_37" id="37">
  <tableColumns count="4">
    <tableColumn name="Sexe" id="1"/>
    <tableColumn name="Oui" id="2"/>
    <tableColumn name="Non" id="3"/>
    <tableColumn name="Total" id="4"/>
  </tableColumns>
  <tableStyleInfo name="1. Caract_Exploit_Agricoles-style 37" showColumnStripes="0" showFirstColumn="1" showLastColumn="1" showRowStripes="1"/>
</table>
</file>

<file path=xl/tables/table38.xml><?xml version="1.0" encoding="utf-8"?>
<table xmlns="http://schemas.openxmlformats.org/spreadsheetml/2006/main" ref="A109:D112" displayName="Table_38" id="38">
  <tableColumns count="4">
    <tableColumn name="Sexe" id="1"/>
    <tableColumn name="Oui" id="2"/>
    <tableColumn name="Non" id="3"/>
    <tableColumn name="Total" id="4"/>
  </tableColumns>
  <tableStyleInfo name="1. Caract_Exploit_Agricoles-style 38" showColumnStripes="0" showFirstColumn="1" showLastColumn="1" showRowStripes="1"/>
</table>
</file>

<file path=xl/tables/table39.xml><?xml version="1.0" encoding="utf-8"?>
<table xmlns="http://schemas.openxmlformats.org/spreadsheetml/2006/main" ref="A46:F49" displayName="Table_39" id="39">
  <tableColumns count="6">
    <tableColumn name="Sexe du CM" id="1"/>
    <tableColumn name="Marié" id="2"/>
    <tableColumn name="Célibataire" id="3"/>
    <tableColumn name="Divorcé" id="4"/>
    <tableColumn name="Veuf/Veuve      " id="5"/>
    <tableColumn name="Total" id="6"/>
  </tableColumns>
  <tableStyleInfo name="1. Caract_Exploit_Agricoles-style 39" showColumnStripes="0" showFirstColumn="1" showLastColumn="1" showRowStripes="1"/>
</table>
</file>

<file path=xl/tables/table40.xml><?xml version="1.0" encoding="utf-8"?>
<table xmlns="http://schemas.openxmlformats.org/spreadsheetml/2006/main" ref="A88:G91" displayName="Table_40" id="40">
  <tableColumns count="7">
    <tableColumn name="Sexe" id="1"/>
    <tableColumn name="Sans niveau " id="2"/>
    <tableColumn name="Elémentaire" id="3"/>
    <tableColumn name="Moyen   " id="4"/>
    <tableColumn name=" Secondaire " id="5"/>
    <tableColumn name="Supérieur" id="6"/>
    <tableColumn name="    Total" id="7"/>
  </tableColumns>
  <tableStyleInfo name="1. Caract_Exploit_Agricoles-style 40" showColumnStripes="0" showFirstColumn="1" showLastColumn="1" showRowStripes="1"/>
</table>
</file>

<file path=xl/tables/table41.xml><?xml version="1.0" encoding="utf-8"?>
<table xmlns="http://schemas.openxmlformats.org/spreadsheetml/2006/main" ref="E67:G70" displayName="Table_41" id="41">
  <tableColumns count="3">
    <tableColumn name="Oui" id="1"/>
    <tableColumn name="Non" id="2"/>
    <tableColumn name="Total" id="3"/>
  </tableColumns>
  <tableStyleInfo name="1. Caract_Exploit_Agricoles-style 41" showColumnStripes="0" showFirstColumn="1" showLastColumn="1" showRowStripes="1"/>
</table>
</file>

<file path=xl/tables/table42.xml><?xml version="1.0" encoding="utf-8"?>
<table xmlns="http://schemas.openxmlformats.org/spreadsheetml/2006/main" ref="A74:G77" displayName="Table_42" id="42">
  <tableColumns count="7">
    <tableColumn name="Sexe" id="1"/>
    <tableColumn name="Moins de 15 ans" id="2"/>
    <tableColumn name="15-24 ans" id="3"/>
    <tableColumn name="25-44 ans" id="4"/>
    <tableColumn name="45-64 ans" id="5"/>
    <tableColumn name="65 ans et plus" id="6"/>
    <tableColumn name="Total" id="7"/>
  </tableColumns>
  <tableStyleInfo name="1. Caract_Exploit_Agricoles-style 42" showColumnStripes="0" showFirstColumn="1" showLastColumn="1" showRowStripes="1"/>
</table>
</file>

<file path=xl/tables/table43.xml><?xml version="1.0" encoding="utf-8"?>
<table xmlns="http://schemas.openxmlformats.org/spreadsheetml/2006/main" ref="A39:G42" displayName="Table_43" id="43">
  <tableColumns count="7">
    <tableColumn name="Sexe du CM" id="1"/>
    <tableColumn name="Moins de 30 ans" id="2"/>
    <tableColumn name="31-44 ans" id="3"/>
    <tableColumn name="45-54 ans" id="4"/>
    <tableColumn name="55-64 ans" id="5"/>
    <tableColumn name="65 ans et plus" id="6"/>
    <tableColumn name="Total" id="7"/>
  </tableColumns>
  <tableStyleInfo name="1. Caract_Exploit_Agricoles-style 43" showColumnStripes="0" showFirstColumn="1" showLastColumn="1" showRowStripes="1"/>
</table>
</file>

<file path=xl/tables/table44.xml><?xml version="1.0" encoding="utf-8"?>
<table xmlns="http://schemas.openxmlformats.org/spreadsheetml/2006/main" ref="A53:G56" displayName="Table_44" id="44">
  <tableColumns count="7">
    <tableColumn name="Sexe" id="1"/>
    <tableColumn name="Sans niveau " id="2"/>
    <tableColumn name="Elémentaire" id="3"/>
    <tableColumn name="Moyen   " id="4"/>
    <tableColumn name=" Secondaire " id="5"/>
    <tableColumn name="Supérieur" id="6"/>
    <tableColumn name="    Total" id="7"/>
  </tableColumns>
  <tableStyleInfo name="1. Caract_Exploit_Agricoles-style 44" showColumnStripes="0" showFirstColumn="1" showLastColumn="1" showRowStripes="1"/>
</table>
</file>

<file path=xl/tables/table45.xml><?xml version="1.0" encoding="utf-8"?>
<table xmlns="http://schemas.openxmlformats.org/spreadsheetml/2006/main" ref="A81:F84" displayName="Table_45" id="45">
  <tableColumns count="6">
    <tableColumn name="Sexe" id="1"/>
    <tableColumn name="Marié" id="2"/>
    <tableColumn name="Célibataire" id="3"/>
    <tableColumn name="Divorcé" id="4"/>
    <tableColumn name="Veuf/Veuve      " id="5"/>
    <tableColumn name="Total" id="6"/>
  </tableColumns>
  <tableStyleInfo name="1. Caract_Exploit_Agricoles-style 45" showColumnStripes="0" showFirstColumn="1" showLastColumn="1" showRowStripes="1"/>
</table>
</file>

<file path=xl/tables/table46.xml><?xml version="1.0" encoding="utf-8"?>
<table xmlns="http://schemas.openxmlformats.org/spreadsheetml/2006/main" ref="A778:D793" displayName="Table_46" id="46">
  <tableColumns count="4">
    <tableColumn name="REGION" id="1"/>
    <tableColumn name="Sol nu / Pas de couverture" id="2"/>
    <tableColumn name="Résidus de plantes" id="3"/>
    <tableColumn name="Total" id="4"/>
  </tableColumns>
  <tableStyleInfo name="1. Caract_Exploit_Agricoles-style 46" showColumnStripes="0" showFirstColumn="1" showLastColumn="1" showRowStripes="1"/>
</table>
</file>

<file path=xl/tables/table47.xml><?xml version="1.0" encoding="utf-8"?>
<table xmlns="http://schemas.openxmlformats.org/spreadsheetml/2006/main" ref="A732:D775" displayName="Table_47" id="47">
  <tableColumns count="4">
    <tableColumn name="REGION" id="1"/>
    <tableColumn name="Sol nu / Pas de couverture" id="2"/>
    <tableColumn name="Résidus de plantes" id="3"/>
    <tableColumn name="Total" id="4"/>
  </tableColumns>
  <tableStyleInfo name="1. Caract_Exploit_Agricoles-style 47" showColumnStripes="0" showFirstColumn="1" showLastColumn="1" showRowStripes="1"/>
</table>
</file>

<file path=xl/tables/table48.xml><?xml version="1.0" encoding="utf-8"?>
<table xmlns="http://schemas.openxmlformats.org/spreadsheetml/2006/main" ref="A714:E729" displayName="Table_48" id="48">
  <tableColumns count="5">
    <tableColumn name="REGION" id="1"/>
    <tableColumn name="Labour conventionnel" id="2"/>
    <tableColumn name="Labour de conservation" id="3"/>
    <tableColumn name="Aucun labour" id="4"/>
    <tableColumn name="Total" id="5"/>
  </tableColumns>
  <tableStyleInfo name="1. Caract_Exploit_Agricoles-style 48" showColumnStripes="0" showFirstColumn="1" showLastColumn="1" showRowStripes="1"/>
</table>
</file>

<file path=xl/tables/table49.xml><?xml version="1.0" encoding="utf-8"?>
<table xmlns="http://schemas.openxmlformats.org/spreadsheetml/2006/main" ref="A668:E711" displayName="Table_49" id="49">
  <tableColumns count="5">
    <tableColumn name="REGION" id="1"/>
    <tableColumn name="Labour conventionnel" id="2"/>
    <tableColumn name="Labour de conservation" id="3"/>
    <tableColumn name="Aucun labour" id="4"/>
    <tableColumn name="Total" id="5"/>
  </tableColumns>
  <tableStyleInfo name="1. Caract_Exploit_Agricoles-style 49" showColumnStripes="0" showFirstColumn="1" showLastColumn="1" showRowStripes="1"/>
</table>
</file>

<file path=xl/tables/table50.xml><?xml version="1.0" encoding="utf-8"?>
<table xmlns="http://schemas.openxmlformats.org/spreadsheetml/2006/main" ref="A842:F857" displayName="Table_50" id="50">
  <tableColumns count="6">
    <tableColumn name="REGION" id="1"/>
    <tableColumn name="Digues/Diguettes" id="2"/>
    <tableColumn name="Cordon pierreux" id="3"/>
    <tableColumn name="Canaux de dainage" id="4"/>
    <tableColumn name="Brise vent et haies" id="5"/>
    <tableColumn name="Gabion" id="6"/>
  </tableColumns>
  <tableStyleInfo name="1. Caract_Exploit_Agricoles-style 50" showColumnStripes="0" showFirstColumn="1" showLastColumn="1" showRowStripes="1"/>
</table>
</file>

<file path=xl/tables/table51.xml><?xml version="1.0" encoding="utf-8"?>
<table xmlns="http://schemas.openxmlformats.org/spreadsheetml/2006/main" ref="A860:F903" displayName="Table_51" id="51">
  <tableColumns count="6">
    <tableColumn name="DEPARTEMENT" id="1"/>
    <tableColumn name="Jachère" id="2"/>
    <tableColumn name="Bandes végétatives" id="3"/>
    <tableColumn name="Chaulages" id="4"/>
    <tableColumn name="Terrasses" id="5"/>
    <tableColumn name="Paturage rotationnel" id="6"/>
  </tableColumns>
  <tableStyleInfo name="1. Caract_Exploit_Agricoles-style 51" showColumnStripes="0" showFirstColumn="1" showLastColumn="1" showRowStripes="1"/>
</table>
</file>

<file path=xl/tables/table52.xml><?xml version="1.0" encoding="utf-8"?>
<table xmlns="http://schemas.openxmlformats.org/spreadsheetml/2006/main" ref="A972:E987" displayName="Table_52" id="52">
  <tableColumns count="5">
    <tableColumn name="REGION" id="1"/>
    <tableColumn name="Effectifs" id="2"/>
    <tableColumn name="Proportion de parcelles sous GDT" id="3"/>
    <tableColumn name="Superficie en Ha" id="4"/>
    <tableColumn name="Proportion de superfices des parcelles sous GDT" id="5"/>
  </tableColumns>
  <tableStyleInfo name="1. Caract_Exploit_Agricoles-style 52" showColumnStripes="0" showFirstColumn="1" showLastColumn="1" showRowStripes="1"/>
</table>
</file>

<file path=xl/tables/table53.xml><?xml version="1.0" encoding="utf-8"?>
<table xmlns="http://schemas.openxmlformats.org/spreadsheetml/2006/main" ref="A796:F839" displayName="Table_53" id="53">
  <tableColumns count="6">
    <tableColumn name="DEPARTEMENT" id="1"/>
    <tableColumn name="Digues/Diguettes" id="2"/>
    <tableColumn name="Cordon pierreux" id="3"/>
    <tableColumn name="Canaux de dainage" id="4"/>
    <tableColumn name="Brise vent et haies" id="5"/>
    <tableColumn name="Gabion" id="6"/>
  </tableColumns>
  <tableStyleInfo name="1. Caract_Exploit_Agricoles-style 53" showColumnStripes="0" showFirstColumn="1" showLastColumn="1" showRowStripes="1"/>
</table>
</file>

<file path=xl/tables/table54.xml><?xml version="1.0" encoding="utf-8"?>
<table xmlns="http://schemas.openxmlformats.org/spreadsheetml/2006/main" ref="A1036:N1051" displayName="Table_54" id="54">
  <tableColumns count="14">
    <tableColumn name="REGION" id="1"/>
    <tableColumn name="Ensablement" id="2"/>
    <tableColumn name="Pente forte" id="3"/>
    <tableColumn name="Stagnation d'eau" id="4"/>
    <tableColumn name="Problèmes Phytosanitaires" id="5"/>
    <tableColumn name="Acidité du sol" id="6"/>
    <tableColumn name="Problèmes pluviométriques" id="7"/>
    <tableColumn name="Salinisation" id="8"/>
    <tableColumn name="Divagation des animaux" id="9"/>
    <tableColumn name="Oiseaux granivores" id="10"/>
    <tableColumn name="Erosion hydrique" id="11"/>
    <tableColumn name="Erosion éolienne" id="12"/>
    <tableColumn name="Périls acridiens" id="13"/>
    <tableColumn name="Inondation" id="14"/>
  </tableColumns>
  <tableStyleInfo name="1. Caract_Exploit_Agricoles-style 54" showColumnStripes="0" showFirstColumn="1" showLastColumn="1" showRowStripes="1"/>
</table>
</file>

<file path=xl/tables/table55.xml><?xml version="1.0" encoding="utf-8"?>
<table xmlns="http://schemas.openxmlformats.org/spreadsheetml/2006/main" ref="A990:N1033" displayName="Table_55" id="55">
  <tableColumns count="14">
    <tableColumn name="DEPARTEMENT" id="1"/>
    <tableColumn name="Ensablement" id="2"/>
    <tableColumn name="Pente forte" id="3"/>
    <tableColumn name="Stagnation d'eau" id="4"/>
    <tableColumn name="Problèmes Phytosanitaires" id="5"/>
    <tableColumn name="Acidité du sol" id="6"/>
    <tableColumn name="Problèmes pluviométriques" id="7"/>
    <tableColumn name="Salinisation" id="8"/>
    <tableColumn name="Divagation des animaux" id="9"/>
    <tableColumn name="Oiseaux granivores" id="10"/>
    <tableColumn name="Erosion hydrique" id="11"/>
    <tableColumn name="Erosion éolienne" id="12"/>
    <tableColumn name="Périls acridiens" id="13"/>
    <tableColumn name="Inondation" id="14"/>
  </tableColumns>
  <tableStyleInfo name="1. Caract_Exploit_Agricoles-style 55" showColumnStripes="0" showFirstColumn="1" showLastColumn="1" showRowStripes="1"/>
</table>
</file>

<file path=xl/tables/table56.xml><?xml version="1.0" encoding="utf-8"?>
<table xmlns="http://schemas.openxmlformats.org/spreadsheetml/2006/main" ref="A906:F921" displayName="Table_56" id="56">
  <tableColumns count="6">
    <tableColumn name="REGION" id="1"/>
    <tableColumn name="Jachère" id="2"/>
    <tableColumn name="Bandes végétatives" id="3"/>
    <tableColumn name="Chaulages" id="4"/>
    <tableColumn name="Terrasses" id="5"/>
    <tableColumn name="Paturage rotationnel" id="6"/>
  </tableColumns>
  <tableStyleInfo name="1. Caract_Exploit_Agricoles-style 56" showColumnStripes="0" showFirstColumn="1" showLastColumn="1" showRowStripes="1"/>
</table>
</file>

<file path=xl/tables/table57.xml><?xml version="1.0" encoding="utf-8"?>
<table xmlns="http://schemas.openxmlformats.org/spreadsheetml/2006/main" ref="A925:E968" displayName="Table_57" id="57">
  <tableColumns count="5">
    <tableColumn name="DEPARTEMENT" id="1"/>
    <tableColumn name="Effectifs" id="2"/>
    <tableColumn name="Proportion" id="3"/>
    <tableColumn name="Superficie en Ha" id="4"/>
    <tableColumn name="Part" id="5"/>
  </tableColumns>
  <tableStyleInfo name="1. Caract_Exploit_Agricoles-style 57" showColumnStripes="0" showFirstColumn="1" showLastColumn="1" showRowStripes="1"/>
</table>
</file>

<file path=xl/tables/table58.xml><?xml version="1.0" encoding="utf-8"?>
<table xmlns="http://schemas.openxmlformats.org/spreadsheetml/2006/main" ref="A87:C94" displayName="Table_58" id="58">
  <tableColumns count="3">
    <tableColumn name="Culture" id="1"/>
    <tableColumn name="Effectifs de parcelles" id="2"/>
    <tableColumn name="Pourcentage" id="3"/>
  </tableColumns>
  <tableStyleInfo name="2. Activités culturales-style" showColumnStripes="0" showFirstColumn="1" showLastColumn="1" showRowStripes="1"/>
</table>
</file>

<file path=xl/tables/table59.xml><?xml version="1.0" encoding="utf-8"?>
<table xmlns="http://schemas.openxmlformats.org/spreadsheetml/2006/main" ref="A104:C110" displayName="Table_59" id="59">
  <tableColumns count="3">
    <tableColumn name="Culture" id="1"/>
    <tableColumn name="Effectifs de parcelles" id="2"/>
    <tableColumn name="Pourcentage" id="3"/>
  </tableColumns>
  <tableStyleInfo name="2. Activités culturales-style 2" showColumnStripes="0" showFirstColumn="1" showLastColumn="1" showRowStripes="1"/>
</table>
</file>

<file path=xl/tables/table60.xml><?xml version="1.0" encoding="utf-8"?>
<table xmlns="http://schemas.openxmlformats.org/spreadsheetml/2006/main" ref="A97:C101" displayName="Table_60" id="60">
  <tableColumns count="3">
    <tableColumn name="Culture" id="1"/>
    <tableColumn name="Nombre de parcelles" id="2"/>
    <tableColumn name="Pourcentage" id="3"/>
  </tableColumns>
  <tableStyleInfo name="2. Activités culturales-style 3" showColumnStripes="0" showFirstColumn="1" showLastColumn="1" showRowStripes="1"/>
</table>
</file>

<file path=xl/tables/table61.xml><?xml version="1.0" encoding="utf-8"?>
<table xmlns="http://schemas.openxmlformats.org/spreadsheetml/2006/main" ref="A150:M192" displayName="Table_61" id="61">
  <tableColumns count="13">
    <tableColumn name="DEPARTEMENT" id="1"/>
    <tableColumn name="Moyenne_m" id="2"/>
    <tableColumn name="Ecart-type_m" id="3"/>
    <tableColumn name="IC Born inf_m" id="4"/>
    <tableColumn name="IC Born sup_m" id="5"/>
    <tableColumn name="Moyenne_f" id="6"/>
    <tableColumn name="Ecart-type_f" id="7"/>
    <tableColumn name="IC Born inf_f" id="8"/>
    <tableColumn name="IC Born sup_f" id="9"/>
    <tableColumn name="Moyenne_e" id="10"/>
    <tableColumn name="Ecart-type_e" id="11"/>
    <tableColumn name="IC Born inf_e" id="12"/>
    <tableColumn name="IC Born sup_e" id="13"/>
  </tableColumns>
  <tableStyleInfo name="2. Activités culturales-style 4" showColumnStripes="0" showFirstColumn="1" showLastColumn="1" showRowStripes="1"/>
</table>
</file>

<file path=xl/tables/table62.xml><?xml version="1.0" encoding="utf-8"?>
<table xmlns="http://schemas.openxmlformats.org/spreadsheetml/2006/main" ref="A214:M256" displayName="Table_62" id="62">
  <tableColumns count="13">
    <tableColumn name="DEPARTEMENT" id="1"/>
    <tableColumn name="Moyenne_m" id="2"/>
    <tableColumn name="Ecart-type_m" id="3"/>
    <tableColumn name="IC Born inf_m" id="4"/>
    <tableColumn name="IC Born sup_m" id="5"/>
    <tableColumn name="Moyenne_f" id="6"/>
    <tableColumn name="Ecart-type_f" id="7"/>
    <tableColumn name="IC Born inf_f" id="8"/>
    <tableColumn name="IC Born sup_f" id="9"/>
    <tableColumn name="Moyenne_e" id="10"/>
    <tableColumn name="Ecart-type_e" id="11"/>
    <tableColumn name="IC Born inf_e" id="12"/>
    <tableColumn name="IC Born sup_e" id="13"/>
  </tableColumns>
  <tableStyleInfo name="2. Activités culturales-style 5" showColumnStripes="0" showFirstColumn="1" showLastColumn="1" showRowStripes="1"/>
</table>
</file>

<file path=xl/tables/table63.xml><?xml version="1.0" encoding="utf-8"?>
<table xmlns="http://schemas.openxmlformats.org/spreadsheetml/2006/main" ref="A195:D210" displayName="Table_63" id="63">
  <tableColumns count="4">
    <tableColumn name="REGION" id="1"/>
    <tableColumn name="Masculin" id="2"/>
    <tableColumn name="Féminin" id="3"/>
    <tableColumn name="Ensemble" id="4"/>
  </tableColumns>
  <tableStyleInfo name="2. Activités culturales-style 6" showColumnStripes="0" showFirstColumn="1" showLastColumn="1" showRowStripes="1"/>
</table>
</file>

<file path=xl/tables/table64.xml><?xml version="1.0" encoding="utf-8"?>
<table xmlns="http://schemas.openxmlformats.org/spreadsheetml/2006/main" ref="A342:H357" displayName="Table_64" id="64">
  <tableColumns count="8">
    <tableColumn name="REGION" id="1"/>
    <tableColumn name="Fonio" id="2"/>
    <tableColumn name="Béréf" id="3"/>
    <tableColumn name="Bissap" id="4"/>
    <tableColumn name="Coton" id="5"/>
    <tableColumn name="Gombo" id="6"/>
    <tableColumn name="Manioc" id="7"/>
    <tableColumn name="Pastèque" id="8"/>
  </tableColumns>
  <tableStyleInfo name="2. Activités culturales-style 7" showColumnStripes="0" showFirstColumn="1" showLastColumn="1" showRowStripes="1"/>
</table>
</file>

<file path=xl/tables/table65.xml><?xml version="1.0" encoding="utf-8"?>
<table xmlns="http://schemas.openxmlformats.org/spreadsheetml/2006/main" ref="A360:H401" displayName="Table_65" id="65">
  <tableColumns count="8">
    <tableColumn name="DEPARTEMENT" id="1"/>
    <tableColumn name="Béréf" id="2"/>
    <tableColumn name="Bissap" id="3"/>
    <tableColumn name="Coton" id="4"/>
    <tableColumn name="Fonio" id="5"/>
    <tableColumn name="Gombo" id="6"/>
    <tableColumn name="Manioc" id="7"/>
    <tableColumn name="Pastèque" id="8"/>
  </tableColumns>
  <tableStyleInfo name="2. Activités culturales-style 8" showColumnStripes="0" showFirstColumn="1" showLastColumn="1" showRowStripes="1"/>
</table>
</file>

<file path=xl/tables/table66.xml><?xml version="1.0" encoding="utf-8"?>
<table xmlns="http://schemas.openxmlformats.org/spreadsheetml/2006/main" ref="A69:C84" displayName="Table_66" id="66">
  <tableColumns count="3">
    <tableColumn name="Région" id="1"/>
    <tableColumn name="Effectifs de parcelles" id="2"/>
    <tableColumn name="Pourcentage" id="3"/>
  </tableColumns>
  <tableStyleInfo name="2. Activités culturales-style 9" showColumnStripes="0" showFirstColumn="1" showLastColumn="1" showRowStripes="1"/>
</table>
</file>

<file path=xl/tables/table67.xml><?xml version="1.0" encoding="utf-8"?>
<table xmlns="http://schemas.openxmlformats.org/spreadsheetml/2006/main" ref="A2:F48" displayName="Table_67" id="67">
  <tableColumns count="6">
    <tableColumn name="Département" id="1"/>
    <tableColumn name="Cultures pluviales uniquement" id="2"/>
    <tableColumn name="Cultures horticoles et autres uniquementet" id="3"/>
    <tableColumn name="Elevage uniquement" id="4"/>
    <tableColumn name="Cultures pluviales et Elevage" id="5"/>
    <tableColumn name="Total" id="6"/>
  </tableColumns>
  <tableStyleInfo name="2. Activités culturales-style 10" showColumnStripes="0" showFirstColumn="1" showLastColumn="1" showRowStripes="1"/>
</table>
</file>

<file path=xl/tables/table68.xml><?xml version="1.0" encoding="utf-8"?>
<table xmlns="http://schemas.openxmlformats.org/spreadsheetml/2006/main" ref="A404:G419" displayName="Table_68" id="68">
  <tableColumns count="7">
    <tableColumn name="REGION" id="1"/>
    <tableColumn name="Moins de 0,5 ha" id="2"/>
    <tableColumn name="0,5-1ha" id="3"/>
    <tableColumn name="1-3 ha" id="4"/>
    <tableColumn name="3-5ha" id="5"/>
    <tableColumn name="5 ha plus" id="6"/>
    <tableColumn name="TOTAL" id="7"/>
  </tableColumns>
  <tableStyleInfo name="2. Activités culturales-style 11" showColumnStripes="0" showFirstColumn="1" showLastColumn="1" showRowStripes="1"/>
</table>
</file>

<file path=xl/tables/table69.xml><?xml version="1.0" encoding="utf-8"?>
<table xmlns="http://schemas.openxmlformats.org/spreadsheetml/2006/main" ref="A131:D146" displayName="Table_69" id="69">
  <tableColumns count="4">
    <tableColumn name="REGION" id="1"/>
    <tableColumn name="Masculin" id="2"/>
    <tableColumn name="Féminin" id="3"/>
    <tableColumn name="Ensemble" id="4"/>
  </tableColumns>
  <tableStyleInfo name="2. Activités culturales-style 12" showColumnStripes="0" showFirstColumn="1" showLastColumn="1" showRowStripes="1"/>
</table>
</file>

<file path=xl/tables/table70.xml><?xml version="1.0" encoding="utf-8"?>
<table xmlns="http://schemas.openxmlformats.org/spreadsheetml/2006/main" ref="A324:I339" displayName="Table_70" id="70">
  <tableColumns count="9">
    <tableColumn name="REGION" id="1"/>
    <tableColumn name="Arachide" id="2"/>
    <tableColumn name="Mais" id="3"/>
    <tableColumn name="Mil" id="4"/>
    <tableColumn name="Niébé" id="5"/>
    <tableColumn name="Riz irrigué" id="6"/>
    <tableColumn name="Riz pluvial" id="7"/>
    <tableColumn name="Sésame" id="8"/>
    <tableColumn name="Sorgho" id="9"/>
  </tableColumns>
  <tableStyleInfo name="2. Activités culturales-style 13" showColumnStripes="0" showFirstColumn="1" showLastColumn="1" showRowStripes="1"/>
</table>
</file>

<file path=xl/tables/table71.xml><?xml version="1.0" encoding="utf-8"?>
<table xmlns="http://schemas.openxmlformats.org/spreadsheetml/2006/main" ref="A278:I321" displayName="Table_71" id="71">
  <tableColumns count="9">
    <tableColumn name="DEPARTEMENT" id="1"/>
    <tableColumn name="Arachide" id="2"/>
    <tableColumn name="Mais" id="3"/>
    <tableColumn name="Mil" id="4"/>
    <tableColumn name="Niébé" id="5"/>
    <tableColumn name="Riz irrigué" id="6"/>
    <tableColumn name="Riz pluvial" id="7"/>
    <tableColumn name="Sésame" id="8"/>
    <tableColumn name="Sorgho" id="9"/>
  </tableColumns>
  <tableStyleInfo name="2. Activités culturales-style 14" showColumnStripes="0" showFirstColumn="1" showLastColumn="1" showRowStripes="1"/>
</table>
</file>

<file path=xl/tables/table72.xml><?xml version="1.0" encoding="utf-8"?>
<table xmlns="http://schemas.openxmlformats.org/spreadsheetml/2006/main" ref="A113:C128" displayName="Table_72" id="72">
  <tableColumns count="3">
    <tableColumn name="Culture" id="1"/>
    <tableColumn name="Nombre de parcelles" id="2"/>
    <tableColumn name="Pourcentage" id="3"/>
  </tableColumns>
  <tableStyleInfo name="2. Activités culturales-style 15" showColumnStripes="0" showFirstColumn="1" showLastColumn="1" showRowStripes="1"/>
</table>
</file>

<file path=xl/tables/table73.xml><?xml version="1.0" encoding="utf-8"?>
<table xmlns="http://schemas.openxmlformats.org/spreadsheetml/2006/main" ref="A259:C274" displayName="Table_73" id="73">
  <tableColumns count="3">
    <tableColumn name="Culture" id="1"/>
    <tableColumn name="Moyenne" id="2"/>
    <tableColumn name="N" id="3"/>
  </tableColumns>
  <tableStyleInfo name="2. Activités culturales-style 16" showColumnStripes="0" showFirstColumn="1" showLastColumn="1" showRowStripes="1"/>
</table>
</file>

<file path=xl/tables/table74.xml><?xml version="1.0" encoding="utf-8"?>
<table xmlns="http://schemas.openxmlformats.org/spreadsheetml/2006/main" ref="A17:L32" displayName="Table_74" id="74">
  <tableColumns count="12">
    <tableColumn name="REGION" id="1"/>
    <tableColumn name="55437" id="2"/>
    <tableColumn name="7333" id="3"/>
    <tableColumn name="7330" id="4"/>
    <tableColumn name="69101" id="5"/>
    <tableColumn name="Fleur 11" id="6"/>
    <tableColumn name="28206" id="7"/>
    <tableColumn name="GH119" id="8"/>
    <tableColumn name="Traditionnelle" id="9"/>
    <tableColumn name="Ne sait pas" id="10"/>
    <tableColumn name="Tout venant" id="11"/>
    <tableColumn name="Total" id="12"/>
  </tableColumns>
  <tableStyleInfo name="3.1 Semences utilisées-style" showColumnStripes="0" showFirstColumn="1" showLastColumn="1" showRowStripes="1"/>
</table>
</file>

<file path=xl/tables/table75.xml><?xml version="1.0" encoding="utf-8"?>
<table xmlns="http://schemas.openxmlformats.org/spreadsheetml/2006/main" ref="A41:D52" displayName="Table_75" id="75">
  <tableColumns count="4">
    <tableColumn name="REGION" id="1"/>
    <tableColumn name="Traditionnelle" id="2"/>
    <tableColumn name="Améliorée" id="3"/>
    <tableColumn name="Total" id="4"/>
  </tableColumns>
  <tableStyleInfo name="3.1 Semences utilisées-style 2" showColumnStripes="0" showFirstColumn="1" showLastColumn="1" showRowStripes="1"/>
</table>
</file>

<file path=xl/tables/table76.xml><?xml version="1.0" encoding="utf-8"?>
<table xmlns="http://schemas.openxmlformats.org/spreadsheetml/2006/main" ref="A2:C13" displayName="Table_76" id="76">
  <tableColumns count="3">
    <tableColumn name="Variété d'arachide" id="1"/>
    <tableColumn name="Effectifs de parcelle" id="2"/>
    <tableColumn name="Pourcentage" id="3"/>
  </tableColumns>
  <tableStyleInfo name="3.1 Semences utilisées-style 3" showColumnStripes="0" showFirstColumn="1" showLastColumn="1" showRowStripes="1"/>
</table>
</file>

<file path=xl/tables/table77.xml><?xml version="1.0" encoding="utf-8"?>
<table xmlns="http://schemas.openxmlformats.org/spreadsheetml/2006/main" ref="A55:D76" displayName="Table_77" id="77">
  <tableColumns count="4">
    <tableColumn name="DEPARTEMENT" id="1"/>
    <tableColumn name="Traditionnelle" id="2"/>
    <tableColumn name="Améliorée" id="3"/>
    <tableColumn name="Total" id="4"/>
  </tableColumns>
  <tableStyleInfo name="3.1 Semences utilisées-style 4" showColumnStripes="0" showFirstColumn="1" showLastColumn="1" showRowStripes="1"/>
</table>
</file>

<file path=xl/tables/table78.xml><?xml version="1.0" encoding="utf-8"?>
<table xmlns="http://schemas.openxmlformats.org/spreadsheetml/2006/main" ref="A105:C113" displayName="Table_78" id="78">
  <tableColumns count="3">
    <tableColumn name="Culture" id="1"/>
    <tableColumn name="Moyenne estimée" id="2"/>
    <tableColumn name="Dose recommandée" id="3"/>
  </tableColumns>
  <tableStyleInfo name="3.1 Semences utilisées-style 5" showColumnStripes="0" showFirstColumn="1" showLastColumn="1" showRowStripes="1"/>
</table>
</file>

<file path=xl/tables/table79.xml><?xml version="1.0" encoding="utf-8"?>
<table xmlns="http://schemas.openxmlformats.org/spreadsheetml/2006/main" ref="A79:D84" displayName="Table_79" id="79">
  <tableColumns count="4">
    <tableColumn name="Culture principale" id="1"/>
    <tableColumn name="Sélectionnées certifiées" id="2"/>
    <tableColumn name="Sélectionnées non certifiées" id="3"/>
    <tableColumn name="Tout venant" id="4"/>
  </tableColumns>
  <tableStyleInfo name="3.1 Semences utilisées-style 6" showColumnStripes="0" showFirstColumn="1" showLastColumn="1" showRowStripes="1"/>
</table>
</file>

<file path=xl/tables/table80.xml><?xml version="1.0" encoding="utf-8"?>
<table xmlns="http://schemas.openxmlformats.org/spreadsheetml/2006/main" ref="A87:G102" displayName="Table_80" id="80">
  <tableColumns count="7">
    <tableColumn name="Culture principale" id="1"/>
    <tableColumn name="Réserve personnelle" id="2"/>
    <tableColumn name="Achat sur le marché local" id="3"/>
    <tableColumn name="Achat avec subvention Etat" id="4"/>
    <tableColumn name="Achat avec subventions de partenaires" id="5"/>
    <tableColumn name="Achat auprès d'une firme spécialisée" id="6"/>
    <tableColumn name="Dons" id="7"/>
  </tableColumns>
  <tableStyleInfo name="3.1 Semences utilisées-style 7" showColumnStripes="0" showFirstColumn="1" showLastColumn="1" showRowStripes="1"/>
</table>
</file>

<file path=xl/tables/table81.xml><?xml version="1.0" encoding="utf-8"?>
<table xmlns="http://schemas.openxmlformats.org/spreadsheetml/2006/main" ref="A35:C38" displayName="Table_81" id="81">
  <tableColumns count="3">
    <tableColumn name="Variété de riz" id="1"/>
    <tableColumn name="Effectifs de parcelles" id="2"/>
    <tableColumn name="Pourcentage" id="3"/>
  </tableColumns>
  <tableStyleInfo name="3.1 Semences utilisées-style 8" showColumnStripes="0" showFirstColumn="1" showLastColumn="1" showRowStripes="1"/>
</table>
</file>

<file path=xl/tables/table82.xml><?xml version="1.0" encoding="utf-8"?>
<table xmlns="http://schemas.openxmlformats.org/spreadsheetml/2006/main" ref="A310:F325" displayName="Table_82" id="82">
  <tableColumns count="6">
    <tableColumn name="Type de culture" id="1"/>
    <tableColumn name="Herbicides" id="2"/>
    <tableColumn name="Fongicide" id="3"/>
    <tableColumn name="Insecticide" id="4"/>
    <tableColumn name="Extrait de feuille" id="5"/>
    <tableColumn name="Tout produit phytosanitaire confondu" id="6"/>
  </tableColumns>
  <tableStyleInfo name="3.2-3.5 Autr Intrants&amp;Materiels-style" showColumnStripes="0" showFirstColumn="1" showLastColumn="1" showRowStripes="1"/>
</table>
</file>

<file path=xl/tables/table83.xml><?xml version="1.0" encoding="utf-8"?>
<table xmlns="http://schemas.openxmlformats.org/spreadsheetml/2006/main" ref="A292:F307" displayName="Table_83" id="83">
  <tableColumns count="6">
    <tableColumn name="REGION" id="1"/>
    <tableColumn name="Herbicides" id="2"/>
    <tableColumn name="Fongicide" id="3"/>
    <tableColumn name="Insecticide" id="4"/>
    <tableColumn name="Extrait de feuille" id="5"/>
    <tableColumn name="Tout produit phytosanitaire confondu" id="6"/>
  </tableColumns>
  <tableStyleInfo name="3.2-3.5 Autr Intrants&amp;Materiels-style 2" showColumnStripes="0" showFirstColumn="1" showLastColumn="1" showRowStripes="1"/>
</table>
</file>

<file path=xl/tables/table84.xml><?xml version="1.0" encoding="utf-8"?>
<table xmlns="http://schemas.openxmlformats.org/spreadsheetml/2006/main" ref="A328:D332" displayName="Table_84" id="84">
  <tableColumns count="4">
    <tableColumn name="Activité culturale" id="1"/>
    <tableColumn name="Manuel" id="2"/>
    <tableColumn name="Attelé" id="3"/>
    <tableColumn name="Motorisé" id="4"/>
  </tableColumns>
  <tableStyleInfo name="3.2-3.5 Autr Intrants&amp;Materiels-style 3" showColumnStripes="0" showFirstColumn="1" showLastColumn="1" showRowStripes="1"/>
</table>
</file>

<file path=xl/tables/table85.xml><?xml version="1.0" encoding="utf-8"?>
<table xmlns="http://schemas.openxmlformats.org/spreadsheetml/2006/main" ref="A336:M341" displayName="Table_85" id="85">
  <tableColumns count="13">
    <tableColumn name="Classe de superficie (en Ha)" id="1"/>
    <tableColumn name="Manuel" id="2"/>
    <tableColumn name="Attelé" id="3"/>
    <tableColumn name="Motorisé" id="4"/>
    <tableColumn name="Manuel2" id="5"/>
    <tableColumn name="Attelé3" id="6"/>
    <tableColumn name="Motorisé4" id="7"/>
    <tableColumn name="Manuel5" id="8"/>
    <tableColumn name="Attelé6" id="9"/>
    <tableColumn name="Motorisé7" id="10"/>
    <tableColumn name="Manuel8" id="11"/>
    <tableColumn name="Attelé9" id="12"/>
    <tableColumn name="Motorisé10" id="13"/>
  </tableColumns>
  <tableStyleInfo name="3.2-3.5 Autr Intrants&amp;Materiels-style 4" showColumnStripes="0" showFirstColumn="1" showLastColumn="1" showRowStripes="1"/>
</table>
</file>

<file path=xl/tables/table86.xml><?xml version="1.0" encoding="utf-8"?>
<table xmlns="http://schemas.openxmlformats.org/spreadsheetml/2006/main" ref="A2:F19" displayName="Table_86" id="86">
  <tableColumns count="6">
    <tableColumn name="Région" id="1"/>
    <tableColumn name="Compost" id="2"/>
    <tableColumn name="Fumier" id="3"/>
    <tableColumn name="Fertilisant bio" id="4"/>
    <tableColumn name="Paillis" id="5"/>
    <tableColumn name="Toute matière organique confondue" id="6"/>
  </tableColumns>
  <tableStyleInfo name="3.2-3.5 Autr Intrants&amp;Materiels-style 5" showColumnStripes="0" showFirstColumn="1" showLastColumn="1" showRowStripes="1"/>
</table>
</file>

<file path=xl/tables/table87.xml><?xml version="1.0" encoding="utf-8"?>
<table xmlns="http://schemas.openxmlformats.org/spreadsheetml/2006/main" ref="A20:F63" displayName="Table_87" id="87">
  <tableColumns count="6">
    <tableColumn name="DEPARTEMENT" id="1"/>
    <tableColumn name="Compost" id="2"/>
    <tableColumn name="Fumier" id="3"/>
    <tableColumn name="Fertilisant bio" id="4"/>
    <tableColumn name="Paillis" id="5"/>
    <tableColumn name="Toute matière organique confondue" id="6"/>
  </tableColumns>
  <tableStyleInfo name="3.2-3.5 Autr Intrants&amp;Materiels-style 6" showColumnStripes="0" showFirstColumn="1" showLastColumn="1" showRowStripes="1"/>
</table>
</file>

<file path=xl/tables/table88.xml><?xml version="1.0" encoding="utf-8"?>
<table xmlns="http://schemas.openxmlformats.org/spreadsheetml/2006/main" ref="T148:V159" displayName="Table_88" id="88">
  <tableColumns count="3">
    <tableColumn name="Type de culture" id="1"/>
    <tableColumn name="NPK" id="2"/>
    <tableColumn name="Urée" id="3"/>
  </tableColumns>
  <tableStyleInfo name="3.2-3.5 Autr Intrants&amp;Materiels-style 7" showColumnStripes="0" showFirstColumn="1" showLastColumn="1" showRowStripes="1"/>
</table>
</file>

<file path=xl/tables/table89.xml><?xml version="1.0" encoding="utf-8"?>
<table xmlns="http://schemas.openxmlformats.org/spreadsheetml/2006/main" ref="A101:E144" displayName="Table_89" id="89">
  <tableColumns count="5">
    <tableColumn name="DEPARTEMENT" id="1"/>
    <tableColumn name="Phosphates" id="2"/>
    <tableColumn name="NPK" id="3"/>
    <tableColumn name="Urée" id="4"/>
    <tableColumn name="Toute matière minérale confondue" id="5"/>
  </tableColumns>
  <tableStyleInfo name="3.2-3.5 Autr Intrants&amp;Materiels-style 8" showColumnStripes="0" showFirstColumn="1" showLastColumn="1" showRowStripes="1"/>
</table>
</file>

<file path=xl/tables/table90.xml><?xml version="1.0" encoding="utf-8"?>
<table xmlns="http://schemas.openxmlformats.org/spreadsheetml/2006/main" ref="A182:D195" displayName="Table_90" id="90">
  <tableColumns count="4">
    <tableColumn name="Type de culture" id="1"/>
    <tableColumn name="Achat sans subvention" id="2"/>
    <tableColumn name="Achat avec subvention" id="3"/>
    <tableColumn name="Dons" id="4"/>
  </tableColumns>
  <tableStyleInfo name="3.2-3.5 Autr Intrants&amp;Materiels-style 9" showColumnStripes="0" showFirstColumn="1" showLastColumn="1" showRowStripes="1"/>
</table>
</file>

<file path=xl/tables/table91.xml><?xml version="1.0" encoding="utf-8"?>
<table xmlns="http://schemas.openxmlformats.org/spreadsheetml/2006/main" ref="A166:D179" displayName="Table_91" id="91">
  <tableColumns count="4">
    <tableColumn name="Type de culture" id="1"/>
    <tableColumn name="Achat sans subvention" id="2"/>
    <tableColumn name="Achat avec subvention" id="3"/>
    <tableColumn name="Dons" id="4"/>
  </tableColumns>
  <tableStyleInfo name="3.2-3.5 Autr Intrants&amp;Materiels-style 10" showColumnStripes="0" showFirstColumn="1" showLastColumn="1" showRowStripes="1"/>
</table>
</file>

<file path=xl/tables/table92.xml><?xml version="1.0" encoding="utf-8"?>
<table xmlns="http://schemas.openxmlformats.org/spreadsheetml/2006/main" ref="A66:F80" displayName="Table_92" id="92">
  <tableColumns count="6">
    <tableColumn name="Type de culture" id="1"/>
    <tableColumn name="Compost" id="2"/>
    <tableColumn name="Fumier" id="3"/>
    <tableColumn name="Fertilisant bio" id="4"/>
    <tableColumn name="Paillis" id="5"/>
    <tableColumn name="Toute matière organique confondue" id="6"/>
  </tableColumns>
  <tableStyleInfo name="3.2-3.5 Autr Intrants&amp;Materiels-style 11" showColumnStripes="0" showFirstColumn="1" showLastColumn="1" showRowStripes="1"/>
</table>
</file>

<file path=xl/tables/table93.xml><?xml version="1.0" encoding="utf-8"?>
<table xmlns="http://schemas.openxmlformats.org/spreadsheetml/2006/main" ref="A198:E210" displayName="Table_93" id="93">
  <tableColumns count="5">
    <tableColumn name="Culture" id="1"/>
    <tableColumn name="Moyenne" id="2"/>
    <tableColumn name="Ecart-type" id="3"/>
    <tableColumn name="Borne Inf" id="4"/>
    <tableColumn name="Borne Sup" id="5"/>
  </tableColumns>
  <tableStyleInfo name="3.2-3.5 Autr Intrants&amp;Materiels-style 12" showColumnStripes="0" showFirstColumn="1" showLastColumn="1" showRowStripes="1"/>
</table>
</file>

<file path=xl/tables/table94.xml><?xml version="1.0" encoding="utf-8"?>
<table xmlns="http://schemas.openxmlformats.org/spreadsheetml/2006/main" ref="A228:B242" displayName="Table_94" id="94">
  <tableColumns count="2">
    <tableColumn name="Culture" id="1"/>
    <tableColumn name="Proportion de ménages" id="2"/>
  </tableColumns>
  <tableStyleInfo name="3.2-3.5 Autr Intrants&amp;Materiels-style 13" showColumnStripes="0" showFirstColumn="1" showLastColumn="1" showRowStripes="1"/>
</table>
</file>

<file path=xl/tables/table95.xml><?xml version="1.0" encoding="utf-8"?>
<table xmlns="http://schemas.openxmlformats.org/spreadsheetml/2006/main" ref="A148:E163" displayName="Table_95" id="95">
  <tableColumns count="5">
    <tableColumn name="Type de culture" id="1"/>
    <tableColumn name="Phosphates" id="2"/>
    <tableColumn name="NPK" id="3"/>
    <tableColumn name="Urée" id="4"/>
    <tableColumn name="Toute matière minérale confondue" id="5"/>
  </tableColumns>
  <tableStyleInfo name="3.2-3.5 Autr Intrants&amp;Materiels-style 14" showColumnStripes="0" showFirstColumn="1" showLastColumn="1" showRowStripes="1"/>
</table>
</file>

<file path=xl/tables/table96.xml><?xml version="1.0" encoding="utf-8"?>
<table xmlns="http://schemas.openxmlformats.org/spreadsheetml/2006/main" ref="A213:E225" displayName="Table_96" id="96">
  <tableColumns count="5">
    <tableColumn name="Culture" id="1"/>
    <tableColumn name="Moyenne" id="2"/>
    <tableColumn name="Ecart-type" id="3"/>
    <tableColumn name="Borne Inf" id="4"/>
    <tableColumn name="Borne Sup" id="5"/>
  </tableColumns>
  <tableStyleInfo name="3.2-3.5 Autr Intrants&amp;Materiels-style 15" showColumnStripes="0" showFirstColumn="1" showLastColumn="1" showRowStripes="1"/>
</table>
</file>

<file path=xl/tables/table97.xml><?xml version="1.0" encoding="utf-8"?>
<table xmlns="http://schemas.openxmlformats.org/spreadsheetml/2006/main" ref="A246:F289" displayName="Table_97" id="97">
  <tableColumns count="6">
    <tableColumn name="DEPARTEMENT" id="1"/>
    <tableColumn name="Herbicides" id="2"/>
    <tableColumn name="Fongicide" id="3"/>
    <tableColumn name="Insecticide" id="4"/>
    <tableColumn name="Extrait de feuille" id="5"/>
    <tableColumn name="Tout produit phytosanitaire confondu" id="6"/>
  </tableColumns>
  <tableStyleInfo name="3.2-3.5 Autr Intrants&amp;Materiels-style 16" showColumnStripes="0" showFirstColumn="1" showLastColumn="1" showRowStripes="1"/>
</table>
</file>

<file path=xl/tables/table98.xml><?xml version="1.0" encoding="utf-8"?>
<table xmlns="http://schemas.openxmlformats.org/spreadsheetml/2006/main" ref="A83:E98" displayName="Table_98" id="98">
  <tableColumns count="5">
    <tableColumn name="REGION" id="1"/>
    <tableColumn name="Phosphates" id="2"/>
    <tableColumn name="NPK" id="3"/>
    <tableColumn name="Urée" id="4"/>
    <tableColumn name="Toute matière minérale confondue" id="5"/>
  </tableColumns>
  <tableStyleInfo name="3.2-3.5 Autr Intrants&amp;Materiels-style 17" showColumnStripes="0" showFirstColumn="1" showLastColumn="1" showRowStripes="1"/>
</table>
</file>

<file path=xl/tables/table99.xml><?xml version="1.0" encoding="utf-8"?>
<table xmlns="http://schemas.openxmlformats.org/spreadsheetml/2006/main" ref="A36:K51" displayName="Table_99" id="99">
  <tableColumns count="11">
    <tableColumn name="Région" id="1"/>
    <tableColumn name="Arachide" id="2"/>
    <tableColumn name="Mil" id="3"/>
    <tableColumn name="Mais" id="4"/>
    <tableColumn name="Sorgho" id="5"/>
    <tableColumn name="Niébé" id="6"/>
    <tableColumn name="Sésame" id="7"/>
    <tableColumn name="Riz pluvial" id="8"/>
    <tableColumn name="Riz irrigué " id="9"/>
    <tableColumn name="Manioc" id="10"/>
    <tableColumn name="Béréf" id="11"/>
  </tableColumns>
  <tableStyleInfo name="4.1 Prod&amp;Util_Pluvial-style" showColumnStripes="0" showFirstColumn="1" showLastColumn="1" showRowStripes="1"/>
</table>
</file>

<file path=xl/tables/table100.xml><?xml version="1.0" encoding="utf-8"?>
<table xmlns="http://schemas.openxmlformats.org/spreadsheetml/2006/main" ref="A71:C84" displayName="Table_100" id="100">
  <tableColumns count="3">
    <tableColumn name="Culture" id="1"/>
    <tableColumn name="Proportion des ménages ayant eu des contrats de commercialisation" id="2"/>
    <tableColumn name="Moyenne toutes cultures confondues" id="3"/>
  </tableColumns>
  <tableStyleInfo name="4.1 Prod&amp;Util_Pluvial-style 2" showColumnStripes="0" showFirstColumn="1" showLastColumn="1" showRowStripes="1"/>
</table>
</file>

<file path=xl/tables/table101.xml><?xml version="1.0" encoding="utf-8"?>
<table xmlns="http://schemas.openxmlformats.org/spreadsheetml/2006/main" ref="A54:H68" displayName="Table_101" id="101">
  <tableColumns count="8">
    <tableColumn name="Culture" id="1"/>
    <tableColumn name="Vente" id="2"/>
    <tableColumn name="Consommation du ménage" id="3"/>
    <tableColumn name="Réservation semence" id="4"/>
    <tableColumn name="Transformation" id="5"/>
    <tableColumn name="Don et zakaat" id="6"/>
    <tableColumn name="Consommation animale" id="7"/>
    <tableColumn name="Total" id="8"/>
  </tableColumns>
  <tableStyleInfo name="4.1 Prod&amp;Util_Pluvial-style 3" showColumnStripes="0" showFirstColumn="1" showLastColumn="1" showRowStripes="1"/>
</table>
</file>

<file path=xl/tables/table102.xml><?xml version="1.0" encoding="utf-8"?>
<table xmlns="http://schemas.openxmlformats.org/spreadsheetml/2006/main" ref="A87:G99" displayName="Table_102" id="102">
  <tableColumns count="7">
    <tableColumn name="Culture" id="1"/>
    <tableColumn name="Marché de gros" id="2"/>
    <tableColumn name="Marché de détail" id="3"/>
    <tableColumn name="Vente à l'exploitation" id="4"/>
    <tableColumn name="Livraison directe au consommateur" id="5"/>
    <tableColumn name="Contrat de commercialisation" id="6"/>
    <tableColumn name="Autre intermédiaire" id="7"/>
  </tableColumns>
  <tableStyleInfo name="4.1 Prod&amp;Util_Pluvial-style 4" showColumnStripes="0" showFirstColumn="1" showLastColumn="1" showRowStripes="1"/>
</table>
</file>

<file path=xl/tables/table103.xml><?xml version="1.0" encoding="utf-8"?>
<table xmlns="http://schemas.openxmlformats.org/spreadsheetml/2006/main" ref="A21:D33" displayName="Table_103" id="103">
  <tableColumns count="4">
    <tableColumn name="Culture" id="1"/>
    <tableColumn name="Masculin" id="2"/>
    <tableColumn name="Féminin" id="3"/>
    <tableColumn name="Ensemble" id="4"/>
  </tableColumns>
  <tableStyleInfo name="4.1 Prod&amp;Util_Pluvial-style 5" showColumnStripes="0" showFirstColumn="1" showLastColumn="1" showRowStripes="1"/>
</table>
</file>

<file path=xl/tables/table104.xml><?xml version="1.0" encoding="utf-8"?>
<table xmlns="http://schemas.openxmlformats.org/spreadsheetml/2006/main" ref="A3:C18" displayName="Table_104" id="104">
  <tableColumns count="3">
    <tableColumn name="Région" id="1"/>
    <tableColumn name="Proportion par région" id="2"/>
    <tableColumn name="Moyenne nationale " id="3"/>
  </tableColumns>
  <tableStyleInfo name="4.1 Prod&amp;Util_Pluvial-style 6" showColumnStripes="0" showFirstColumn="1" showLastColumn="1" showRowStripes="1"/>
</table>
</file>

<file path=xl/tables/table105.xml><?xml version="1.0" encoding="utf-8"?>
<table xmlns="http://schemas.openxmlformats.org/spreadsheetml/2006/main" headerRowCount="0" ref="A20:G58" displayName="Table_105" id="105">
  <tableColumns count="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</tableColumns>
  <tableStyleInfo name="4.2 Prod&amp;Util_Maraichage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106.xml><?xml version="1.0" encoding="utf-8"?>
<table xmlns="http://schemas.openxmlformats.org/spreadsheetml/2006/main" ref="A2:C17" displayName="Table_106" id="106">
  <tableColumns count="3">
    <tableColumn name="Région" id="1"/>
    <tableColumn name="Moyenne par région" id="2"/>
    <tableColumn name="Moyenne nationale" id="3"/>
  </tableColumns>
  <tableStyleInfo name="4.2 Prod&amp;Util_Maraichage-style 2" showColumnStripes="0" showFirstColumn="1" showLastColumn="1" showRowStripes="1"/>
</table>
</file>

<file path=xl/tables/table107.xml><?xml version="1.0" encoding="utf-8"?>
<table xmlns="http://schemas.openxmlformats.org/spreadsheetml/2006/main" ref="A81:F103" displayName="Table_107" id="107">
  <tableColumns count="6">
    <tableColumn name="Culture" id="1"/>
    <tableColumn name="Vente" id="2"/>
    <tableColumn name="Consommation" id="3"/>
    <tableColumn name="Semences" id="4"/>
    <tableColumn name="Dons et Zakat" id="5"/>
    <tableColumn name="Total " id="6"/>
  </tableColumns>
  <tableStyleInfo name="4.2 Prod&amp;Util_Maraichage-style 3" showColumnStripes="0" showFirstColumn="1" showLastColumn="1" showRowStripes="1"/>
</table>
</file>

<file path=xl/tables/table108.xml><?xml version="1.0" encoding="utf-8"?>
<table xmlns="http://schemas.openxmlformats.org/spreadsheetml/2006/main" ref="A106:C121" displayName="Table_108" id="108">
  <tableColumns count="3">
    <tableColumn name="Culture" id="1"/>
    <tableColumn name="Proportion par culture" id="2"/>
    <tableColumn name="Moyenne toute culture confondue" id="3"/>
  </tableColumns>
  <tableStyleInfo name="4.2 Prod&amp;Util_Maraichage-style 4" showColumnStripes="0" showFirstColumn="1" showLastColumn="1" showRowStripes="1"/>
</table>
</file>

<file path=xl/tables/table109.xml><?xml version="1.0" encoding="utf-8"?>
<table xmlns="http://schemas.openxmlformats.org/spreadsheetml/2006/main" ref="A124:G147" displayName="Table_109" id="109">
  <tableColumns count="7">
    <tableColumn name="Culture" id="1"/>
    <tableColumn name="Marché de gros" id="2"/>
    <tableColumn name="Marché de détail" id="3"/>
    <tableColumn name="Vente à l'exploitation" id="4"/>
    <tableColumn name="Livraison directe au consommateur" id="5"/>
    <tableColumn name="Contrat de commercialisation" id="6"/>
    <tableColumn name="Autre intermédiaire" id="7"/>
  </tableColumns>
  <tableStyleInfo name="4.2 Prod&amp;Util_Maraichage-style 5" showColumnStripes="0" showFirstColumn="1" showLastColumn="1" showRowStripes="1"/>
</table>
</file>

<file path=xl/tables/table110.xml><?xml version="1.0" encoding="utf-8"?>
<table xmlns="http://schemas.openxmlformats.org/spreadsheetml/2006/main" ref="A62:K77" displayName="Table_110" id="110">
  <tableColumns count="11">
    <tableColumn name="Région" id="1"/>
    <tableColumn name="Gombo" id="2"/>
    <tableColumn name="Piment" id="3"/>
    <tableColumn name="Tomate cérise" id="4"/>
    <tableColumn name="Tomate industrielle" id="5"/>
    <tableColumn name="Oignon" id="6"/>
    <tableColumn name="Pomme de terre" id="7"/>
    <tableColumn name="Aubergine" id="8"/>
    <tableColumn name="Carotte" id="9"/>
    <tableColumn name="Choux" id="10"/>
    <tableColumn name="Oignon vert" id="11"/>
  </tableColumns>
  <tableStyleInfo name="4.2 Prod&amp;Util_Maraichage-style 6" showColumnStripes="0" showFirstColumn="1" showLastColumn="1" showRowStripes="1"/>
</table>
</file>

<file path=xl/tables/table111.xml><?xml version="1.0" encoding="utf-8"?>
<table xmlns="http://schemas.openxmlformats.org/spreadsheetml/2006/main" ref="A66:H78" displayName="Table_111" id="111">
  <tableColumns count="8">
    <tableColumn name="Région" id="1"/>
    <tableColumn name="Mangue" id="2"/>
    <tableColumn name="Banane" id="3"/>
    <tableColumn name="Citron" id="4"/>
    <tableColumn name="Orange" id="5"/>
    <tableColumn name="Mandarine" id="6"/>
    <tableColumn name="Papaye" id="7"/>
    <tableColumn name="Anacarde" id="8"/>
  </tableColumns>
  <tableStyleInfo name="4.3 Prod&amp;Util_Fruitier-style" showColumnStripes="0" showFirstColumn="1" showLastColumn="1" showRowStripes="1"/>
</table>
</file>

<file path=xl/tables/table112.xml><?xml version="1.0" encoding="utf-8"?>
<table xmlns="http://schemas.openxmlformats.org/spreadsheetml/2006/main" ref="A81:D88" displayName="Table_112" id="112">
  <tableColumns count="4">
    <tableColumn name="Culture" id="1"/>
    <tableColumn name="Nombre moyen de pieds " id="2"/>
    <tableColumn name="Superficie moyenne (en Ha)" id="3"/>
    <tableColumn name="Densité moyenne(nb pieds/ha)" id="4"/>
  </tableColumns>
  <tableStyleInfo name="4.3 Prod&amp;Util_Fruitier-style 2" showColumnStripes="0" showFirstColumn="1" showLastColumn="1" showRowStripes="1"/>
</table>
</file>

<file path=xl/tables/table113.xml><?xml version="1.0" encoding="utf-8"?>
<table xmlns="http://schemas.openxmlformats.org/spreadsheetml/2006/main" ref="A31:C45" displayName="Table_113" id="113">
  <tableColumns count="3">
    <tableColumn name="Produit" id="1"/>
    <tableColumn name="Nombre de parcelles hétérogènes" id="2"/>
    <tableColumn name="Proportion" id="3"/>
  </tableColumns>
  <tableStyleInfo name="4.3 Prod&amp;Util_Fruitier-style 3" showColumnStripes="0" showFirstColumn="1" showLastColumn="1" showRowStripes="1"/>
</table>
</file>

<file path=xl/tables/table114.xml><?xml version="1.0" encoding="utf-8"?>
<table xmlns="http://schemas.openxmlformats.org/spreadsheetml/2006/main" ref="A48:N63" displayName="Table_114" id="114">
  <tableColumns count="14">
    <tableColumn name="Region" id="1"/>
    <tableColumn name="Mangue" id="2"/>
    <tableColumn name="Banane" id="3"/>
    <tableColumn name="Citron" id="4"/>
    <tableColumn name="Orange" id="5"/>
    <tableColumn name="Pamplemousse" id="6"/>
    <tableColumn name="Mandarine" id="7"/>
    <tableColumn name="Papaye" id="8"/>
    <tableColumn name="Corossol" id="9"/>
    <tableColumn name="Anacarde" id="10"/>
    <tableColumn name="Sapotille" id="11"/>
    <tableColumn name="Avocat" id="12"/>
    <tableColumn name="Goyave" id="13"/>
    <tableColumn name="Total" id="14"/>
  </tableColumns>
  <tableStyleInfo name="4.3 Prod&amp;Util_Fruitier-style 4" showColumnStripes="0" showFirstColumn="1" showLastColumn="1" showRowStripes="1"/>
</table>
</file>

<file path=xl/tables/table115.xml><?xml version="1.0" encoding="utf-8"?>
<table xmlns="http://schemas.openxmlformats.org/spreadsheetml/2006/main" ref="A2:C16" displayName="Table_115" id="115">
  <tableColumns count="3">
    <tableColumn name="Région" id="1"/>
    <tableColumn name="Proportion par région" id="2"/>
    <tableColumn name="Moyenne nationale" id="3"/>
  </tableColumns>
  <tableStyleInfo name="4.3 Prod&amp;Util_Fruitier-style 5" showColumnStripes="0" showFirstColumn="1" showLastColumn="1" showRowStripes="1"/>
</table>
</file>

<file path=xl/tables/table116.xml><?xml version="1.0" encoding="utf-8"?>
<table xmlns="http://schemas.openxmlformats.org/spreadsheetml/2006/main" ref="A20:C28" displayName="Table_116" id="116">
  <tableColumns count="3">
    <tableColumn name="Produit" id="1"/>
    <tableColumn name="Nombre de parcelles homogènes" id="2"/>
    <tableColumn name="Proportion" id="3"/>
  </tableColumns>
  <tableStyleInfo name="4.3 Prod&amp;Util_Fruitier-style 6" showColumnStripes="0" showFirstColumn="1" showLastColumn="1" showRowStripes="1"/>
</table>
</file>

<file path=xl/tables/table117.xml><?xml version="1.0" encoding="utf-8"?>
<table xmlns="http://schemas.openxmlformats.org/spreadsheetml/2006/main" ref="A38:F51" displayName="Table_117" id="117">
  <tableColumns count="6">
    <tableColumn name="Espèce" id="1"/>
    <tableColumn name="Moyenne" id="2"/>
    <tableColumn name="N" id="3"/>
    <tableColumn name="Std. Err." id="4"/>
    <tableColumn name="[95% Conf.Interval]" id="5"/>
    <tableColumn name="[95% Conf.Interval]2" id="6"/>
  </tableColumns>
  <tableStyleInfo name="5.1-5.2-5.3 Elevage_Stock&amp;Flux-style" showColumnStripes="0" showFirstColumn="1" showLastColumn="1" showRowStripes="1"/>
</table>
</file>

<file path=xl/tables/table118.xml><?xml version="1.0" encoding="utf-8"?>
<table xmlns="http://schemas.openxmlformats.org/spreadsheetml/2006/main" ref="A20:I35" displayName="Table_118" id="118">
  <tableColumns count="9">
    <tableColumn name="Région" id="1"/>
    <tableColumn name="Elevage naisseur" id="2"/>
    <tableColumn name="Embouche" id="3"/>
    <tableColumn name="Production laitière" id="4"/>
    <tableColumn name="Production de miel" id="5"/>
    <tableColumn name="Poussin d'un jour" id="6"/>
    <tableColumn name="Poulets de chair" id="7"/>
    <tableColumn name="Production d'œufs" id="8"/>
    <tableColumn name="Traction" id="9"/>
  </tableColumns>
  <tableStyleInfo name="5.1-5.2-5.3 Elevage_Stock&amp;Flux-style 2" showColumnStripes="0" showFirstColumn="1" showLastColumn="1" showRowStripes="1"/>
</table>
</file>

<file path=xl/tables/table119.xml><?xml version="1.0" encoding="utf-8"?>
<table xmlns="http://schemas.openxmlformats.org/spreadsheetml/2006/main" ref="A238:I251" displayName="Table_119" id="119">
  <tableColumns count="9">
    <tableColumn name="Espèces" id="1"/>
    <tableColumn name="Chocs (besoin très urgent)" id="2"/>
    <tableColumn name="Dépenses d'alimentation pour le ménage" id="3"/>
    <tableColumn name="Préparation de la campagne agricole" id="4"/>
    <tableColumn name="Fête religieuse" id="5"/>
    <tableColumn name="Cérémonie" id="6"/>
    <tableColumn name="Maladie des animaux" id="7"/>
    <tableColumn name="Déstockage/Achat d'autres animaux" id="8"/>
    <tableColumn name="Autres dépenses du ménages" id="9"/>
  </tableColumns>
  <tableStyleInfo name="5.1-5.2-5.3 Elevage_Stock&amp;Flux-style 3" showColumnStripes="0" showFirstColumn="1" showLastColumn="1" showRowStripes="1"/>
</table>
</file>

<file path=xl/tables/table120.xml><?xml version="1.0" encoding="utf-8"?>
<table xmlns="http://schemas.openxmlformats.org/spreadsheetml/2006/main" ref="B209:H235" displayName="Table_120" id="120">
  <tableColumns count="7">
    <tableColumn name="Effectifs/%" id="1"/>
    <tableColumn name="Animaux morts" id="2"/>
    <tableColumn name="Animaux offerts en dons" id="3"/>
    <tableColumn name="Animaux confiés à d'autres ménages" id="4"/>
    <tableColumn name="Animaux abattus" id="5"/>
    <tableColumn name="Animaux vendus" id="6"/>
    <tableColumn name="Ensemble" id="7"/>
  </tableColumns>
  <tableStyleInfo name="5.1-5.2-5.3 Elevage_Stock&amp;Flux-style 4" showColumnStripes="0" showFirstColumn="1" showLastColumn="1" showRowStripes="1"/>
</table>
</file>

<file path=xl/tables/table121.xml><?xml version="1.0" encoding="utf-8"?>
<table xmlns="http://schemas.openxmlformats.org/spreadsheetml/2006/main" ref="A130:C144" displayName="Table_121" id="121">
  <tableColumns count="3">
    <tableColumn name="Espèces" id="1"/>
    <tableColumn name="Propriété collective" id="2"/>
    <tableColumn name="Propriété individuelle" id="3"/>
  </tableColumns>
  <tableStyleInfo name="5.1-5.2-5.3 Elevage_Stock&amp;Flux-style 5" showColumnStripes="0" showFirstColumn="1" showLastColumn="1" showRowStripes="1"/>
</table>
</file>

<file path=xl/tables/table122.xml><?xml version="1.0" encoding="utf-8"?>
<table xmlns="http://schemas.openxmlformats.org/spreadsheetml/2006/main" ref="A112:E127" displayName="Table_122" id="122">
  <tableColumns count="5">
    <tableColumn name="Région" id="1"/>
    <tableColumn name="Effectifs" id="2"/>
    <tableColumn name="%" id="3"/>
    <tableColumn name="Effectifs2" id="4"/>
    <tableColumn name="%3" id="5"/>
  </tableColumns>
  <tableStyleInfo name="5.1-5.2-5.3 Elevage_Stock&amp;Flux-style 6" showColumnStripes="0" showFirstColumn="1" showLastColumn="1" showRowStripes="1"/>
</table>
</file>

<file path=xl/tables/table123.xml><?xml version="1.0" encoding="utf-8"?>
<table xmlns="http://schemas.openxmlformats.org/spreadsheetml/2006/main" ref="A93:K108" displayName="Table_123" id="123">
  <tableColumns count="11">
    <tableColumn name="Région" id="1"/>
    <tableColumn name="Effectifs" id="2"/>
    <tableColumn name="%" id="3"/>
    <tableColumn name="Effectifs2" id="4"/>
    <tableColumn name="%3" id="5"/>
    <tableColumn name="Effectifs4" id="6"/>
    <tableColumn name="%5" id="7"/>
    <tableColumn name="Effectifs6" id="8"/>
    <tableColumn name="%7" id="9"/>
    <tableColumn name="Effectifs8" id="10"/>
    <tableColumn name="%9" id="11"/>
  </tableColumns>
  <tableStyleInfo name="5.1-5.2-5.3 Elevage_Stock&amp;Flux-style 7" showColumnStripes="0" showFirstColumn="1" showLastColumn="1" showRowStripes="1"/>
</table>
</file>

<file path=xl/tables/table124.xml><?xml version="1.0" encoding="utf-8"?>
<table xmlns="http://schemas.openxmlformats.org/spreadsheetml/2006/main" ref="A74:E89" displayName="Table_124" id="124">
  <tableColumns count="5">
    <tableColumn name="Région" id="1"/>
    <tableColumn name="Effectifs_a" id="2"/>
    <tableColumn name="%_a" id="3"/>
    <tableColumn name="Effectifs_e" id="4"/>
    <tableColumn name="%_e" id="5"/>
  </tableColumns>
  <tableStyleInfo name="5.1-5.2-5.3 Elevage_Stock&amp;Flux-style 8" showColumnStripes="0" showFirstColumn="1" showLastColumn="1" showRowStripes="1"/>
</table>
</file>

<file path=xl/tables/table125.xml><?xml version="1.0" encoding="utf-8"?>
<table xmlns="http://schemas.openxmlformats.org/spreadsheetml/2006/main" ref="A164:G177" displayName="Table_125" id="125">
  <tableColumns count="7">
    <tableColumn name="Espèce" id="1"/>
    <tableColumn name="Homme" id="2"/>
    <tableColumn name="Femme" id="3"/>
    <tableColumn name="Ensemble" id="4"/>
    <tableColumn name="Homme2" id="5"/>
    <tableColumn name="Femme3" id="6"/>
    <tableColumn name="Ensemble4" id="7"/>
  </tableColumns>
  <tableStyleInfo name="5.1-5.2-5.3 Elevage_Stock&amp;Flux-style 9" showColumnStripes="0" showFirstColumn="1" showLastColumn="1" showRowStripes="1"/>
</table>
</file>

<file path=xl/tables/table126.xml><?xml version="1.0" encoding="utf-8"?>
<table xmlns="http://schemas.openxmlformats.org/spreadsheetml/2006/main" ref="A2:C17" displayName="Table_126" id="126">
  <tableColumns count="3">
    <tableColumn name="Région" id="1"/>
    <tableColumn name="Proportion (%) des ménages ayant pratiqué l’élevage" id="2"/>
    <tableColumn name="Ensemble" id="3"/>
  </tableColumns>
  <tableStyleInfo name="5.1-5.2-5.3 Elevage_Stock&amp;Flux-style 10" showColumnStripes="0" showFirstColumn="1" showLastColumn="1" showRowStripes="1"/>
</table>
</file>

<file path=xl/tables/table127.xml><?xml version="1.0" encoding="utf-8"?>
<table xmlns="http://schemas.openxmlformats.org/spreadsheetml/2006/main" ref="A55:G70" displayName="Table_127" id="127">
  <tableColumns count="7">
    <tableColumn name="Region" id="1"/>
    <tableColumn name="Effectifs_b" id="2"/>
    <tableColumn name="%_b" id="3"/>
    <tableColumn name="Effectifs_o" id="4"/>
    <tableColumn name="%_o" id="5"/>
    <tableColumn name="Effectifs_c" id="6"/>
    <tableColumn name="%_c" id="7"/>
  </tableColumns>
  <tableStyleInfo name="5.1-5.2-5.3 Elevage_Stock&amp;Flux-style 11" showColumnStripes="0" showFirstColumn="1" showLastColumn="1" showRowStripes="1"/>
</table>
</file>

<file path=xl/tables/table128.xml><?xml version="1.0" encoding="utf-8"?>
<table xmlns="http://schemas.openxmlformats.org/spreadsheetml/2006/main" ref="A254:D265" displayName="Table_128" id="128">
  <tableColumns count="4">
    <tableColumn name="Espèce" id="1"/>
    <tableColumn name="Autoconsommation" id="2"/>
    <tableColumn name="Vente" id="3"/>
    <tableColumn name="Don" id="4"/>
  </tableColumns>
  <tableStyleInfo name="5.1-5.2-5.3 Elevage_Stock&amp;Flux-style 12" showColumnStripes="0" showFirstColumn="1" showLastColumn="1" showRowStripes="1"/>
</table>
</file>

<file path=xl/tables/table129.xml><?xml version="1.0" encoding="utf-8"?>
<table xmlns="http://schemas.openxmlformats.org/spreadsheetml/2006/main" ref="A147:D160" displayName="Table_129" id="129">
  <tableColumns count="4">
    <tableColumn name="Espèce" id="1"/>
    <tableColumn name="Homme" id="2"/>
    <tableColumn name="Femme" id="3"/>
    <tableColumn name="Ensemble" id="4"/>
  </tableColumns>
  <tableStyleInfo name="5.1-5.2-5.3 Elevage_Stock&amp;Flux-style 13" showColumnStripes="0" showFirstColumn="1" showLastColumn="1" showRowStripes="1"/>
</table>
</file>

<file path=xl/tables/table130.xml><?xml version="1.0" encoding="utf-8"?>
<table xmlns="http://schemas.openxmlformats.org/spreadsheetml/2006/main" ref="B180:G206" displayName="Table_130" id="130">
  <tableColumns count="6">
    <tableColumn name="Effectifs/%" id="1"/>
    <tableColumn name="Naissances" id="2"/>
    <tableColumn name="Animaux reçus en dons" id="3"/>
    <tableColumn name="Animaux achetés" id="4"/>
    <tableColumn name="Animaux confiés au ménage" id="5"/>
    <tableColumn name="Ensemble" id="6"/>
  </tableColumns>
  <tableStyleInfo name="5.1-5.2-5.3 Elevage_Stock&amp;Flux-style 14" showColumnStripes="0" showFirstColumn="1" showLastColumn="1" showRowStripes="1"/>
</table>
</file>

<file path=xl/tables/table131.xml><?xml version="1.0" encoding="utf-8"?>
<table xmlns="http://schemas.openxmlformats.org/spreadsheetml/2006/main" ref="A48:G52" displayName="Table_131" id="131">
  <tableColumns count="7">
    <tableColumn name="Espèces" id="1"/>
    <tableColumn name="Marché de gros" id="2"/>
    <tableColumn name="Marché de détail" id="3"/>
    <tableColumn name="Vente à l'exploitation" id="4"/>
    <tableColumn name="Livraison directe au consommateur" id="5"/>
    <tableColumn name="Contrat de commercialisation" id="6"/>
    <tableColumn name="Autre lieu" id="7"/>
  </tableColumns>
  <tableStyleInfo name="5.4 Elevage_Autres productions-style" showColumnStripes="0" showFirstColumn="1" showLastColumn="1" showRowStripes="1"/>
</table>
</file>

<file path=xl/tables/table132.xml><?xml version="1.0" encoding="utf-8"?>
<table xmlns="http://schemas.openxmlformats.org/spreadsheetml/2006/main" ref="A55:C70" displayName="Table_132" id="132">
  <tableColumns count="3">
    <tableColumn name="Région" id="1"/>
    <tableColumn name="Moyenne régionale" id="2"/>
    <tableColumn name="Moyenne nationale" id="3"/>
  </tableColumns>
  <tableStyleInfo name="5.4 Elevage_Autres productions-style 2" showColumnStripes="0" showFirstColumn="1" showLastColumn="1" showRowStripes="1"/>
</table>
</file>

<file path=xl/tables/table133.xml><?xml version="1.0" encoding="utf-8"?>
<table xmlns="http://schemas.openxmlformats.org/spreadsheetml/2006/main" ref="A93:K108" displayName="Table_133" id="133">
  <tableColumns count="11">
    <tableColumn name="Région" id="1"/>
    <tableColumn name="Quantité " id="2"/>
    <tableColumn name="%" id="3"/>
    <tableColumn name="Quantité 2" id="4"/>
    <tableColumn name="%3" id="5"/>
    <tableColumn name="Quantité 4" id="6"/>
    <tableColumn name="%5" id="7"/>
    <tableColumn name="Quantité 6" id="8"/>
    <tableColumn name="%7" id="9"/>
    <tableColumn name="Quantité 8" id="10"/>
    <tableColumn name="%9" id="11"/>
  </tableColumns>
  <tableStyleInfo name="5.4 Elevage_Autres productions-style 3" showColumnStripes="0" showFirstColumn="1" showLastColumn="1" showRowStripes="1"/>
</table>
</file>

<file path=xl/tables/table134.xml><?xml version="1.0" encoding="utf-8"?>
<table xmlns="http://schemas.openxmlformats.org/spreadsheetml/2006/main" ref="A74:K89" displayName="Table_134" id="134">
  <tableColumns count="11">
    <tableColumn name="Region" id="1"/>
    <tableColumn name="Quantité " id="2"/>
    <tableColumn name="%" id="3"/>
    <tableColumn name="Quantité 2" id="4"/>
    <tableColumn name="%3" id="5"/>
    <tableColumn name="Quantité 4" id="6"/>
    <tableColumn name="%5" id="7"/>
    <tableColumn name="Quantité 6" id="8"/>
    <tableColumn name="%7" id="9"/>
    <tableColumn name="Quantité 8" id="10"/>
    <tableColumn name="%9" id="11"/>
  </tableColumns>
  <tableStyleInfo name="5.4 Elevage_Autres productions-style 4" showColumnStripes="0" showFirstColumn="1" showLastColumn="1" showRowStripes="1"/>
</table>
</file>

<file path=xl/tables/table135.xml><?xml version="1.0" encoding="utf-8"?>
<table xmlns="http://schemas.openxmlformats.org/spreadsheetml/2006/main" ref="A3:C18" displayName="Table_135" id="135">
  <tableColumns count="3">
    <tableColumn name="Région" id="1"/>
    <tableColumn name="Moyenne régionale " id="2"/>
    <tableColumn name="Moyenne nationale" id="3"/>
  </tableColumns>
  <tableStyleInfo name="5.4 Elevage_Autres productions-style 5" showColumnStripes="0" showFirstColumn="1" showLastColumn="1" showRowStripes="1"/>
</table>
</file>

<file path=xl/tables/table136.xml><?xml version="1.0" encoding="utf-8"?>
<table xmlns="http://schemas.openxmlformats.org/spreadsheetml/2006/main" ref="A141:C146" displayName="Table_136" id="136">
  <tableColumns count="3">
    <tableColumn name="Lieu de vente" id="1"/>
    <tableColumn name="Apiculture" id="2"/>
    <tableColumn name="Cueillette" id="3"/>
  </tableColumns>
  <tableStyleInfo name="5.4 Elevage_Autres productions-style 6" showColumnStripes="0" showFirstColumn="1" showLastColumn="1" showRowStripes="1"/>
</table>
</file>

<file path=xl/tables/table137.xml><?xml version="1.0" encoding="utf-8"?>
<table xmlns="http://schemas.openxmlformats.org/spreadsheetml/2006/main" ref="A22:G37" displayName="Table_137" id="137">
  <tableColumns count="7">
    <tableColumn name="Région" id="1"/>
    <tableColumn name="Quantité (en litre)" id="2"/>
    <tableColumn name="%" id="3"/>
    <tableColumn name="Quantité (en litre)2" id="4"/>
    <tableColumn name="%3" id="5"/>
    <tableColumn name="Quantité (en litre)4" id="6"/>
    <tableColumn name="%5" id="7"/>
  </tableColumns>
  <tableStyleInfo name="5.4 Elevage_Autres productions-style 7" showColumnStripes="0" showFirstColumn="1" showLastColumn="1" showRowStripes="1"/>
</table>
</file>

<file path=xl/tables/table138.xml><?xml version="1.0" encoding="utf-8"?>
<table xmlns="http://schemas.openxmlformats.org/spreadsheetml/2006/main" ref="A41:G45" displayName="Table_138" id="138">
  <tableColumns count="7">
    <tableColumn name="Espèce" id="1"/>
    <tableColumn name="Autoconsommation" id="2"/>
    <tableColumn name="Transformation" id="3"/>
    <tableColumn name="Consommation des jeunes animaux" id="4"/>
    <tableColumn name="Vente" id="5"/>
    <tableColumn name="Perte" id="6"/>
    <tableColumn name="Total" id="7"/>
  </tableColumns>
  <tableStyleInfo name="5.4 Elevage_Autres productions-style 8" showColumnStripes="0" showFirstColumn="1" showLastColumn="1" showRowStripes="1"/>
</table>
</file>

<file path=xl/tables/table139.xml><?xml version="1.0" encoding="utf-8"?>
<table xmlns="http://schemas.openxmlformats.org/spreadsheetml/2006/main" ref="A120:D127" displayName="Table_139" id="139">
  <tableColumns count="4">
    <tableColumn name="Région" id="1"/>
    <tableColumn name="Apiculture" id="2"/>
    <tableColumn name="Cueillette" id="3"/>
    <tableColumn name="Total" id="4"/>
  </tableColumns>
  <tableStyleInfo name="5.4 Elevage_Autres productions-style 9" showColumnStripes="0" showFirstColumn="1" showLastColumn="1" showRowStripes="1"/>
</table>
</file>

<file path=xl/tables/table140.xml><?xml version="1.0" encoding="utf-8"?>
<table xmlns="http://schemas.openxmlformats.org/spreadsheetml/2006/main" ref="A130:G138" displayName="Table_140" id="140">
  <tableColumns count="7">
    <tableColumn name="Region" id="1"/>
    <tableColumn name="Apiculture" id="2"/>
    <tableColumn name="Colonne1" id="3"/>
    <tableColumn name="Cueillette" id="4"/>
    <tableColumn name="Colonne2" id="5"/>
    <tableColumn name="Total" id="6"/>
    <tableColumn name="Colonne3" id="7"/>
  </tableColumns>
  <tableStyleInfo name="5.4 Elevage_Autres productions-style 10" showColumnStripes="0" showFirstColumn="1" showLastColumn="1" showRowStripes="1"/>
</table>
</file>

<file path=xl/tables/table141.xml><?xml version="1.0" encoding="utf-8"?>
<table xmlns="http://schemas.openxmlformats.org/spreadsheetml/2006/main" ref="A111:F117" displayName="Table_141" id="141">
  <tableColumns count="6">
    <tableColumn name="Espèce" id="1"/>
    <tableColumn name="Marché de gros" id="2"/>
    <tableColumn name="Marché de détail" id="3"/>
    <tableColumn name="Vente à l'exploitation" id="4"/>
    <tableColumn name="Livraison directe au consommateur" id="5"/>
    <tableColumn name="Contrat de commercialisation" id="6"/>
  </tableColumns>
  <tableStyleInfo name="5.4 Elevage_Autres productions-style 11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84" Type="http://schemas.openxmlformats.org/officeDocument/2006/relationships/table" Target="../tables/table26.xml"/><Relationship Id="rId83" Type="http://schemas.openxmlformats.org/officeDocument/2006/relationships/table" Target="../tables/table25.xml"/><Relationship Id="rId86" Type="http://schemas.openxmlformats.org/officeDocument/2006/relationships/table" Target="../tables/table28.xml"/><Relationship Id="rId85" Type="http://schemas.openxmlformats.org/officeDocument/2006/relationships/table" Target="../tables/table27.xml"/><Relationship Id="rId88" Type="http://schemas.openxmlformats.org/officeDocument/2006/relationships/table" Target="../tables/table30.xml"/><Relationship Id="rId87" Type="http://schemas.openxmlformats.org/officeDocument/2006/relationships/table" Target="../tables/table29.xml"/><Relationship Id="rId89" Type="http://schemas.openxmlformats.org/officeDocument/2006/relationships/table" Target="../tables/table31.xml"/><Relationship Id="rId80" Type="http://schemas.openxmlformats.org/officeDocument/2006/relationships/table" Target="../tables/table22.xml"/><Relationship Id="rId82" Type="http://schemas.openxmlformats.org/officeDocument/2006/relationships/table" Target="../tables/table24.xml"/><Relationship Id="rId81" Type="http://schemas.openxmlformats.org/officeDocument/2006/relationships/table" Target="../tables/table23.xml"/><Relationship Id="rId1" Type="http://schemas.openxmlformats.org/officeDocument/2006/relationships/drawing" Target="../drawings/drawing1.xml"/><Relationship Id="rId107" Type="http://schemas.openxmlformats.org/officeDocument/2006/relationships/table" Target="../tables/table49.xml"/><Relationship Id="rId106" Type="http://schemas.openxmlformats.org/officeDocument/2006/relationships/table" Target="../tables/table48.xml"/><Relationship Id="rId105" Type="http://schemas.openxmlformats.org/officeDocument/2006/relationships/table" Target="../tables/table47.xml"/><Relationship Id="rId104" Type="http://schemas.openxmlformats.org/officeDocument/2006/relationships/table" Target="../tables/table46.xml"/><Relationship Id="rId109" Type="http://schemas.openxmlformats.org/officeDocument/2006/relationships/table" Target="../tables/table51.xml"/><Relationship Id="rId108" Type="http://schemas.openxmlformats.org/officeDocument/2006/relationships/table" Target="../tables/table50.xml"/><Relationship Id="rId103" Type="http://schemas.openxmlformats.org/officeDocument/2006/relationships/table" Target="../tables/table45.xml"/><Relationship Id="rId102" Type="http://schemas.openxmlformats.org/officeDocument/2006/relationships/table" Target="../tables/table44.xml"/><Relationship Id="rId101" Type="http://schemas.openxmlformats.org/officeDocument/2006/relationships/table" Target="../tables/table43.xml"/><Relationship Id="rId100" Type="http://schemas.openxmlformats.org/officeDocument/2006/relationships/table" Target="../tables/table42.xml"/><Relationship Id="rId73" Type="http://schemas.openxmlformats.org/officeDocument/2006/relationships/table" Target="../tables/table15.xml"/><Relationship Id="rId72" Type="http://schemas.openxmlformats.org/officeDocument/2006/relationships/table" Target="../tables/table14.xml"/><Relationship Id="rId75" Type="http://schemas.openxmlformats.org/officeDocument/2006/relationships/table" Target="../tables/table17.xml"/><Relationship Id="rId74" Type="http://schemas.openxmlformats.org/officeDocument/2006/relationships/table" Target="../tables/table16.xml"/><Relationship Id="rId77" Type="http://schemas.openxmlformats.org/officeDocument/2006/relationships/table" Target="../tables/table19.xml"/><Relationship Id="rId76" Type="http://schemas.openxmlformats.org/officeDocument/2006/relationships/table" Target="../tables/table18.xml"/><Relationship Id="rId79" Type="http://schemas.openxmlformats.org/officeDocument/2006/relationships/table" Target="../tables/table21.xml"/><Relationship Id="rId78" Type="http://schemas.openxmlformats.org/officeDocument/2006/relationships/table" Target="../tables/table20.xml"/><Relationship Id="rId71" Type="http://schemas.openxmlformats.org/officeDocument/2006/relationships/table" Target="../tables/table13.xml"/><Relationship Id="rId70" Type="http://schemas.openxmlformats.org/officeDocument/2006/relationships/table" Target="../tables/table12.xml"/><Relationship Id="rId62" Type="http://schemas.openxmlformats.org/officeDocument/2006/relationships/table" Target="../tables/table4.xml"/><Relationship Id="rId61" Type="http://schemas.openxmlformats.org/officeDocument/2006/relationships/table" Target="../tables/table3.xml"/><Relationship Id="rId64" Type="http://schemas.openxmlformats.org/officeDocument/2006/relationships/table" Target="../tables/table6.xml"/><Relationship Id="rId63" Type="http://schemas.openxmlformats.org/officeDocument/2006/relationships/table" Target="../tables/table5.xml"/><Relationship Id="rId66" Type="http://schemas.openxmlformats.org/officeDocument/2006/relationships/table" Target="../tables/table8.xml"/><Relationship Id="rId65" Type="http://schemas.openxmlformats.org/officeDocument/2006/relationships/table" Target="../tables/table7.xml"/><Relationship Id="rId68" Type="http://schemas.openxmlformats.org/officeDocument/2006/relationships/table" Target="../tables/table10.xml"/><Relationship Id="rId67" Type="http://schemas.openxmlformats.org/officeDocument/2006/relationships/table" Target="../tables/table9.xml"/><Relationship Id="rId60" Type="http://schemas.openxmlformats.org/officeDocument/2006/relationships/table" Target="../tables/table2.xml"/><Relationship Id="rId69" Type="http://schemas.openxmlformats.org/officeDocument/2006/relationships/table" Target="../tables/table11.xml"/><Relationship Id="rId95" Type="http://schemas.openxmlformats.org/officeDocument/2006/relationships/table" Target="../tables/table37.xml"/><Relationship Id="rId94" Type="http://schemas.openxmlformats.org/officeDocument/2006/relationships/table" Target="../tables/table36.xml"/><Relationship Id="rId97" Type="http://schemas.openxmlformats.org/officeDocument/2006/relationships/table" Target="../tables/table39.xml"/><Relationship Id="rId96" Type="http://schemas.openxmlformats.org/officeDocument/2006/relationships/table" Target="../tables/table38.xml"/><Relationship Id="rId99" Type="http://schemas.openxmlformats.org/officeDocument/2006/relationships/table" Target="../tables/table41.xml"/><Relationship Id="rId98" Type="http://schemas.openxmlformats.org/officeDocument/2006/relationships/table" Target="../tables/table40.xml"/><Relationship Id="rId91" Type="http://schemas.openxmlformats.org/officeDocument/2006/relationships/table" Target="../tables/table33.xml"/><Relationship Id="rId90" Type="http://schemas.openxmlformats.org/officeDocument/2006/relationships/table" Target="../tables/table32.xml"/><Relationship Id="rId93" Type="http://schemas.openxmlformats.org/officeDocument/2006/relationships/table" Target="../tables/table35.xml"/><Relationship Id="rId92" Type="http://schemas.openxmlformats.org/officeDocument/2006/relationships/table" Target="../tables/table34.xml"/><Relationship Id="rId115" Type="http://schemas.openxmlformats.org/officeDocument/2006/relationships/table" Target="../tables/table57.xml"/><Relationship Id="rId59" Type="http://schemas.openxmlformats.org/officeDocument/2006/relationships/table" Target="../tables/table1.xml"/><Relationship Id="rId110" Type="http://schemas.openxmlformats.org/officeDocument/2006/relationships/table" Target="../tables/table52.xml"/><Relationship Id="rId114" Type="http://schemas.openxmlformats.org/officeDocument/2006/relationships/table" Target="../tables/table56.xml"/><Relationship Id="rId113" Type="http://schemas.openxmlformats.org/officeDocument/2006/relationships/table" Target="../tables/table55.xml"/><Relationship Id="rId112" Type="http://schemas.openxmlformats.org/officeDocument/2006/relationships/table" Target="../tables/table54.xml"/><Relationship Id="rId111" Type="http://schemas.openxmlformats.org/officeDocument/2006/relationships/table" Target="../tables/table53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1" Type="http://schemas.openxmlformats.org/officeDocument/2006/relationships/table" Target="../tables/table71.xml"/><Relationship Id="rId30" Type="http://schemas.openxmlformats.org/officeDocument/2006/relationships/table" Target="../tables/table70.xml"/><Relationship Id="rId33" Type="http://schemas.openxmlformats.org/officeDocument/2006/relationships/table" Target="../tables/table73.xml"/><Relationship Id="rId32" Type="http://schemas.openxmlformats.org/officeDocument/2006/relationships/table" Target="../tables/table72.xml"/><Relationship Id="rId20" Type="http://schemas.openxmlformats.org/officeDocument/2006/relationships/table" Target="../tables/table60.xml"/><Relationship Id="rId22" Type="http://schemas.openxmlformats.org/officeDocument/2006/relationships/table" Target="../tables/table62.xml"/><Relationship Id="rId21" Type="http://schemas.openxmlformats.org/officeDocument/2006/relationships/table" Target="../tables/table61.xml"/><Relationship Id="rId24" Type="http://schemas.openxmlformats.org/officeDocument/2006/relationships/table" Target="../tables/table64.xml"/><Relationship Id="rId23" Type="http://schemas.openxmlformats.org/officeDocument/2006/relationships/table" Target="../tables/table63.xml"/><Relationship Id="rId26" Type="http://schemas.openxmlformats.org/officeDocument/2006/relationships/table" Target="../tables/table66.xml"/><Relationship Id="rId25" Type="http://schemas.openxmlformats.org/officeDocument/2006/relationships/table" Target="../tables/table65.xml"/><Relationship Id="rId28" Type="http://schemas.openxmlformats.org/officeDocument/2006/relationships/table" Target="../tables/table68.xml"/><Relationship Id="rId27" Type="http://schemas.openxmlformats.org/officeDocument/2006/relationships/table" Target="../tables/table67.xml"/><Relationship Id="rId29" Type="http://schemas.openxmlformats.org/officeDocument/2006/relationships/table" Target="../tables/table69.xml"/><Relationship Id="rId19" Type="http://schemas.openxmlformats.org/officeDocument/2006/relationships/table" Target="../tables/table59.xml"/><Relationship Id="rId18" Type="http://schemas.openxmlformats.org/officeDocument/2006/relationships/table" Target="../tables/table58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11" Type="http://schemas.openxmlformats.org/officeDocument/2006/relationships/table" Target="../tables/table75.xml"/><Relationship Id="rId10" Type="http://schemas.openxmlformats.org/officeDocument/2006/relationships/table" Target="../tables/table74.xml"/><Relationship Id="rId13" Type="http://schemas.openxmlformats.org/officeDocument/2006/relationships/table" Target="../tables/table77.xml"/><Relationship Id="rId12" Type="http://schemas.openxmlformats.org/officeDocument/2006/relationships/table" Target="../tables/table76.xml"/><Relationship Id="rId15" Type="http://schemas.openxmlformats.org/officeDocument/2006/relationships/table" Target="../tables/table79.xml"/><Relationship Id="rId14" Type="http://schemas.openxmlformats.org/officeDocument/2006/relationships/table" Target="../tables/table78.xml"/><Relationship Id="rId17" Type="http://schemas.openxmlformats.org/officeDocument/2006/relationships/table" Target="../tables/table81.xml"/><Relationship Id="rId16" Type="http://schemas.openxmlformats.org/officeDocument/2006/relationships/table" Target="../tables/table80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1" Type="http://schemas.openxmlformats.org/officeDocument/2006/relationships/table" Target="../tables/table94.xml"/><Relationship Id="rId30" Type="http://schemas.openxmlformats.org/officeDocument/2006/relationships/table" Target="../tables/table93.xml"/><Relationship Id="rId33" Type="http://schemas.openxmlformats.org/officeDocument/2006/relationships/table" Target="../tables/table96.xml"/><Relationship Id="rId32" Type="http://schemas.openxmlformats.org/officeDocument/2006/relationships/table" Target="../tables/table95.xml"/><Relationship Id="rId35" Type="http://schemas.openxmlformats.org/officeDocument/2006/relationships/table" Target="../tables/table98.xml"/><Relationship Id="rId34" Type="http://schemas.openxmlformats.org/officeDocument/2006/relationships/table" Target="../tables/table97.xml"/><Relationship Id="rId20" Type="http://schemas.openxmlformats.org/officeDocument/2006/relationships/table" Target="../tables/table83.xml"/><Relationship Id="rId22" Type="http://schemas.openxmlformats.org/officeDocument/2006/relationships/table" Target="../tables/table85.xml"/><Relationship Id="rId21" Type="http://schemas.openxmlformats.org/officeDocument/2006/relationships/table" Target="../tables/table84.xml"/><Relationship Id="rId24" Type="http://schemas.openxmlformats.org/officeDocument/2006/relationships/table" Target="../tables/table87.xml"/><Relationship Id="rId23" Type="http://schemas.openxmlformats.org/officeDocument/2006/relationships/table" Target="../tables/table86.xml"/><Relationship Id="rId26" Type="http://schemas.openxmlformats.org/officeDocument/2006/relationships/table" Target="../tables/table89.xml"/><Relationship Id="rId25" Type="http://schemas.openxmlformats.org/officeDocument/2006/relationships/table" Target="../tables/table88.xml"/><Relationship Id="rId28" Type="http://schemas.openxmlformats.org/officeDocument/2006/relationships/table" Target="../tables/table91.xml"/><Relationship Id="rId27" Type="http://schemas.openxmlformats.org/officeDocument/2006/relationships/table" Target="../tables/table90.xml"/><Relationship Id="rId29" Type="http://schemas.openxmlformats.org/officeDocument/2006/relationships/table" Target="../tables/table92.xml"/><Relationship Id="rId19" Type="http://schemas.openxmlformats.org/officeDocument/2006/relationships/table" Target="../tables/table82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1.vml"/><Relationship Id="rId11" Type="http://schemas.openxmlformats.org/officeDocument/2006/relationships/table" Target="../tables/table100.xml"/><Relationship Id="rId10" Type="http://schemas.openxmlformats.org/officeDocument/2006/relationships/table" Target="../tables/table99.xml"/><Relationship Id="rId13" Type="http://schemas.openxmlformats.org/officeDocument/2006/relationships/table" Target="../tables/table102.xml"/><Relationship Id="rId12" Type="http://schemas.openxmlformats.org/officeDocument/2006/relationships/table" Target="../tables/table101.xml"/><Relationship Id="rId15" Type="http://schemas.openxmlformats.org/officeDocument/2006/relationships/table" Target="../tables/table104.xml"/><Relationship Id="rId14" Type="http://schemas.openxmlformats.org/officeDocument/2006/relationships/table" Target="../tables/table103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Relationship Id="rId9" Type="http://schemas.openxmlformats.org/officeDocument/2006/relationships/table" Target="../tables/table106.xml"/><Relationship Id="rId8" Type="http://schemas.openxmlformats.org/officeDocument/2006/relationships/table" Target="../tables/table105.xml"/><Relationship Id="rId11" Type="http://schemas.openxmlformats.org/officeDocument/2006/relationships/table" Target="../tables/table108.xml"/><Relationship Id="rId10" Type="http://schemas.openxmlformats.org/officeDocument/2006/relationships/table" Target="../tables/table107.xml"/><Relationship Id="rId13" Type="http://schemas.openxmlformats.org/officeDocument/2006/relationships/table" Target="../tables/table110.xml"/><Relationship Id="rId12" Type="http://schemas.openxmlformats.org/officeDocument/2006/relationships/table" Target="../tables/table109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Relationship Id="rId9" Type="http://schemas.openxmlformats.org/officeDocument/2006/relationships/table" Target="../tables/table112.xml"/><Relationship Id="rId8" Type="http://schemas.openxmlformats.org/officeDocument/2006/relationships/table" Target="../tables/table111.xml"/><Relationship Id="rId11" Type="http://schemas.openxmlformats.org/officeDocument/2006/relationships/table" Target="../tables/table114.xml"/><Relationship Id="rId10" Type="http://schemas.openxmlformats.org/officeDocument/2006/relationships/table" Target="../tables/table113.xml"/><Relationship Id="rId13" Type="http://schemas.openxmlformats.org/officeDocument/2006/relationships/table" Target="../tables/table116.xml"/><Relationship Id="rId12" Type="http://schemas.openxmlformats.org/officeDocument/2006/relationships/table" Target="../tables/table115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Relationship Id="rId20" Type="http://schemas.openxmlformats.org/officeDocument/2006/relationships/table" Target="../tables/table121.xml"/><Relationship Id="rId22" Type="http://schemas.openxmlformats.org/officeDocument/2006/relationships/table" Target="../tables/table123.xml"/><Relationship Id="rId21" Type="http://schemas.openxmlformats.org/officeDocument/2006/relationships/table" Target="../tables/table122.xml"/><Relationship Id="rId24" Type="http://schemas.openxmlformats.org/officeDocument/2006/relationships/table" Target="../tables/table125.xml"/><Relationship Id="rId23" Type="http://schemas.openxmlformats.org/officeDocument/2006/relationships/table" Target="../tables/table124.xml"/><Relationship Id="rId26" Type="http://schemas.openxmlformats.org/officeDocument/2006/relationships/table" Target="../tables/table127.xml"/><Relationship Id="rId25" Type="http://schemas.openxmlformats.org/officeDocument/2006/relationships/table" Target="../tables/table126.xml"/><Relationship Id="rId28" Type="http://schemas.openxmlformats.org/officeDocument/2006/relationships/table" Target="../tables/table129.xml"/><Relationship Id="rId27" Type="http://schemas.openxmlformats.org/officeDocument/2006/relationships/table" Target="../tables/table128.xml"/><Relationship Id="rId29" Type="http://schemas.openxmlformats.org/officeDocument/2006/relationships/table" Target="../tables/table130.xml"/><Relationship Id="rId17" Type="http://schemas.openxmlformats.org/officeDocument/2006/relationships/table" Target="../tables/table118.xml"/><Relationship Id="rId16" Type="http://schemas.openxmlformats.org/officeDocument/2006/relationships/table" Target="../tables/table117.xml"/><Relationship Id="rId19" Type="http://schemas.openxmlformats.org/officeDocument/2006/relationships/table" Target="../tables/table120.xml"/><Relationship Id="rId18" Type="http://schemas.openxmlformats.org/officeDocument/2006/relationships/table" Target="../tables/table119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Relationship Id="rId20" Type="http://schemas.openxmlformats.org/officeDocument/2006/relationships/table" Target="../tables/table138.xml"/><Relationship Id="rId22" Type="http://schemas.openxmlformats.org/officeDocument/2006/relationships/table" Target="../tables/table140.xml"/><Relationship Id="rId21" Type="http://schemas.openxmlformats.org/officeDocument/2006/relationships/table" Target="../tables/table139.xml"/><Relationship Id="rId23" Type="http://schemas.openxmlformats.org/officeDocument/2006/relationships/table" Target="../tables/table141.xml"/><Relationship Id="rId13" Type="http://schemas.openxmlformats.org/officeDocument/2006/relationships/table" Target="../tables/table131.xml"/><Relationship Id="rId15" Type="http://schemas.openxmlformats.org/officeDocument/2006/relationships/table" Target="../tables/table133.xml"/><Relationship Id="rId14" Type="http://schemas.openxmlformats.org/officeDocument/2006/relationships/table" Target="../tables/table132.xml"/><Relationship Id="rId17" Type="http://schemas.openxmlformats.org/officeDocument/2006/relationships/table" Target="../tables/table135.xml"/><Relationship Id="rId16" Type="http://schemas.openxmlformats.org/officeDocument/2006/relationships/table" Target="../tables/table134.xml"/><Relationship Id="rId19" Type="http://schemas.openxmlformats.org/officeDocument/2006/relationships/table" Target="../tables/table137.xml"/><Relationship Id="rId18" Type="http://schemas.openxmlformats.org/officeDocument/2006/relationships/table" Target="../tables/table136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16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14"/>
    <col customWidth="1" min="2" max="2" width="28.14"/>
    <col customWidth="1" min="3" max="3" width="27.86"/>
    <col customWidth="1" min="4" max="4" width="29.43"/>
    <col customWidth="1" min="5" max="5" width="19.57"/>
    <col customWidth="1" min="6" max="6" width="12.14"/>
    <col customWidth="1" min="7" max="7" width="26.43"/>
    <col customWidth="1" min="8" max="8" width="21.0"/>
    <col customWidth="1" min="9" max="9" width="22.86"/>
    <col customWidth="1" min="10" max="10" width="32.0"/>
    <col customWidth="1" min="11" max="11" width="21.86"/>
    <col customWidth="1" min="12" max="12" width="17.14"/>
    <col customWidth="1" min="13" max="13" width="15.86"/>
    <col customWidth="1" min="14" max="14" width="12.14"/>
    <col customWidth="1" min="15" max="15" width="21.14"/>
    <col customWidth="1" min="16" max="17" width="10.71"/>
    <col customWidth="1" min="18" max="18" width="12.86"/>
    <col customWidth="1" min="19" max="50" width="10.71"/>
  </cols>
  <sheetData>
    <row r="1">
      <c r="A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29.25" customHeight="1">
      <c r="A2" s="3" t="s">
        <v>1</v>
      </c>
      <c r="B2" s="4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>
      <c r="A3" s="6" t="s">
        <v>3</v>
      </c>
      <c r="B3" s="7">
        <v>11.68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>
      <c r="A4" s="6" t="s">
        <v>4</v>
      </c>
      <c r="B4" s="7">
        <v>11.21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>
      <c r="A5" s="6" t="s">
        <v>5</v>
      </c>
      <c r="B5" s="7">
        <v>11.03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>
      <c r="A6" s="6" t="s">
        <v>6</v>
      </c>
      <c r="B6" s="7">
        <v>10.92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6.5" customHeight="1">
      <c r="A7" s="6" t="s">
        <v>7</v>
      </c>
      <c r="B7" s="7">
        <v>10.88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>
      <c r="A8" s="6" t="s">
        <v>8</v>
      </c>
      <c r="B8" s="7">
        <v>10.41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>
      <c r="A9" s="6" t="s">
        <v>9</v>
      </c>
      <c r="B9" s="7">
        <v>10.2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>
      <c r="A10" s="6" t="s">
        <v>10</v>
      </c>
      <c r="B10" s="7">
        <v>9.93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>
      <c r="A11" s="6" t="s">
        <v>11</v>
      </c>
      <c r="B11" s="7">
        <v>9.77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>
      <c r="A12" s="6" t="s">
        <v>12</v>
      </c>
      <c r="B12" s="7">
        <v>8.31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>
      <c r="A13" s="6" t="s">
        <v>13</v>
      </c>
      <c r="B13" s="7">
        <v>8.15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>
      <c r="A14" s="6" t="s">
        <v>14</v>
      </c>
      <c r="B14" s="7">
        <v>8.07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>
      <c r="A15" s="6" t="s">
        <v>15</v>
      </c>
      <c r="B15" s="7">
        <v>7.71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>
      <c r="A16" s="6" t="s">
        <v>16</v>
      </c>
      <c r="B16" s="7">
        <v>6.61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>
      <c r="A17" s="8" t="s">
        <v>17</v>
      </c>
      <c r="B17" s="9">
        <v>9.62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>
      <c r="A18" s="10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>
      <c r="A19" s="12" t="s">
        <v>18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>
      <c r="A20" s="13" t="s">
        <v>19</v>
      </c>
      <c r="B20" s="14" t="s">
        <v>20</v>
      </c>
      <c r="C20" s="14" t="s">
        <v>21</v>
      </c>
      <c r="D20" s="14" t="s">
        <v>22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15.75" customHeight="1">
      <c r="A21" s="13" t="s">
        <v>23</v>
      </c>
      <c r="B21" s="7">
        <v>68.97</v>
      </c>
      <c r="C21" s="7">
        <v>31.03</v>
      </c>
      <c r="D21" s="15">
        <v>100.0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15.75" customHeight="1">
      <c r="A22" s="13" t="s">
        <v>24</v>
      </c>
      <c r="B22" s="7">
        <v>78.92</v>
      </c>
      <c r="C22" s="7">
        <v>21.08</v>
      </c>
      <c r="D22" s="15">
        <v>100.0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15.75" customHeight="1">
      <c r="A23" s="13" t="s">
        <v>25</v>
      </c>
      <c r="B23" s="7">
        <v>91.88</v>
      </c>
      <c r="C23" s="7">
        <v>8.12</v>
      </c>
      <c r="D23" s="15">
        <v>100.0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15.75" customHeight="1">
      <c r="A24" s="13" t="s">
        <v>26</v>
      </c>
      <c r="B24" s="7">
        <v>89.45</v>
      </c>
      <c r="C24" s="7">
        <v>10.55</v>
      </c>
      <c r="D24" s="15">
        <v>100.0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5.75" customHeight="1">
      <c r="A25" s="13" t="s">
        <v>27</v>
      </c>
      <c r="B25" s="7">
        <v>96.01</v>
      </c>
      <c r="C25" s="7">
        <v>3.99</v>
      </c>
      <c r="D25" s="15">
        <v>100.0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15.75" customHeight="1">
      <c r="A26" s="13" t="s">
        <v>28</v>
      </c>
      <c r="B26" s="7">
        <v>92.82</v>
      </c>
      <c r="C26" s="7">
        <v>7.18</v>
      </c>
      <c r="D26" s="15">
        <v>100.0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15.75" customHeight="1">
      <c r="A27" s="13" t="s">
        <v>29</v>
      </c>
      <c r="B27" s="7">
        <v>91.5</v>
      </c>
      <c r="C27" s="7">
        <v>8.5</v>
      </c>
      <c r="D27" s="15">
        <v>100.0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5.75" customHeight="1">
      <c r="A28" s="13" t="s">
        <v>30</v>
      </c>
      <c r="B28" s="7">
        <v>91.45</v>
      </c>
      <c r="C28" s="7">
        <v>8.55</v>
      </c>
      <c r="D28" s="15">
        <v>100.0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15.75" customHeight="1">
      <c r="A29" s="13" t="s">
        <v>31</v>
      </c>
      <c r="B29" s="7">
        <v>93.33</v>
      </c>
      <c r="C29" s="7">
        <v>6.67</v>
      </c>
      <c r="D29" s="15">
        <v>100.0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5.75" customHeight="1">
      <c r="A30" s="13" t="s">
        <v>32</v>
      </c>
      <c r="B30" s="7">
        <v>97.0</v>
      </c>
      <c r="C30" s="7">
        <v>3.0</v>
      </c>
      <c r="D30" s="15">
        <v>100.0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15.75" customHeight="1">
      <c r="A31" s="13" t="s">
        <v>33</v>
      </c>
      <c r="B31" s="7">
        <v>85.57</v>
      </c>
      <c r="C31" s="7">
        <v>14.43</v>
      </c>
      <c r="D31" s="15">
        <v>100.0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15.75" customHeight="1">
      <c r="A32" s="13" t="s">
        <v>34</v>
      </c>
      <c r="B32" s="7">
        <v>98.32</v>
      </c>
      <c r="C32" s="7">
        <v>1.68</v>
      </c>
      <c r="D32" s="15">
        <v>100.0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15.75" customHeight="1">
      <c r="A33" s="13" t="s">
        <v>35</v>
      </c>
      <c r="B33" s="7">
        <v>89.66</v>
      </c>
      <c r="C33" s="7">
        <v>10.34</v>
      </c>
      <c r="D33" s="15">
        <v>100.0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15.75" customHeight="1">
      <c r="A34" s="13" t="s">
        <v>36</v>
      </c>
      <c r="B34" s="7">
        <v>95.22</v>
      </c>
      <c r="C34" s="7">
        <v>4.78</v>
      </c>
      <c r="D34" s="15">
        <v>100.0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15.75" customHeight="1">
      <c r="A35" s="16" t="s">
        <v>37</v>
      </c>
      <c r="B35" s="9">
        <v>90.69</v>
      </c>
      <c r="C35" s="9">
        <v>9.31</v>
      </c>
      <c r="D35" s="17">
        <v>100.0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15.75" customHeight="1">
      <c r="A37" s="12" t="s">
        <v>38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15.75" customHeight="1">
      <c r="A38" s="1"/>
      <c r="B38" s="1" t="s">
        <v>39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15.75" customHeight="1">
      <c r="A39" s="14" t="s">
        <v>40</v>
      </c>
      <c r="B39" s="14" t="s">
        <v>41</v>
      </c>
      <c r="C39" s="14" t="s">
        <v>42</v>
      </c>
      <c r="D39" s="14" t="s">
        <v>43</v>
      </c>
      <c r="E39" s="14" t="s">
        <v>44</v>
      </c>
      <c r="F39" s="14" t="s">
        <v>45</v>
      </c>
      <c r="G39" s="14" t="s">
        <v>22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15.75" customHeight="1">
      <c r="A40" s="18" t="s">
        <v>20</v>
      </c>
      <c r="B40" s="19">
        <v>4.05</v>
      </c>
      <c r="C40" s="19">
        <v>22.39</v>
      </c>
      <c r="D40" s="19">
        <v>27.21</v>
      </c>
      <c r="E40" s="19">
        <v>24.41</v>
      </c>
      <c r="F40" s="19">
        <v>21.94</v>
      </c>
      <c r="G40" s="20">
        <v>100.0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5.75" customHeight="1">
      <c r="A41" s="18" t="s">
        <v>21</v>
      </c>
      <c r="B41" s="19">
        <v>2.93</v>
      </c>
      <c r="C41" s="19">
        <v>15.31</v>
      </c>
      <c r="D41" s="19">
        <v>27.17</v>
      </c>
      <c r="E41" s="19">
        <v>30.48</v>
      </c>
      <c r="F41" s="19">
        <v>24.11</v>
      </c>
      <c r="G41" s="20">
        <v>100.0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5.75" customHeight="1">
      <c r="A42" s="18" t="s">
        <v>22</v>
      </c>
      <c r="B42" s="19">
        <v>3.93</v>
      </c>
      <c r="C42" s="19">
        <v>21.58</v>
      </c>
      <c r="D42" s="19">
        <v>27.21</v>
      </c>
      <c r="E42" s="19">
        <v>25.1</v>
      </c>
      <c r="F42" s="19">
        <v>22.19</v>
      </c>
      <c r="G42" s="20">
        <v>100.0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5.75" customHeight="1">
      <c r="A44" s="21" t="s">
        <v>46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5.0" customHeight="1">
      <c r="A45" s="22"/>
      <c r="B45" s="22" t="s">
        <v>47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15.75" customHeight="1">
      <c r="A46" s="3" t="s">
        <v>40</v>
      </c>
      <c r="B46" s="3" t="s">
        <v>48</v>
      </c>
      <c r="C46" s="3" t="s">
        <v>49</v>
      </c>
      <c r="D46" s="3" t="s">
        <v>50</v>
      </c>
      <c r="E46" s="3" t="s">
        <v>51</v>
      </c>
      <c r="F46" s="3" t="s">
        <v>22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15.75" customHeight="1">
      <c r="A47" s="3" t="s">
        <v>20</v>
      </c>
      <c r="B47" s="23">
        <v>96.73</v>
      </c>
      <c r="C47" s="23">
        <v>1.36</v>
      </c>
      <c r="D47" s="23">
        <v>0.61</v>
      </c>
      <c r="E47" s="23">
        <v>1.3</v>
      </c>
      <c r="F47" s="3">
        <v>100.0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15.75" customHeight="1">
      <c r="A48" s="3" t="s">
        <v>52</v>
      </c>
      <c r="B48" s="23">
        <v>39.54</v>
      </c>
      <c r="C48" s="23">
        <v>1.4</v>
      </c>
      <c r="D48" s="23">
        <v>3.95</v>
      </c>
      <c r="E48" s="23">
        <v>55.1</v>
      </c>
      <c r="F48" s="3">
        <v>100.0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15.75" customHeight="1">
      <c r="A49" s="3" t="s">
        <v>53</v>
      </c>
      <c r="B49" s="23">
        <v>90.21</v>
      </c>
      <c r="C49" s="23">
        <v>1.37</v>
      </c>
      <c r="D49" s="23">
        <v>0.99</v>
      </c>
      <c r="E49" s="23">
        <v>7.43</v>
      </c>
      <c r="F49" s="3">
        <v>100.0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15.75" customHeight="1">
      <c r="A50" s="2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15.75" customHeight="1">
      <c r="A51" s="24" t="s">
        <v>54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15.0" customHeight="1">
      <c r="A52" s="22"/>
      <c r="B52" s="22" t="s">
        <v>55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15.75" customHeight="1">
      <c r="A53" s="3" t="s">
        <v>56</v>
      </c>
      <c r="B53" s="3" t="s">
        <v>57</v>
      </c>
      <c r="C53" s="3" t="s">
        <v>58</v>
      </c>
      <c r="D53" s="3" t="s">
        <v>59</v>
      </c>
      <c r="E53" s="3" t="s">
        <v>60</v>
      </c>
      <c r="F53" s="3" t="s">
        <v>61</v>
      </c>
      <c r="G53" s="3" t="s">
        <v>62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15.75" customHeight="1">
      <c r="A54" s="3" t="s">
        <v>20</v>
      </c>
      <c r="B54" s="23">
        <v>69.62</v>
      </c>
      <c r="C54" s="23">
        <v>17.1</v>
      </c>
      <c r="D54" s="23">
        <v>6.15</v>
      </c>
      <c r="E54" s="23">
        <v>3.69</v>
      </c>
      <c r="F54" s="23">
        <v>3.43</v>
      </c>
      <c r="G54" s="3">
        <v>100.0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15.75" customHeight="1">
      <c r="A55" s="3" t="s">
        <v>21</v>
      </c>
      <c r="B55" s="23">
        <v>76.28</v>
      </c>
      <c r="C55" s="23">
        <v>15.05</v>
      </c>
      <c r="D55" s="23">
        <v>4.59</v>
      </c>
      <c r="E55" s="23">
        <v>2.55</v>
      </c>
      <c r="F55" s="23">
        <v>1.53</v>
      </c>
      <c r="G55" s="3">
        <v>100.0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15.75" customHeight="1">
      <c r="A56" s="3" t="s">
        <v>22</v>
      </c>
      <c r="B56" s="23">
        <v>70.38</v>
      </c>
      <c r="C56" s="23">
        <v>16.87</v>
      </c>
      <c r="D56" s="23">
        <v>5.98</v>
      </c>
      <c r="E56" s="23">
        <v>3.56</v>
      </c>
      <c r="F56" s="23">
        <v>3.21</v>
      </c>
      <c r="G56" s="3">
        <v>100.0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15.75" customHeight="1">
      <c r="A57" s="2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15.75" customHeight="1">
      <c r="A58" s="21" t="s">
        <v>63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15.0" customHeight="1">
      <c r="A59" s="22"/>
      <c r="B59" s="22" t="s">
        <v>64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15.75" customHeight="1">
      <c r="A60" s="3" t="s">
        <v>56</v>
      </c>
      <c r="B60" s="4" t="s">
        <v>65</v>
      </c>
      <c r="C60" s="4" t="s">
        <v>66</v>
      </c>
      <c r="D60" s="4" t="s">
        <v>22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15.75" customHeight="1">
      <c r="A61" s="3" t="s">
        <v>20</v>
      </c>
      <c r="B61" s="25">
        <v>41.85</v>
      </c>
      <c r="C61" s="25">
        <v>58.15</v>
      </c>
      <c r="D61" s="26">
        <v>100.0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15.75" customHeight="1">
      <c r="A62" s="3" t="s">
        <v>21</v>
      </c>
      <c r="B62" s="25">
        <v>27.93</v>
      </c>
      <c r="C62" s="25">
        <v>72.07</v>
      </c>
      <c r="D62" s="26">
        <v>100.0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15.75" customHeight="1">
      <c r="A63" s="3" t="s">
        <v>22</v>
      </c>
      <c r="B63" s="25">
        <v>40.26</v>
      </c>
      <c r="C63" s="25">
        <v>59.74</v>
      </c>
      <c r="D63" s="26">
        <v>100.0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15.75" customHeight="1">
      <c r="A64" s="2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15.75" customHeight="1">
      <c r="A65" s="24" t="s">
        <v>67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31.5" customHeight="1">
      <c r="A66" s="22"/>
      <c r="B66" s="27" t="s">
        <v>68</v>
      </c>
      <c r="E66" s="27" t="s">
        <v>69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15.75" customHeight="1">
      <c r="A67" s="3" t="s">
        <v>56</v>
      </c>
      <c r="B67" s="4" t="s">
        <v>65</v>
      </c>
      <c r="C67" s="4" t="s">
        <v>66</v>
      </c>
      <c r="D67" s="4" t="s">
        <v>22</v>
      </c>
      <c r="E67" s="4" t="s">
        <v>65</v>
      </c>
      <c r="F67" s="4" t="s">
        <v>66</v>
      </c>
      <c r="G67" s="4" t="s">
        <v>22</v>
      </c>
      <c r="H67" s="2"/>
      <c r="I67" s="2"/>
      <c r="J67" s="2"/>
      <c r="K67" s="2"/>
      <c r="L67" s="2"/>
      <c r="M67" s="28" t="s">
        <v>56</v>
      </c>
      <c r="N67" s="29" t="s">
        <v>70</v>
      </c>
      <c r="O67" s="29" t="s">
        <v>71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15.75" customHeight="1">
      <c r="A68" s="3" t="s">
        <v>20</v>
      </c>
      <c r="B68" s="25">
        <v>7.14</v>
      </c>
      <c r="C68" s="25">
        <v>92.86</v>
      </c>
      <c r="D68" s="25">
        <v>100.0</v>
      </c>
      <c r="E68" s="25">
        <v>5.86</v>
      </c>
      <c r="F68" s="25">
        <v>94.14</v>
      </c>
      <c r="G68" s="25">
        <v>100.0</v>
      </c>
      <c r="H68" s="2"/>
      <c r="I68" s="2"/>
      <c r="J68" s="2"/>
      <c r="K68" s="2"/>
      <c r="L68" s="2"/>
      <c r="M68" s="30" t="s">
        <v>20</v>
      </c>
      <c r="N68" s="31">
        <v>7.14</v>
      </c>
      <c r="O68" s="31">
        <v>5.86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15.75" customHeight="1">
      <c r="A69" s="3" t="s">
        <v>21</v>
      </c>
      <c r="B69" s="25">
        <v>4.61</v>
      </c>
      <c r="C69" s="25">
        <v>95.39</v>
      </c>
      <c r="D69" s="25">
        <v>100.0</v>
      </c>
      <c r="E69" s="25">
        <v>3.97</v>
      </c>
      <c r="F69" s="25">
        <v>96.03</v>
      </c>
      <c r="G69" s="25">
        <v>100.0</v>
      </c>
      <c r="H69" s="2"/>
      <c r="I69" s="2"/>
      <c r="J69" s="2"/>
      <c r="K69" s="2"/>
      <c r="L69" s="2"/>
      <c r="M69" s="30" t="s">
        <v>21</v>
      </c>
      <c r="N69" s="31">
        <v>4.61</v>
      </c>
      <c r="O69" s="31">
        <v>3.97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15.75" customHeight="1">
      <c r="A70" s="3" t="s">
        <v>22</v>
      </c>
      <c r="B70" s="25">
        <v>6.8</v>
      </c>
      <c r="C70" s="25">
        <v>93.15</v>
      </c>
      <c r="D70" s="25">
        <v>100.0</v>
      </c>
      <c r="E70" s="25">
        <v>5.65</v>
      </c>
      <c r="F70" s="25">
        <v>94.3</v>
      </c>
      <c r="G70" s="25">
        <v>100.0</v>
      </c>
      <c r="H70" s="2"/>
      <c r="I70" s="2"/>
      <c r="J70" s="2"/>
      <c r="K70" s="2"/>
      <c r="L70" s="2"/>
      <c r="M70" s="30" t="s">
        <v>22</v>
      </c>
      <c r="N70" s="31">
        <v>6.85</v>
      </c>
      <c r="O70" s="31">
        <v>5.65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15.75" customHeight="1">
      <c r="A71" s="2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15.75" customHeight="1">
      <c r="A72" s="21" t="s">
        <v>72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15.75" customHeight="1">
      <c r="A73" s="1"/>
      <c r="B73" s="1" t="s">
        <v>73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15.75" customHeight="1">
      <c r="A74" s="18" t="s">
        <v>56</v>
      </c>
      <c r="B74" s="32" t="s">
        <v>74</v>
      </c>
      <c r="C74" s="32" t="s">
        <v>75</v>
      </c>
      <c r="D74" s="32" t="s">
        <v>76</v>
      </c>
      <c r="E74" s="32" t="s">
        <v>77</v>
      </c>
      <c r="F74" s="32" t="s">
        <v>45</v>
      </c>
      <c r="G74" s="32" t="s">
        <v>22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15.75" customHeight="1">
      <c r="A75" s="18" t="s">
        <v>20</v>
      </c>
      <c r="B75" s="33">
        <v>38.1</v>
      </c>
      <c r="C75" s="33">
        <v>36.14</v>
      </c>
      <c r="D75" s="33">
        <v>9.07</v>
      </c>
      <c r="E75" s="33">
        <v>11.89</v>
      </c>
      <c r="F75" s="33">
        <v>4.8</v>
      </c>
      <c r="G75" s="33">
        <v>100.0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15.75" customHeight="1">
      <c r="A76" s="18" t="s">
        <v>21</v>
      </c>
      <c r="B76" s="33">
        <v>37.14</v>
      </c>
      <c r="C76" s="33">
        <v>37.12</v>
      </c>
      <c r="D76" s="33">
        <v>10.78</v>
      </c>
      <c r="E76" s="33">
        <v>11.39</v>
      </c>
      <c r="F76" s="33">
        <v>3.58</v>
      </c>
      <c r="G76" s="33">
        <v>100.0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15.75" customHeight="1">
      <c r="A77" s="18" t="s">
        <v>22</v>
      </c>
      <c r="B77" s="33">
        <v>37.64</v>
      </c>
      <c r="C77" s="33">
        <v>36.61</v>
      </c>
      <c r="D77" s="33">
        <v>9.9</v>
      </c>
      <c r="E77" s="33">
        <v>11.64</v>
      </c>
      <c r="F77" s="33">
        <v>4.21</v>
      </c>
      <c r="G77" s="33">
        <v>100.0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15.75" customHeight="1">
      <c r="A79" s="24" t="s">
        <v>78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15.0" customHeight="1">
      <c r="A80" s="22"/>
      <c r="B80" s="22" t="s">
        <v>47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15.75" customHeight="1">
      <c r="A81" s="3" t="s">
        <v>56</v>
      </c>
      <c r="B81" s="4" t="s">
        <v>48</v>
      </c>
      <c r="C81" s="4" t="s">
        <v>49</v>
      </c>
      <c r="D81" s="4" t="s">
        <v>50</v>
      </c>
      <c r="E81" s="4" t="s">
        <v>51</v>
      </c>
      <c r="F81" s="4" t="s">
        <v>22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15.75" customHeight="1">
      <c r="A82" s="3" t="s">
        <v>20</v>
      </c>
      <c r="B82" s="25">
        <v>32.78</v>
      </c>
      <c r="C82" s="25">
        <v>66.38</v>
      </c>
      <c r="D82" s="25">
        <v>0.33</v>
      </c>
      <c r="E82" s="25">
        <v>0.52</v>
      </c>
      <c r="F82" s="25">
        <v>100.0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15.75" customHeight="1">
      <c r="A83" s="3" t="s">
        <v>52</v>
      </c>
      <c r="B83" s="25">
        <v>41.26</v>
      </c>
      <c r="C83" s="25">
        <v>53.12</v>
      </c>
      <c r="D83" s="25">
        <v>0.81</v>
      </c>
      <c r="E83" s="25">
        <v>4.81</v>
      </c>
      <c r="F83" s="25">
        <v>100.0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15.75" customHeight="1">
      <c r="A84" s="3" t="s">
        <v>53</v>
      </c>
      <c r="B84" s="25">
        <v>36.9</v>
      </c>
      <c r="C84" s="25">
        <v>59.94</v>
      </c>
      <c r="D84" s="25">
        <v>0.56</v>
      </c>
      <c r="E84" s="25">
        <v>2.6</v>
      </c>
      <c r="F84" s="25">
        <v>100.0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15.75" customHeight="1">
      <c r="A85" s="2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15.75" customHeight="1">
      <c r="A86" s="24" t="s">
        <v>79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15.75" customHeight="1">
      <c r="A87" s="22"/>
      <c r="B87" s="22" t="s">
        <v>55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15.75" customHeight="1">
      <c r="A88" s="3" t="s">
        <v>56</v>
      </c>
      <c r="B88" s="3" t="s">
        <v>57</v>
      </c>
      <c r="C88" s="3" t="s">
        <v>58</v>
      </c>
      <c r="D88" s="3" t="s">
        <v>59</v>
      </c>
      <c r="E88" s="3" t="s">
        <v>60</v>
      </c>
      <c r="F88" s="3" t="s">
        <v>61</v>
      </c>
      <c r="G88" s="3" t="s">
        <v>62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15.75" customHeight="1">
      <c r="A89" s="3" t="s">
        <v>20</v>
      </c>
      <c r="B89" s="23">
        <v>55.01</v>
      </c>
      <c r="C89" s="23">
        <v>25.74</v>
      </c>
      <c r="D89" s="23">
        <v>11.38</v>
      </c>
      <c r="E89" s="23">
        <v>5.28</v>
      </c>
      <c r="F89" s="23">
        <v>2.59</v>
      </c>
      <c r="G89" s="23">
        <v>100.0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15.75" customHeight="1">
      <c r="A90" s="3" t="s">
        <v>21</v>
      </c>
      <c r="B90" s="23">
        <v>63.26</v>
      </c>
      <c r="C90" s="23">
        <v>23.39</v>
      </c>
      <c r="D90" s="23">
        <v>8.74</v>
      </c>
      <c r="E90" s="23">
        <v>3.45</v>
      </c>
      <c r="F90" s="23">
        <v>1.16</v>
      </c>
      <c r="G90" s="23">
        <v>100.0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15.75" customHeight="1">
      <c r="A91" s="3" t="s">
        <v>22</v>
      </c>
      <c r="B91" s="23">
        <v>59.02</v>
      </c>
      <c r="C91" s="23">
        <v>24.6</v>
      </c>
      <c r="D91" s="23">
        <v>10.1</v>
      </c>
      <c r="E91" s="23">
        <v>4.39</v>
      </c>
      <c r="F91" s="23">
        <v>1.89</v>
      </c>
      <c r="G91" s="23">
        <v>100.0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14.25" customHeight="1">
      <c r="A92" s="2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15.75" customHeight="1">
      <c r="A93" s="24" t="s">
        <v>80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31.5" customHeight="1">
      <c r="A94" s="30"/>
      <c r="B94" s="34" t="s">
        <v>81</v>
      </c>
      <c r="C94" s="35"/>
      <c r="D94" s="3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15.75" customHeight="1">
      <c r="A95" s="37" t="s">
        <v>56</v>
      </c>
      <c r="B95" s="38" t="s">
        <v>65</v>
      </c>
      <c r="C95" s="38" t="s">
        <v>66</v>
      </c>
      <c r="D95" s="39" t="s">
        <v>22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15.75" customHeight="1">
      <c r="A96" s="40" t="s">
        <v>20</v>
      </c>
      <c r="B96" s="41">
        <v>49.69</v>
      </c>
      <c r="C96" s="41">
        <v>50.31</v>
      </c>
      <c r="D96" s="42">
        <v>100.0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15.75" customHeight="1">
      <c r="A97" s="40" t="s">
        <v>21</v>
      </c>
      <c r="B97" s="41">
        <v>38.49</v>
      </c>
      <c r="C97" s="41">
        <v>61.51</v>
      </c>
      <c r="D97" s="42">
        <v>100.0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15.75" customHeight="1">
      <c r="A98" s="43" t="s">
        <v>22</v>
      </c>
      <c r="B98" s="44">
        <v>44.25</v>
      </c>
      <c r="C98" s="44">
        <v>55.75</v>
      </c>
      <c r="D98" s="45">
        <v>100.0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15.75" customHeight="1">
      <c r="A99" s="2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15.75" customHeight="1">
      <c r="A100" s="24" t="s">
        <v>82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9.25" customHeight="1">
      <c r="A101" s="30"/>
      <c r="B101" s="34" t="s">
        <v>83</v>
      </c>
      <c r="C101" s="35"/>
      <c r="D101" s="3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15.75" customHeight="1">
      <c r="A102" s="46" t="s">
        <v>56</v>
      </c>
      <c r="B102" s="47" t="s">
        <v>65</v>
      </c>
      <c r="C102" s="47" t="s">
        <v>66</v>
      </c>
      <c r="D102" s="47" t="s">
        <v>22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15.75" customHeight="1">
      <c r="A103" s="46" t="s">
        <v>20</v>
      </c>
      <c r="B103" s="41">
        <v>3.45</v>
      </c>
      <c r="C103" s="41">
        <v>96.55</v>
      </c>
      <c r="D103" s="41">
        <v>100.0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15.75" customHeight="1">
      <c r="A104" s="46" t="s">
        <v>21</v>
      </c>
      <c r="B104" s="41">
        <v>1.85</v>
      </c>
      <c r="C104" s="41">
        <v>98.15</v>
      </c>
      <c r="D104" s="41">
        <v>100.0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15.75" customHeight="1">
      <c r="A105" s="46" t="s">
        <v>22</v>
      </c>
      <c r="B105" s="41">
        <v>2.67</v>
      </c>
      <c r="C105" s="41">
        <v>97.33</v>
      </c>
      <c r="D105" s="41">
        <v>100.0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15.75" customHeight="1">
      <c r="A106" s="2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15.75" customHeight="1">
      <c r="A107" s="24" t="s">
        <v>84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15.0" customHeight="1">
      <c r="A108" s="30"/>
      <c r="B108" s="34" t="s">
        <v>85</v>
      </c>
      <c r="C108" s="35"/>
      <c r="D108" s="3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15.75" customHeight="1">
      <c r="A109" s="48" t="s">
        <v>56</v>
      </c>
      <c r="B109" s="49" t="s">
        <v>65</v>
      </c>
      <c r="C109" s="49" t="s">
        <v>66</v>
      </c>
      <c r="D109" s="50" t="s">
        <v>22</v>
      </c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</row>
    <row r="110" ht="15.75" customHeight="1">
      <c r="A110" s="40" t="s">
        <v>20</v>
      </c>
      <c r="B110" s="41">
        <v>3.1</v>
      </c>
      <c r="C110" s="41">
        <v>96.9</v>
      </c>
      <c r="D110" s="42">
        <v>100.0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15.75" customHeight="1">
      <c r="A111" s="40" t="s">
        <v>21</v>
      </c>
      <c r="B111" s="41">
        <v>1.73</v>
      </c>
      <c r="C111" s="41">
        <v>98.27</v>
      </c>
      <c r="D111" s="42">
        <v>100.0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15.75" customHeight="1">
      <c r="A112" s="43" t="s">
        <v>22</v>
      </c>
      <c r="B112" s="44">
        <v>2.43</v>
      </c>
      <c r="C112" s="44">
        <v>97.57</v>
      </c>
      <c r="D112" s="45">
        <v>100.0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15.75" customHeight="1">
      <c r="A113" s="2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15.0" customHeight="1">
      <c r="A114" s="52" t="s">
        <v>86</v>
      </c>
    </row>
    <row r="115" ht="15.75" customHeight="1">
      <c r="A115" s="53" t="s">
        <v>1</v>
      </c>
      <c r="B115" s="54" t="s">
        <v>20</v>
      </c>
      <c r="C115" s="54" t="s">
        <v>21</v>
      </c>
      <c r="D115" s="55" t="s">
        <v>22</v>
      </c>
    </row>
    <row r="116" ht="15.75" customHeight="1">
      <c r="A116" s="56" t="s">
        <v>23</v>
      </c>
      <c r="B116" s="57">
        <v>85.26</v>
      </c>
      <c r="C116" s="57">
        <v>14.74</v>
      </c>
      <c r="D116" s="58">
        <v>100.0</v>
      </c>
    </row>
    <row r="117" ht="15.75" customHeight="1">
      <c r="A117" s="56" t="s">
        <v>24</v>
      </c>
      <c r="B117" s="57">
        <v>69.76</v>
      </c>
      <c r="C117" s="57">
        <v>30.24</v>
      </c>
      <c r="D117" s="58">
        <v>100.0</v>
      </c>
    </row>
    <row r="118" ht="15.75" customHeight="1">
      <c r="A118" s="56" t="s">
        <v>25</v>
      </c>
      <c r="B118" s="57">
        <v>71.7</v>
      </c>
      <c r="C118" s="57">
        <v>28.3</v>
      </c>
      <c r="D118" s="58">
        <v>100.0</v>
      </c>
    </row>
    <row r="119" ht="15.75" customHeight="1">
      <c r="A119" s="56" t="s">
        <v>26</v>
      </c>
      <c r="B119" s="57">
        <v>92.27</v>
      </c>
      <c r="C119" s="57">
        <v>7.73</v>
      </c>
      <c r="D119" s="58">
        <v>100.0</v>
      </c>
    </row>
    <row r="120" ht="15.75" customHeight="1">
      <c r="A120" s="56" t="s">
        <v>27</v>
      </c>
      <c r="B120" s="57">
        <v>92.17</v>
      </c>
      <c r="C120" s="57">
        <v>7.83</v>
      </c>
      <c r="D120" s="58">
        <v>100.0</v>
      </c>
    </row>
    <row r="121" ht="15.75" customHeight="1">
      <c r="A121" s="56" t="s">
        <v>28</v>
      </c>
      <c r="B121" s="57">
        <v>83.17</v>
      </c>
      <c r="C121" s="57">
        <v>16.83</v>
      </c>
      <c r="D121" s="58">
        <v>100.0</v>
      </c>
    </row>
    <row r="122" ht="15.75" customHeight="1">
      <c r="A122" s="56" t="s">
        <v>29</v>
      </c>
      <c r="B122" s="57">
        <v>92.28</v>
      </c>
      <c r="C122" s="57">
        <v>7.72</v>
      </c>
      <c r="D122" s="58">
        <v>100.0</v>
      </c>
    </row>
    <row r="123" ht="15.75" customHeight="1">
      <c r="A123" s="56" t="s">
        <v>30</v>
      </c>
      <c r="B123" s="57">
        <v>87.44</v>
      </c>
      <c r="C123" s="57">
        <v>12.56</v>
      </c>
      <c r="D123" s="58">
        <v>100.0</v>
      </c>
    </row>
    <row r="124" ht="15.75" customHeight="1">
      <c r="A124" s="56" t="s">
        <v>31</v>
      </c>
      <c r="B124" s="57">
        <v>89.53</v>
      </c>
      <c r="C124" s="57">
        <v>10.47</v>
      </c>
      <c r="D124" s="58">
        <v>100.0</v>
      </c>
    </row>
    <row r="125" ht="15.75" customHeight="1">
      <c r="A125" s="56" t="s">
        <v>32</v>
      </c>
      <c r="B125" s="57">
        <v>78.89</v>
      </c>
      <c r="C125" s="57">
        <v>21.11</v>
      </c>
      <c r="D125" s="58">
        <v>100.0</v>
      </c>
    </row>
    <row r="126" ht="15.75" customHeight="1">
      <c r="A126" s="56" t="s">
        <v>33</v>
      </c>
      <c r="B126" s="57">
        <v>89.65</v>
      </c>
      <c r="C126" s="57">
        <v>10.35</v>
      </c>
      <c r="D126" s="58">
        <v>100.0</v>
      </c>
    </row>
    <row r="127" ht="15.75" customHeight="1">
      <c r="A127" s="56" t="s">
        <v>34</v>
      </c>
      <c r="B127" s="57">
        <v>77.56</v>
      </c>
      <c r="C127" s="57">
        <v>22.44</v>
      </c>
      <c r="D127" s="58">
        <v>100.0</v>
      </c>
    </row>
    <row r="128" ht="15.75" customHeight="1">
      <c r="A128" s="56" t="s">
        <v>35</v>
      </c>
      <c r="B128" s="57">
        <v>70.32</v>
      </c>
      <c r="C128" s="57">
        <v>29.68</v>
      </c>
      <c r="D128" s="58">
        <v>100.0</v>
      </c>
    </row>
    <row r="129" ht="15.75" customHeight="1">
      <c r="A129" s="56" t="s">
        <v>36</v>
      </c>
      <c r="B129" s="57">
        <v>57.83</v>
      </c>
      <c r="C129" s="57">
        <v>42.17</v>
      </c>
      <c r="D129" s="58">
        <v>100.0</v>
      </c>
    </row>
    <row r="130" ht="15.75" customHeight="1">
      <c r="A130" s="59" t="s">
        <v>87</v>
      </c>
      <c r="B130" s="57">
        <v>81.03</v>
      </c>
      <c r="C130" s="57">
        <v>18.97</v>
      </c>
      <c r="D130" s="60">
        <v>100.0</v>
      </c>
    </row>
    <row r="131" ht="15.75" customHeight="1">
      <c r="A131" s="61"/>
      <c r="B131" s="62"/>
      <c r="C131" s="62"/>
      <c r="D131" s="6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15.75" customHeight="1">
      <c r="A132" s="52" t="s">
        <v>88</v>
      </c>
    </row>
    <row r="133" ht="15.75" customHeight="1">
      <c r="A133" s="64" t="s">
        <v>1</v>
      </c>
      <c r="B133" s="65" t="s">
        <v>74</v>
      </c>
      <c r="C133" s="65" t="s">
        <v>75</v>
      </c>
      <c r="D133" s="65" t="s">
        <v>89</v>
      </c>
      <c r="E133" s="65" t="s">
        <v>90</v>
      </c>
      <c r="F133" s="65" t="s">
        <v>43</v>
      </c>
      <c r="G133" s="65" t="s">
        <v>44</v>
      </c>
      <c r="H133" s="65" t="s">
        <v>91</v>
      </c>
      <c r="I133" s="65" t="s">
        <v>92</v>
      </c>
      <c r="J133" s="66" t="s">
        <v>22</v>
      </c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</row>
    <row r="134" ht="15.75" customHeight="1">
      <c r="A134" s="56" t="s">
        <v>23</v>
      </c>
      <c r="B134" s="57">
        <v>0.0</v>
      </c>
      <c r="C134" s="57">
        <v>0.0</v>
      </c>
      <c r="D134" s="57">
        <v>3.73</v>
      </c>
      <c r="E134" s="57">
        <v>16.29</v>
      </c>
      <c r="F134" s="57">
        <v>23.28</v>
      </c>
      <c r="G134" s="57">
        <v>42.03</v>
      </c>
      <c r="H134" s="57">
        <v>7.71</v>
      </c>
      <c r="I134" s="57">
        <v>6.97</v>
      </c>
      <c r="J134" s="67">
        <f t="shared" ref="J134:J148" si="1">SUM(B134:I134)</f>
        <v>100.01</v>
      </c>
    </row>
    <row r="135" ht="15.75" customHeight="1">
      <c r="A135" s="56" t="s">
        <v>24</v>
      </c>
      <c r="B135" s="57">
        <v>0.0</v>
      </c>
      <c r="C135" s="57">
        <v>0.9</v>
      </c>
      <c r="D135" s="57">
        <v>3.61</v>
      </c>
      <c r="E135" s="57">
        <v>21.72</v>
      </c>
      <c r="F135" s="57">
        <v>21.63</v>
      </c>
      <c r="G135" s="57">
        <v>25.86</v>
      </c>
      <c r="H135" s="57">
        <v>15.25</v>
      </c>
      <c r="I135" s="57">
        <v>11.02</v>
      </c>
      <c r="J135" s="67">
        <f t="shared" si="1"/>
        <v>99.99</v>
      </c>
    </row>
    <row r="136" ht="15.75" customHeight="1">
      <c r="A136" s="56" t="s">
        <v>25</v>
      </c>
      <c r="B136" s="57">
        <v>0.67</v>
      </c>
      <c r="C136" s="57">
        <v>6.8</v>
      </c>
      <c r="D136" s="57">
        <v>10.78</v>
      </c>
      <c r="E136" s="57">
        <v>22.78</v>
      </c>
      <c r="F136" s="57">
        <v>23.41</v>
      </c>
      <c r="G136" s="57">
        <v>17.71</v>
      </c>
      <c r="H136" s="57">
        <v>14.22</v>
      </c>
      <c r="I136" s="57">
        <v>3.63</v>
      </c>
      <c r="J136" s="67">
        <f t="shared" si="1"/>
        <v>100</v>
      </c>
    </row>
    <row r="137" ht="15.75" customHeight="1">
      <c r="A137" s="56" t="s">
        <v>26</v>
      </c>
      <c r="B137" s="57">
        <v>0.75</v>
      </c>
      <c r="C137" s="57">
        <v>8.57</v>
      </c>
      <c r="D137" s="57">
        <v>8.13</v>
      </c>
      <c r="E137" s="57">
        <v>18.83</v>
      </c>
      <c r="F137" s="57">
        <v>36.5</v>
      </c>
      <c r="G137" s="57">
        <v>14.66</v>
      </c>
      <c r="H137" s="57">
        <v>7.23</v>
      </c>
      <c r="I137" s="57">
        <v>5.33</v>
      </c>
      <c r="J137" s="67">
        <f t="shared" si="1"/>
        <v>100</v>
      </c>
    </row>
    <row r="138" ht="15.75" customHeight="1">
      <c r="A138" s="56" t="s">
        <v>27</v>
      </c>
      <c r="B138" s="57">
        <v>1.02</v>
      </c>
      <c r="C138" s="57">
        <v>5.45</v>
      </c>
      <c r="D138" s="57">
        <v>14.7</v>
      </c>
      <c r="E138" s="57">
        <v>21.67</v>
      </c>
      <c r="F138" s="57">
        <v>23.2</v>
      </c>
      <c r="G138" s="57">
        <v>21.6</v>
      </c>
      <c r="H138" s="57">
        <v>10.5</v>
      </c>
      <c r="I138" s="57">
        <v>1.85</v>
      </c>
      <c r="J138" s="67">
        <f t="shared" si="1"/>
        <v>99.99</v>
      </c>
    </row>
    <row r="139" ht="15.75" customHeight="1">
      <c r="A139" s="56" t="s">
        <v>28</v>
      </c>
      <c r="B139" s="57">
        <v>2.57</v>
      </c>
      <c r="C139" s="57">
        <v>3.26</v>
      </c>
      <c r="D139" s="57">
        <v>13.06</v>
      </c>
      <c r="E139" s="57">
        <v>21.86</v>
      </c>
      <c r="F139" s="57">
        <v>27.8</v>
      </c>
      <c r="G139" s="57">
        <v>17.83</v>
      </c>
      <c r="H139" s="57">
        <v>10.88</v>
      </c>
      <c r="I139" s="57">
        <v>2.74</v>
      </c>
      <c r="J139" s="67">
        <f t="shared" si="1"/>
        <v>100</v>
      </c>
    </row>
    <row r="140" ht="15.75" customHeight="1">
      <c r="A140" s="56" t="s">
        <v>29</v>
      </c>
      <c r="B140" s="57">
        <v>0.0</v>
      </c>
      <c r="C140" s="57">
        <v>3.15</v>
      </c>
      <c r="D140" s="57">
        <v>9.08</v>
      </c>
      <c r="E140" s="57">
        <v>15.73</v>
      </c>
      <c r="F140" s="57">
        <v>28.14</v>
      </c>
      <c r="G140" s="57">
        <v>23.73</v>
      </c>
      <c r="H140" s="57">
        <v>14.87</v>
      </c>
      <c r="I140" s="57">
        <v>5.31</v>
      </c>
      <c r="J140" s="67">
        <f t="shared" si="1"/>
        <v>100.01</v>
      </c>
    </row>
    <row r="141" ht="15.75" customHeight="1">
      <c r="A141" s="56" t="s">
        <v>30</v>
      </c>
      <c r="B141" s="57">
        <v>0.0</v>
      </c>
      <c r="C141" s="57">
        <v>6.27</v>
      </c>
      <c r="D141" s="57">
        <v>11.79</v>
      </c>
      <c r="E141" s="57">
        <v>20.09</v>
      </c>
      <c r="F141" s="57">
        <v>26.16</v>
      </c>
      <c r="G141" s="57">
        <v>22.22</v>
      </c>
      <c r="H141" s="57">
        <v>11.63</v>
      </c>
      <c r="I141" s="57">
        <v>1.84</v>
      </c>
      <c r="J141" s="67">
        <f t="shared" si="1"/>
        <v>100</v>
      </c>
    </row>
    <row r="142" ht="15.75" customHeight="1">
      <c r="A142" s="56" t="s">
        <v>31</v>
      </c>
      <c r="B142" s="57">
        <v>0.25</v>
      </c>
      <c r="C142" s="57">
        <v>3.56</v>
      </c>
      <c r="D142" s="57">
        <v>8.75</v>
      </c>
      <c r="E142" s="57">
        <v>19.77</v>
      </c>
      <c r="F142" s="57">
        <v>20.09</v>
      </c>
      <c r="G142" s="57">
        <v>30.28</v>
      </c>
      <c r="H142" s="57">
        <v>15.22</v>
      </c>
      <c r="I142" s="57">
        <v>2.09</v>
      </c>
      <c r="J142" s="67">
        <f t="shared" si="1"/>
        <v>100.01</v>
      </c>
    </row>
    <row r="143" ht="15.75" customHeight="1">
      <c r="A143" s="56" t="s">
        <v>32</v>
      </c>
      <c r="B143" s="57">
        <v>0.16</v>
      </c>
      <c r="C143" s="57">
        <v>8.49</v>
      </c>
      <c r="D143" s="57">
        <v>26.59</v>
      </c>
      <c r="E143" s="57">
        <v>22.52</v>
      </c>
      <c r="F143" s="57">
        <v>19.68</v>
      </c>
      <c r="G143" s="57">
        <v>12.58</v>
      </c>
      <c r="H143" s="57">
        <v>8.17</v>
      </c>
      <c r="I143" s="57">
        <v>1.79</v>
      </c>
      <c r="J143" s="67">
        <f t="shared" si="1"/>
        <v>99.98</v>
      </c>
    </row>
    <row r="144" ht="15.75" customHeight="1">
      <c r="A144" s="56" t="s">
        <v>33</v>
      </c>
      <c r="B144" s="57">
        <v>0.06</v>
      </c>
      <c r="C144" s="57">
        <v>5.32</v>
      </c>
      <c r="D144" s="57">
        <v>10.39</v>
      </c>
      <c r="E144" s="57">
        <v>19.86</v>
      </c>
      <c r="F144" s="57">
        <v>26.62</v>
      </c>
      <c r="G144" s="57">
        <v>19.24</v>
      </c>
      <c r="H144" s="57">
        <v>10.44</v>
      </c>
      <c r="I144" s="57">
        <v>8.07</v>
      </c>
      <c r="J144" s="67">
        <f t="shared" si="1"/>
        <v>100</v>
      </c>
    </row>
    <row r="145" ht="15.75" customHeight="1">
      <c r="A145" s="56" t="s">
        <v>34</v>
      </c>
      <c r="B145" s="57">
        <v>2.18</v>
      </c>
      <c r="C145" s="57">
        <v>13.7</v>
      </c>
      <c r="D145" s="57">
        <v>27.45</v>
      </c>
      <c r="E145" s="57">
        <v>22.77</v>
      </c>
      <c r="F145" s="57">
        <v>15.97</v>
      </c>
      <c r="G145" s="57">
        <v>11.02</v>
      </c>
      <c r="H145" s="57">
        <v>5.43</v>
      </c>
      <c r="I145" s="57">
        <v>1.48</v>
      </c>
      <c r="J145" s="67">
        <f t="shared" si="1"/>
        <v>100</v>
      </c>
    </row>
    <row r="146" ht="15.75" customHeight="1">
      <c r="A146" s="56" t="s">
        <v>35</v>
      </c>
      <c r="B146" s="57">
        <v>0.27</v>
      </c>
      <c r="C146" s="57">
        <v>2.21</v>
      </c>
      <c r="D146" s="57">
        <v>14.77</v>
      </c>
      <c r="E146" s="57">
        <v>20.67</v>
      </c>
      <c r="F146" s="57">
        <v>33.29</v>
      </c>
      <c r="G146" s="57">
        <v>15.32</v>
      </c>
      <c r="H146" s="57">
        <v>12.29</v>
      </c>
      <c r="I146" s="57">
        <v>1.19</v>
      </c>
      <c r="J146" s="67">
        <f t="shared" si="1"/>
        <v>100.01</v>
      </c>
    </row>
    <row r="147" ht="15.75" customHeight="1">
      <c r="A147" s="56" t="s">
        <v>36</v>
      </c>
      <c r="B147" s="57">
        <v>0.04</v>
      </c>
      <c r="C147" s="57">
        <v>3.79</v>
      </c>
      <c r="D147" s="57">
        <v>17.79</v>
      </c>
      <c r="E147" s="57">
        <v>26.67</v>
      </c>
      <c r="F147" s="57">
        <v>25.52</v>
      </c>
      <c r="G147" s="57">
        <v>15.0</v>
      </c>
      <c r="H147" s="57">
        <v>8.37</v>
      </c>
      <c r="I147" s="57">
        <v>2.83</v>
      </c>
      <c r="J147" s="67">
        <f t="shared" si="1"/>
        <v>100.01</v>
      </c>
    </row>
    <row r="148" ht="15.75" customHeight="1">
      <c r="A148" s="68" t="s">
        <v>22</v>
      </c>
      <c r="B148" s="69">
        <v>0.78</v>
      </c>
      <c r="C148" s="69">
        <v>6.31</v>
      </c>
      <c r="D148" s="69">
        <v>15.0</v>
      </c>
      <c r="E148" s="69">
        <v>21.32</v>
      </c>
      <c r="F148" s="69">
        <v>23.73</v>
      </c>
      <c r="G148" s="69">
        <v>18.66</v>
      </c>
      <c r="H148" s="69">
        <v>10.86</v>
      </c>
      <c r="I148" s="69">
        <v>3.34</v>
      </c>
      <c r="J148" s="70">
        <f t="shared" si="1"/>
        <v>100</v>
      </c>
    </row>
    <row r="149" ht="15.75" customHeight="1"/>
    <row r="150" ht="15.75" customHeight="1">
      <c r="A150" s="52" t="s">
        <v>93</v>
      </c>
    </row>
    <row r="151" ht="15.75" customHeight="1">
      <c r="A151" s="71"/>
      <c r="B151" s="72" t="s">
        <v>94</v>
      </c>
      <c r="C151" s="35"/>
      <c r="D151" s="35"/>
      <c r="E151" s="35"/>
      <c r="F151" s="35"/>
      <c r="G151" s="36"/>
    </row>
    <row r="152" ht="15.75" customHeight="1">
      <c r="A152" s="53" t="s">
        <v>56</v>
      </c>
      <c r="B152" s="54" t="s">
        <v>95</v>
      </c>
      <c r="C152" s="54" t="s">
        <v>96</v>
      </c>
      <c r="D152" s="54" t="s">
        <v>97</v>
      </c>
      <c r="E152" s="54" t="s">
        <v>98</v>
      </c>
      <c r="F152" s="54" t="s">
        <v>61</v>
      </c>
      <c r="G152" s="55" t="s">
        <v>22</v>
      </c>
    </row>
    <row r="153" ht="15.75" customHeight="1">
      <c r="A153" s="73" t="s">
        <v>20</v>
      </c>
      <c r="B153" s="57">
        <v>69.62</v>
      </c>
      <c r="C153" s="57">
        <v>18.22</v>
      </c>
      <c r="D153" s="57">
        <v>6.8</v>
      </c>
      <c r="E153" s="57">
        <v>3.24</v>
      </c>
      <c r="F153" s="57">
        <v>2.12</v>
      </c>
      <c r="G153" s="58">
        <v>100.0</v>
      </c>
    </row>
    <row r="154" ht="15.75" customHeight="1">
      <c r="A154" s="73" t="s">
        <v>21</v>
      </c>
      <c r="B154" s="57">
        <v>80.33</v>
      </c>
      <c r="C154" s="57">
        <v>14.44</v>
      </c>
      <c r="D154" s="57">
        <v>4.29</v>
      </c>
      <c r="E154" s="57">
        <v>0.85</v>
      </c>
      <c r="F154" s="57">
        <v>0.1</v>
      </c>
      <c r="G154" s="58">
        <v>100.0</v>
      </c>
    </row>
    <row r="155" ht="15.75" customHeight="1">
      <c r="A155" s="74" t="s">
        <v>22</v>
      </c>
      <c r="B155" s="57">
        <v>71.65</v>
      </c>
      <c r="C155" s="57">
        <v>17.51</v>
      </c>
      <c r="D155" s="57">
        <v>6.32</v>
      </c>
      <c r="E155" s="57">
        <v>2.79</v>
      </c>
      <c r="F155" s="57">
        <v>1.73</v>
      </c>
      <c r="G155" s="60">
        <v>100.0</v>
      </c>
    </row>
    <row r="156" ht="15.75" customHeight="1"/>
    <row r="157" ht="15.75" customHeight="1">
      <c r="A157" s="52" t="s">
        <v>99</v>
      </c>
    </row>
    <row r="158" ht="15.75" customHeight="1">
      <c r="A158" s="71"/>
      <c r="B158" s="72" t="s">
        <v>100</v>
      </c>
      <c r="C158" s="35"/>
      <c r="D158" s="36"/>
    </row>
    <row r="159" ht="15.75" customHeight="1">
      <c r="A159" s="64" t="s">
        <v>56</v>
      </c>
      <c r="B159" s="54" t="s">
        <v>65</v>
      </c>
      <c r="C159" s="54" t="s">
        <v>66</v>
      </c>
      <c r="D159" s="55" t="s">
        <v>22</v>
      </c>
    </row>
    <row r="160" ht="15.75" customHeight="1">
      <c r="A160" s="75" t="s">
        <v>20</v>
      </c>
      <c r="B160" s="57">
        <v>17.44</v>
      </c>
      <c r="C160" s="57">
        <v>82.56</v>
      </c>
      <c r="D160" s="58">
        <v>100.0</v>
      </c>
    </row>
    <row r="161" ht="15.75" customHeight="1">
      <c r="A161" s="75" t="s">
        <v>21</v>
      </c>
      <c r="B161" s="57">
        <v>7.74</v>
      </c>
      <c r="C161" s="57">
        <v>92.26</v>
      </c>
      <c r="D161" s="58">
        <v>100.0</v>
      </c>
    </row>
    <row r="162" ht="15.75" customHeight="1">
      <c r="A162" s="59" t="s">
        <v>22</v>
      </c>
      <c r="B162" s="57">
        <v>15.37</v>
      </c>
      <c r="C162" s="57">
        <v>84.63</v>
      </c>
      <c r="D162" s="60">
        <v>100.0</v>
      </c>
    </row>
    <row r="163" ht="15.75" customHeight="1"/>
    <row r="164" ht="15.75" customHeight="1">
      <c r="A164" s="52" t="s">
        <v>101</v>
      </c>
    </row>
    <row r="165" ht="15.75" customHeight="1">
      <c r="A165" s="71"/>
      <c r="B165" s="72" t="s">
        <v>70</v>
      </c>
      <c r="C165" s="35"/>
      <c r="D165" s="36"/>
    </row>
    <row r="166" ht="15.75" customHeight="1">
      <c r="A166" s="53" t="s">
        <v>56</v>
      </c>
      <c r="B166" s="54" t="s">
        <v>65</v>
      </c>
      <c r="C166" s="54" t="s">
        <v>66</v>
      </c>
      <c r="D166" s="55" t="s">
        <v>22</v>
      </c>
    </row>
    <row r="167" ht="15.75" customHeight="1">
      <c r="A167" s="56" t="s">
        <v>20</v>
      </c>
      <c r="B167" s="57">
        <v>8.17</v>
      </c>
      <c r="C167" s="57">
        <v>91.83</v>
      </c>
      <c r="D167" s="58">
        <v>100.0</v>
      </c>
    </row>
    <row r="168" ht="15.75" customHeight="1">
      <c r="A168" s="56" t="s">
        <v>21</v>
      </c>
      <c r="B168" s="57">
        <v>6.83</v>
      </c>
      <c r="C168" s="57">
        <v>93.17</v>
      </c>
      <c r="D168" s="58">
        <v>100.0</v>
      </c>
    </row>
    <row r="169" ht="15.75" customHeight="1">
      <c r="A169" s="74" t="s">
        <v>22</v>
      </c>
      <c r="B169" s="57">
        <v>7.92</v>
      </c>
      <c r="C169" s="57">
        <v>92.08</v>
      </c>
      <c r="D169" s="60">
        <v>100.0</v>
      </c>
    </row>
    <row r="170" ht="15.75" customHeight="1"/>
    <row r="171" ht="15.75" customHeight="1">
      <c r="A171" s="52" t="s">
        <v>102</v>
      </c>
    </row>
    <row r="172" ht="15.75" customHeight="1">
      <c r="A172" s="71"/>
      <c r="B172" s="72" t="s">
        <v>71</v>
      </c>
      <c r="C172" s="35"/>
      <c r="D172" s="3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15.75" customHeight="1">
      <c r="A173" s="53" t="s">
        <v>56</v>
      </c>
      <c r="B173" s="54" t="s">
        <v>65</v>
      </c>
      <c r="C173" s="54" t="s">
        <v>66</v>
      </c>
      <c r="D173" s="55" t="s">
        <v>22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15.75" customHeight="1">
      <c r="A174" s="56" t="s">
        <v>20</v>
      </c>
      <c r="B174" s="57">
        <v>5.34</v>
      </c>
      <c r="C174" s="57">
        <v>94.66</v>
      </c>
      <c r="D174" s="58">
        <v>100.0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15.75" customHeight="1">
      <c r="A175" s="56" t="s">
        <v>21</v>
      </c>
      <c r="B175" s="57">
        <v>5.43</v>
      </c>
      <c r="C175" s="57">
        <v>94.57</v>
      </c>
      <c r="D175" s="58">
        <v>100.0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15.75" customHeight="1">
      <c r="A176" s="74" t="s">
        <v>22</v>
      </c>
      <c r="B176" s="57">
        <v>5.36</v>
      </c>
      <c r="C176" s="57">
        <v>94.64</v>
      </c>
      <c r="D176" s="60">
        <v>100.0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15.75" customHeight="1">
      <c r="A177" s="2"/>
      <c r="B177" s="76"/>
      <c r="C177" s="76"/>
      <c r="D177" s="76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15.75" customHeight="1">
      <c r="A178" s="2" t="s">
        <v>103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15.75" customHeight="1">
      <c r="A179" s="77" t="s">
        <v>104</v>
      </c>
      <c r="B179" s="78" t="s">
        <v>105</v>
      </c>
      <c r="C179" s="78" t="s">
        <v>106</v>
      </c>
      <c r="D179" s="79" t="s">
        <v>107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15.75" customHeight="1">
      <c r="A180" s="56" t="s">
        <v>108</v>
      </c>
      <c r="B180" s="80">
        <v>111.0</v>
      </c>
      <c r="C180" s="80">
        <v>436.0</v>
      </c>
      <c r="D180" s="58">
        <f t="shared" ref="D180:D222" si="2">B180/C180</f>
        <v>0.254587156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15.75" customHeight="1">
      <c r="A181" s="56" t="s">
        <v>109</v>
      </c>
      <c r="B181" s="80">
        <v>1839.0</v>
      </c>
      <c r="C181" s="80">
        <v>8427.0</v>
      </c>
      <c r="D181" s="58">
        <f t="shared" si="2"/>
        <v>0.2182271271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15.75" customHeight="1">
      <c r="A182" s="56" t="s">
        <v>110</v>
      </c>
      <c r="B182" s="80">
        <v>911.0</v>
      </c>
      <c r="C182" s="80">
        <v>1501.0</v>
      </c>
      <c r="D182" s="58">
        <f t="shared" si="2"/>
        <v>0.6069287142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15.75" customHeight="1">
      <c r="A183" s="56" t="s">
        <v>24</v>
      </c>
      <c r="B183" s="80">
        <v>648.0</v>
      </c>
      <c r="C183" s="80">
        <v>783.0</v>
      </c>
      <c r="D183" s="58">
        <f t="shared" si="2"/>
        <v>0.8275862069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15.75" customHeight="1">
      <c r="A184" s="56" t="s">
        <v>111</v>
      </c>
      <c r="B184" s="80">
        <v>12033.0</v>
      </c>
      <c r="C184" s="80">
        <v>10343.0</v>
      </c>
      <c r="D184" s="58">
        <f t="shared" si="2"/>
        <v>1.163395533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15.75" customHeight="1">
      <c r="A185" s="56" t="s">
        <v>25</v>
      </c>
      <c r="B185" s="80">
        <v>3974.0</v>
      </c>
      <c r="C185" s="80">
        <v>3155.0</v>
      </c>
      <c r="D185" s="58">
        <f t="shared" si="2"/>
        <v>1.259587956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15.75" customHeight="1">
      <c r="A186" s="56" t="s">
        <v>112</v>
      </c>
      <c r="B186" s="80">
        <v>4344.0</v>
      </c>
      <c r="C186" s="80">
        <v>3432.0</v>
      </c>
      <c r="D186" s="58">
        <f t="shared" si="2"/>
        <v>1.265734266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15.75" customHeight="1">
      <c r="A187" s="56" t="s">
        <v>113</v>
      </c>
      <c r="B187" s="80">
        <v>2555.0</v>
      </c>
      <c r="C187" s="80">
        <v>671.0</v>
      </c>
      <c r="D187" s="58">
        <f t="shared" si="2"/>
        <v>3.807749627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15.75" customHeight="1">
      <c r="A188" s="56" t="s">
        <v>114</v>
      </c>
      <c r="B188" s="80">
        <v>4832.0</v>
      </c>
      <c r="C188" s="80">
        <v>3561.0</v>
      </c>
      <c r="D188" s="58">
        <f t="shared" si="2"/>
        <v>1.356922213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15.75" customHeight="1">
      <c r="A189" s="56" t="s">
        <v>115</v>
      </c>
      <c r="B189" s="80">
        <v>218.0</v>
      </c>
      <c r="C189" s="80">
        <v>456.0</v>
      </c>
      <c r="D189" s="58">
        <f t="shared" si="2"/>
        <v>0.4780701754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15.75" customHeight="1">
      <c r="A190" s="56" t="s">
        <v>116</v>
      </c>
      <c r="B190" s="80">
        <v>1175.0</v>
      </c>
      <c r="C190" s="80">
        <v>1840.0</v>
      </c>
      <c r="D190" s="58">
        <f t="shared" si="2"/>
        <v>0.6385869565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15.75" customHeight="1">
      <c r="A191" s="56" t="s">
        <v>27</v>
      </c>
      <c r="B191" s="80">
        <v>5722.0</v>
      </c>
      <c r="C191" s="80">
        <v>2100.0</v>
      </c>
      <c r="D191" s="58">
        <f t="shared" si="2"/>
        <v>2.724761905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15.75" customHeight="1">
      <c r="A192" s="56" t="s">
        <v>117</v>
      </c>
      <c r="B192" s="80">
        <v>1685.0</v>
      </c>
      <c r="C192" s="80">
        <v>609.0</v>
      </c>
      <c r="D192" s="58">
        <f t="shared" si="2"/>
        <v>2.76683087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15.75" customHeight="1">
      <c r="A193" s="56" t="s">
        <v>118</v>
      </c>
      <c r="B193" s="80">
        <v>4614.0</v>
      </c>
      <c r="C193" s="80">
        <v>1973.0</v>
      </c>
      <c r="D193" s="58">
        <f t="shared" si="2"/>
        <v>2.338570705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15.75" customHeight="1">
      <c r="A194" s="56" t="s">
        <v>28</v>
      </c>
      <c r="B194" s="80">
        <v>7225.0</v>
      </c>
      <c r="C194" s="80">
        <v>5402.0</v>
      </c>
      <c r="D194" s="58">
        <f t="shared" si="2"/>
        <v>1.337467605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15.75" customHeight="1">
      <c r="A195" s="56" t="s">
        <v>119</v>
      </c>
      <c r="B195" s="80">
        <v>9002.0</v>
      </c>
      <c r="C195" s="80">
        <v>4077.0</v>
      </c>
      <c r="D195" s="58">
        <f t="shared" si="2"/>
        <v>2.207996076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15.75" customHeight="1">
      <c r="A196" s="56" t="s">
        <v>120</v>
      </c>
      <c r="B196" s="80">
        <v>2062.0</v>
      </c>
      <c r="C196" s="80">
        <v>946.0</v>
      </c>
      <c r="D196" s="58">
        <f t="shared" si="2"/>
        <v>2.179704017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15.75" customHeight="1">
      <c r="A197" s="56" t="s">
        <v>121</v>
      </c>
      <c r="B197" s="80">
        <v>5849.0</v>
      </c>
      <c r="C197" s="80">
        <v>1904.0</v>
      </c>
      <c r="D197" s="58">
        <f t="shared" si="2"/>
        <v>3.071953782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15.75" customHeight="1">
      <c r="A198" s="56" t="s">
        <v>29</v>
      </c>
      <c r="B198" s="80">
        <v>2285.0</v>
      </c>
      <c r="C198" s="80">
        <v>5910.0</v>
      </c>
      <c r="D198" s="58">
        <f t="shared" si="2"/>
        <v>0.3866328257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15.75" customHeight="1">
      <c r="A199" s="56" t="s">
        <v>122</v>
      </c>
      <c r="B199" s="80">
        <v>1930.0</v>
      </c>
      <c r="C199" s="80">
        <v>6383.0</v>
      </c>
      <c r="D199" s="58">
        <f t="shared" si="2"/>
        <v>0.3023656588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15.75" customHeight="1">
      <c r="A200" s="56" t="s">
        <v>123</v>
      </c>
      <c r="B200" s="80">
        <v>4294.0</v>
      </c>
      <c r="C200" s="80">
        <v>2967.0</v>
      </c>
      <c r="D200" s="58">
        <f t="shared" si="2"/>
        <v>1.447253118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  <row r="201" ht="15.75" customHeight="1">
      <c r="A201" s="56" t="s">
        <v>124</v>
      </c>
      <c r="B201" s="80">
        <v>4286.0</v>
      </c>
      <c r="C201" s="80">
        <v>3237.0</v>
      </c>
      <c r="D201" s="58">
        <f t="shared" si="2"/>
        <v>1.324065493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</row>
    <row r="202" ht="15.75" customHeight="1">
      <c r="A202" s="56" t="s">
        <v>30</v>
      </c>
      <c r="B202" s="80">
        <v>7220.0</v>
      </c>
      <c r="C202" s="80">
        <v>3358.0</v>
      </c>
      <c r="D202" s="58">
        <f t="shared" si="2"/>
        <v>2.150089339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</row>
    <row r="203" ht="15.75" customHeight="1">
      <c r="A203" s="56" t="s">
        <v>31</v>
      </c>
      <c r="B203" s="80">
        <v>1312.0</v>
      </c>
      <c r="C203" s="80">
        <v>7178.0</v>
      </c>
      <c r="D203" s="58">
        <f t="shared" si="2"/>
        <v>0.1827807189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</row>
    <row r="204" ht="15.75" customHeight="1">
      <c r="A204" s="56" t="s">
        <v>125</v>
      </c>
      <c r="B204" s="80">
        <v>6253.0</v>
      </c>
      <c r="C204" s="80">
        <v>3032.0</v>
      </c>
      <c r="D204" s="58">
        <f t="shared" si="2"/>
        <v>2.062335092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</row>
    <row r="205" ht="15.75" customHeight="1">
      <c r="A205" s="56" t="s">
        <v>126</v>
      </c>
      <c r="B205" s="80">
        <v>3507.0</v>
      </c>
      <c r="C205" s="80">
        <v>1628.0</v>
      </c>
      <c r="D205" s="58">
        <f t="shared" si="2"/>
        <v>2.154176904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</row>
    <row r="206" ht="15.75" customHeight="1">
      <c r="A206" s="56" t="s">
        <v>32</v>
      </c>
      <c r="B206" s="80">
        <v>5696.0</v>
      </c>
      <c r="C206" s="80">
        <v>2979.0</v>
      </c>
      <c r="D206" s="58">
        <f t="shared" si="2"/>
        <v>1.912051024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</row>
    <row r="207" ht="15.75" customHeight="1">
      <c r="A207" s="56" t="s">
        <v>127</v>
      </c>
      <c r="B207" s="80">
        <v>15010.0</v>
      </c>
      <c r="C207" s="80">
        <v>3097.0</v>
      </c>
      <c r="D207" s="58">
        <f t="shared" si="2"/>
        <v>4.846625767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</row>
    <row r="208" ht="15.75" customHeight="1">
      <c r="A208" s="56" t="s">
        <v>128</v>
      </c>
      <c r="B208" s="80">
        <v>11390.0</v>
      </c>
      <c r="C208" s="80">
        <v>2232.0</v>
      </c>
      <c r="D208" s="58">
        <f t="shared" si="2"/>
        <v>5.103046595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</row>
    <row r="209" ht="15.75" customHeight="1">
      <c r="A209" s="56" t="s">
        <v>33</v>
      </c>
      <c r="B209" s="80">
        <v>1374.0</v>
      </c>
      <c r="C209" s="80">
        <v>3037.0</v>
      </c>
      <c r="D209" s="58">
        <f t="shared" si="2"/>
        <v>0.4524201515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</row>
    <row r="210" ht="15.75" customHeight="1">
      <c r="A210" s="56" t="s">
        <v>129</v>
      </c>
      <c r="B210" s="80">
        <v>3178.0</v>
      </c>
      <c r="C210" s="80">
        <v>2653.0</v>
      </c>
      <c r="D210" s="58">
        <f t="shared" si="2"/>
        <v>1.197889182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</row>
    <row r="211" ht="15.75" customHeight="1">
      <c r="A211" s="56" t="s">
        <v>130</v>
      </c>
      <c r="B211" s="80">
        <v>1812.0</v>
      </c>
      <c r="C211" s="80">
        <v>568.0</v>
      </c>
      <c r="D211" s="58">
        <f t="shared" si="2"/>
        <v>3.190140845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</row>
    <row r="212" ht="15.75" customHeight="1">
      <c r="A212" s="56" t="s">
        <v>34</v>
      </c>
      <c r="B212" s="80">
        <v>15898.0</v>
      </c>
      <c r="C212" s="80">
        <v>2333.0</v>
      </c>
      <c r="D212" s="58">
        <f t="shared" si="2"/>
        <v>6.814402057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</row>
    <row r="213" ht="15.75" customHeight="1">
      <c r="A213" s="56" t="s">
        <v>131</v>
      </c>
      <c r="B213" s="80">
        <v>3716.0</v>
      </c>
      <c r="C213" s="80">
        <v>481.0</v>
      </c>
      <c r="D213" s="58">
        <f t="shared" si="2"/>
        <v>7.725571726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</row>
    <row r="214" ht="15.75" customHeight="1">
      <c r="A214" s="56" t="s">
        <v>132</v>
      </c>
      <c r="B214" s="80">
        <v>29197.0</v>
      </c>
      <c r="C214" s="80">
        <v>3573.0</v>
      </c>
      <c r="D214" s="58">
        <f t="shared" si="2"/>
        <v>8.171564512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</row>
    <row r="215" ht="15.75" customHeight="1">
      <c r="A215" s="56" t="s">
        <v>133</v>
      </c>
      <c r="B215" s="80">
        <v>8558.0</v>
      </c>
      <c r="C215" s="80">
        <v>1599.0</v>
      </c>
      <c r="D215" s="58">
        <f t="shared" si="2"/>
        <v>5.352095059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</row>
    <row r="216" ht="15.75" customHeight="1">
      <c r="A216" s="56" t="s">
        <v>35</v>
      </c>
      <c r="B216" s="80">
        <v>528.0</v>
      </c>
      <c r="C216" s="80">
        <v>1541.0</v>
      </c>
      <c r="D216" s="58">
        <f t="shared" si="2"/>
        <v>0.3426346528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</row>
    <row r="217" ht="15.75" customHeight="1">
      <c r="A217" s="56" t="s">
        <v>134</v>
      </c>
      <c r="B217" s="80">
        <v>2087.0</v>
      </c>
      <c r="C217" s="80">
        <v>377.0</v>
      </c>
      <c r="D217" s="58">
        <f t="shared" si="2"/>
        <v>5.535809019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</row>
    <row r="218" ht="15.75" customHeight="1">
      <c r="A218" s="56" t="s">
        <v>135</v>
      </c>
      <c r="B218" s="80">
        <v>972.0</v>
      </c>
      <c r="C218" s="80">
        <v>453.0</v>
      </c>
      <c r="D218" s="58">
        <f t="shared" si="2"/>
        <v>2.145695364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</row>
    <row r="219" ht="15.75" customHeight="1">
      <c r="A219" s="56" t="s">
        <v>36</v>
      </c>
      <c r="B219" s="80">
        <v>5268.0</v>
      </c>
      <c r="C219" s="80">
        <v>2184.0</v>
      </c>
      <c r="D219" s="58">
        <f t="shared" si="2"/>
        <v>2.412087912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</row>
    <row r="220" ht="15.75" customHeight="1">
      <c r="A220" s="56" t="s">
        <v>136</v>
      </c>
      <c r="B220" s="80">
        <v>5023.0</v>
      </c>
      <c r="C220" s="80">
        <v>1816.0</v>
      </c>
      <c r="D220" s="58">
        <f t="shared" si="2"/>
        <v>2.765969163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</row>
    <row r="221" ht="15.75" customHeight="1">
      <c r="A221" s="56" t="s">
        <v>137</v>
      </c>
      <c r="B221" s="80">
        <v>4033.0</v>
      </c>
      <c r="C221" s="80">
        <v>1738.0</v>
      </c>
      <c r="D221" s="58">
        <f t="shared" si="2"/>
        <v>2.320483314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</row>
    <row r="222" ht="15.75" customHeight="1">
      <c r="A222" s="74" t="s">
        <v>87</v>
      </c>
      <c r="B222" s="81">
        <v>213626.0</v>
      </c>
      <c r="C222" s="81">
        <v>115970.0</v>
      </c>
      <c r="D222" s="60">
        <f t="shared" si="2"/>
        <v>1.842079848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</row>
    <row r="223" ht="15.75" customHeight="1">
      <c r="A223" s="2"/>
      <c r="B223" s="76"/>
      <c r="C223" s="76"/>
      <c r="D223" s="76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</row>
    <row r="224" ht="15.75" customHeight="1">
      <c r="A224" s="2" t="s">
        <v>138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</row>
    <row r="225" ht="15.75" customHeight="1">
      <c r="A225" s="82" t="s">
        <v>1</v>
      </c>
      <c r="B225" s="78" t="s">
        <v>139</v>
      </c>
      <c r="C225" s="78" t="s">
        <v>140</v>
      </c>
      <c r="D225" s="79" t="s">
        <v>141</v>
      </c>
      <c r="E225" s="78" t="s">
        <v>142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</row>
    <row r="226" ht="15.75" customHeight="1">
      <c r="A226" s="56" t="s">
        <v>34</v>
      </c>
      <c r="B226" s="83">
        <v>57369.0</v>
      </c>
      <c r="C226" s="83">
        <v>7986.0</v>
      </c>
      <c r="D226" s="58">
        <f t="shared" ref="D226:D239" si="3">B226/C226</f>
        <v>7.183696469</v>
      </c>
      <c r="E226" s="84">
        <v>1.842079848236613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</row>
    <row r="227" ht="15.75" customHeight="1">
      <c r="A227" s="56" t="s">
        <v>32</v>
      </c>
      <c r="B227" s="83">
        <v>32096.0</v>
      </c>
      <c r="C227" s="83">
        <v>8308.0</v>
      </c>
      <c r="D227" s="58">
        <f t="shared" si="3"/>
        <v>3.863264324</v>
      </c>
      <c r="E227" s="84">
        <v>1.842079848236613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</row>
    <row r="228" ht="15.75" customHeight="1">
      <c r="A228" s="56" t="s">
        <v>36</v>
      </c>
      <c r="B228" s="83">
        <v>14324.0</v>
      </c>
      <c r="C228" s="83">
        <v>5738.0</v>
      </c>
      <c r="D228" s="58">
        <f t="shared" si="3"/>
        <v>2.496340188</v>
      </c>
      <c r="E228" s="84">
        <v>1.842079848236613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</row>
    <row r="229" ht="15.75" customHeight="1">
      <c r="A229" s="56" t="s">
        <v>27</v>
      </c>
      <c r="B229" s="83">
        <v>13196.0</v>
      </c>
      <c r="C229" s="83">
        <v>6522.0</v>
      </c>
      <c r="D229" s="58">
        <f t="shared" si="3"/>
        <v>2.023305734</v>
      </c>
      <c r="E229" s="84">
        <v>1.842079848236613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</row>
    <row r="230" ht="15.75" customHeight="1">
      <c r="A230" s="56" t="s">
        <v>28</v>
      </c>
      <c r="B230" s="83">
        <v>18289.0</v>
      </c>
      <c r="C230" s="83">
        <v>10425.0</v>
      </c>
      <c r="D230" s="58">
        <f t="shared" si="3"/>
        <v>1.754340528</v>
      </c>
      <c r="E230" s="84">
        <v>1.842079848236613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</row>
    <row r="231" ht="15.75" customHeight="1">
      <c r="A231" s="56" t="s">
        <v>30</v>
      </c>
      <c r="B231" s="83">
        <v>15800.0</v>
      </c>
      <c r="C231" s="83">
        <v>9562.0</v>
      </c>
      <c r="D231" s="58">
        <f t="shared" si="3"/>
        <v>1.65237398</v>
      </c>
      <c r="E231" s="84">
        <v>1.842079848236613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</row>
    <row r="232" ht="15.75" customHeight="1">
      <c r="A232" s="56" t="s">
        <v>26</v>
      </c>
      <c r="B232" s="83">
        <v>7605.0</v>
      </c>
      <c r="C232" s="83">
        <v>4688.0</v>
      </c>
      <c r="D232" s="58">
        <f t="shared" si="3"/>
        <v>1.622226962</v>
      </c>
      <c r="E232" s="84">
        <v>1.842079848236613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</row>
    <row r="233" ht="15.75" customHeight="1">
      <c r="A233" s="56" t="s">
        <v>35</v>
      </c>
      <c r="B233" s="83">
        <v>3587.0</v>
      </c>
      <c r="C233" s="83">
        <v>2371.0</v>
      </c>
      <c r="D233" s="58">
        <f t="shared" si="3"/>
        <v>1.512863771</v>
      </c>
      <c r="E233" s="84">
        <v>1.842079848236613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</row>
    <row r="234" ht="15.75" customHeight="1">
      <c r="A234" s="56" t="s">
        <v>25</v>
      </c>
      <c r="B234" s="83">
        <v>20351.0</v>
      </c>
      <c r="C234" s="83">
        <v>16930.0</v>
      </c>
      <c r="D234" s="58">
        <f t="shared" si="3"/>
        <v>1.202067336</v>
      </c>
      <c r="E234" s="84">
        <v>1.842079848236613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</row>
    <row r="235" ht="15.75" customHeight="1">
      <c r="A235" s="56" t="s">
        <v>33</v>
      </c>
      <c r="B235" s="83">
        <v>6364.0</v>
      </c>
      <c r="C235" s="83">
        <v>6258.0</v>
      </c>
      <c r="D235" s="58">
        <f t="shared" si="3"/>
        <v>1.016938319</v>
      </c>
      <c r="E235" s="84">
        <v>1.842079848236613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</row>
    <row r="236" ht="15.75" customHeight="1">
      <c r="A236" s="56" t="s">
        <v>31</v>
      </c>
      <c r="B236" s="83">
        <v>11072.0</v>
      </c>
      <c r="C236" s="83">
        <v>11838.0</v>
      </c>
      <c r="D236" s="58">
        <f t="shared" si="3"/>
        <v>0.9352931238</v>
      </c>
      <c r="E236" s="84">
        <v>1.842079848236613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</row>
    <row r="237" ht="15.75" customHeight="1">
      <c r="A237" s="56" t="s">
        <v>29</v>
      </c>
      <c r="B237" s="83">
        <v>10064.0</v>
      </c>
      <c r="C237" s="83">
        <v>14197.0</v>
      </c>
      <c r="D237" s="58">
        <f t="shared" si="3"/>
        <v>0.7088821582</v>
      </c>
      <c r="E237" s="84">
        <v>1.842079848236613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</row>
    <row r="238" ht="15.75" customHeight="1">
      <c r="A238" s="56" t="s">
        <v>24</v>
      </c>
      <c r="B238" s="83">
        <v>3398.0</v>
      </c>
      <c r="C238" s="83">
        <v>10711.0</v>
      </c>
      <c r="D238" s="58">
        <f t="shared" si="3"/>
        <v>0.3172439548</v>
      </c>
      <c r="E238" s="84">
        <v>1.842079848236613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</row>
    <row r="239" ht="15.75" customHeight="1">
      <c r="A239" s="74" t="s">
        <v>23</v>
      </c>
      <c r="B239" s="85">
        <v>111.0</v>
      </c>
      <c r="C239" s="85">
        <v>436.0</v>
      </c>
      <c r="D239" s="60">
        <f t="shared" si="3"/>
        <v>0.254587156</v>
      </c>
      <c r="E239" s="84">
        <v>1.842079848236613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</row>
    <row r="240" ht="15.75" customHeight="1">
      <c r="A240" s="2"/>
      <c r="B240" s="76"/>
      <c r="C240" s="76"/>
      <c r="D240" s="76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</row>
    <row r="241" ht="15.75" customHeight="1">
      <c r="A241" s="2" t="s">
        <v>143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</row>
    <row r="242" ht="15.75" customHeight="1">
      <c r="A242" s="77" t="s">
        <v>104</v>
      </c>
      <c r="B242" s="78" t="s">
        <v>144</v>
      </c>
      <c r="C242" s="78" t="s">
        <v>145</v>
      </c>
      <c r="D242" s="86" t="s">
        <v>146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</row>
    <row r="243" ht="15.75" customHeight="1">
      <c r="A243" s="56" t="s">
        <v>108</v>
      </c>
      <c r="B243" s="80">
        <v>2534.0</v>
      </c>
      <c r="C243" s="80">
        <v>438.0</v>
      </c>
      <c r="D243" s="58">
        <f t="shared" ref="D243:D285" si="4">C243/B243</f>
        <v>0.1728492502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</row>
    <row r="244" ht="15.75" customHeight="1">
      <c r="A244" s="56" t="s">
        <v>109</v>
      </c>
      <c r="B244" s="80">
        <v>23014.0</v>
      </c>
      <c r="C244" s="80">
        <v>5365.0</v>
      </c>
      <c r="D244" s="58">
        <f t="shared" si="4"/>
        <v>0.2331189711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</row>
    <row r="245" ht="15.75" customHeight="1">
      <c r="A245" s="56" t="s">
        <v>110</v>
      </c>
      <c r="B245" s="80">
        <v>2144.0</v>
      </c>
      <c r="C245" s="80">
        <v>4069.0</v>
      </c>
      <c r="D245" s="58">
        <f t="shared" si="4"/>
        <v>1.897854478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</row>
    <row r="246" ht="15.75" customHeight="1">
      <c r="A246" s="56" t="s">
        <v>24</v>
      </c>
      <c r="B246" s="80">
        <v>3279.0</v>
      </c>
      <c r="C246" s="80">
        <v>2892.0</v>
      </c>
      <c r="D246" s="58">
        <f t="shared" si="4"/>
        <v>0.8819762123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</row>
    <row r="247" ht="15.75" customHeight="1">
      <c r="A247" s="56" t="s">
        <v>111</v>
      </c>
      <c r="B247" s="80">
        <v>36605.0</v>
      </c>
      <c r="C247" s="80">
        <v>17816.0</v>
      </c>
      <c r="D247" s="58">
        <f t="shared" si="4"/>
        <v>0.4867094659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</row>
    <row r="248" ht="15.75" customHeight="1">
      <c r="A248" s="56" t="s">
        <v>25</v>
      </c>
      <c r="B248" s="80">
        <v>15715.0</v>
      </c>
      <c r="C248" s="80">
        <v>6122.0</v>
      </c>
      <c r="D248" s="58">
        <f t="shared" si="4"/>
        <v>0.3895641107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</row>
    <row r="249" ht="15.75" customHeight="1">
      <c r="A249" s="56" t="s">
        <v>112</v>
      </c>
      <c r="B249" s="80">
        <v>15657.0</v>
      </c>
      <c r="C249" s="80">
        <v>2899.0</v>
      </c>
      <c r="D249" s="58">
        <f t="shared" si="4"/>
        <v>0.1851567989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</row>
    <row r="250" ht="15.75" customHeight="1">
      <c r="A250" s="56" t="s">
        <v>113</v>
      </c>
      <c r="B250" s="80">
        <v>11852.0</v>
      </c>
      <c r="C250" s="80">
        <v>766.0</v>
      </c>
      <c r="D250" s="58">
        <f t="shared" si="4"/>
        <v>0.06463044212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</row>
    <row r="251" ht="15.75" customHeight="1">
      <c r="A251" s="56" t="s">
        <v>114</v>
      </c>
      <c r="B251" s="80">
        <v>21179.0</v>
      </c>
      <c r="C251" s="80">
        <v>2050.0</v>
      </c>
      <c r="D251" s="58">
        <f t="shared" si="4"/>
        <v>0.09679399405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</row>
    <row r="252" ht="15.75" customHeight="1">
      <c r="A252" s="56" t="s">
        <v>115</v>
      </c>
      <c r="B252" s="80">
        <v>1416.0</v>
      </c>
      <c r="C252" s="80">
        <v>69.0</v>
      </c>
      <c r="D252" s="58">
        <f t="shared" si="4"/>
        <v>0.04872881356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</row>
    <row r="253" ht="15.75" customHeight="1">
      <c r="A253" s="56" t="s">
        <v>116</v>
      </c>
      <c r="B253" s="80">
        <v>8594.0</v>
      </c>
      <c r="C253" s="80">
        <v>305.0</v>
      </c>
      <c r="D253" s="58">
        <f t="shared" si="4"/>
        <v>0.03548987666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</row>
    <row r="254" ht="15.75" customHeight="1">
      <c r="A254" s="56" t="s">
        <v>27</v>
      </c>
      <c r="B254" s="80">
        <v>15892.0</v>
      </c>
      <c r="C254" s="80">
        <v>2000.0</v>
      </c>
      <c r="D254" s="58">
        <f t="shared" si="4"/>
        <v>0.125849484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</row>
    <row r="255" ht="15.75" customHeight="1">
      <c r="A255" s="56" t="s">
        <v>117</v>
      </c>
      <c r="B255" s="80">
        <v>9670.0</v>
      </c>
      <c r="C255" s="80">
        <v>410.0</v>
      </c>
      <c r="D255" s="58">
        <f t="shared" si="4"/>
        <v>0.0423991727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</row>
    <row r="256" ht="15.75" customHeight="1">
      <c r="A256" s="56" t="s">
        <v>118</v>
      </c>
      <c r="B256" s="80">
        <v>14490.0</v>
      </c>
      <c r="C256" s="80">
        <v>1419.0</v>
      </c>
      <c r="D256" s="58">
        <f t="shared" si="4"/>
        <v>0.09792960663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</row>
    <row r="257" ht="15.75" customHeight="1">
      <c r="A257" s="56" t="s">
        <v>28</v>
      </c>
      <c r="B257" s="80">
        <v>29185.0</v>
      </c>
      <c r="C257" s="80">
        <v>5583.0</v>
      </c>
      <c r="D257" s="58">
        <f t="shared" si="4"/>
        <v>0.1912968991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</row>
    <row r="258" ht="15.75" customHeight="1">
      <c r="A258" s="56" t="s">
        <v>119</v>
      </c>
      <c r="B258" s="80">
        <v>24295.0</v>
      </c>
      <c r="C258" s="80">
        <v>6895.0</v>
      </c>
      <c r="D258" s="58">
        <f t="shared" si="4"/>
        <v>0.2838032517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</row>
    <row r="259" ht="15.75" customHeight="1">
      <c r="A259" s="56" t="s">
        <v>120</v>
      </c>
      <c r="B259" s="80">
        <v>10197.0</v>
      </c>
      <c r="C259" s="80">
        <v>403.0</v>
      </c>
      <c r="D259" s="58">
        <f t="shared" si="4"/>
        <v>0.03952142787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</row>
    <row r="260" ht="15.75" customHeight="1">
      <c r="A260" s="56" t="s">
        <v>121</v>
      </c>
      <c r="B260" s="80">
        <v>22742.0</v>
      </c>
      <c r="C260" s="80">
        <v>1451.0</v>
      </c>
      <c r="D260" s="58">
        <f t="shared" si="4"/>
        <v>0.06380265588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</row>
    <row r="261" ht="15.75" customHeight="1">
      <c r="A261" s="56" t="s">
        <v>29</v>
      </c>
      <c r="B261" s="80">
        <v>20192.0</v>
      </c>
      <c r="C261" s="80">
        <v>1425.0</v>
      </c>
      <c r="D261" s="58">
        <f t="shared" si="4"/>
        <v>0.07057250396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</row>
    <row r="262" ht="15.75" customHeight="1">
      <c r="A262" s="56" t="s">
        <v>122</v>
      </c>
      <c r="B262" s="80">
        <v>22005.0</v>
      </c>
      <c r="C262" s="80">
        <v>2556.0</v>
      </c>
      <c r="D262" s="58">
        <f t="shared" si="4"/>
        <v>0.1161554192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</row>
    <row r="263" ht="15.75" customHeight="1">
      <c r="A263" s="56" t="s">
        <v>123</v>
      </c>
      <c r="B263" s="80">
        <v>20831.0</v>
      </c>
      <c r="C263" s="80">
        <v>1149.0</v>
      </c>
      <c r="D263" s="58">
        <f t="shared" si="4"/>
        <v>0.05515817772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</row>
    <row r="264" ht="15.75" customHeight="1">
      <c r="A264" s="56" t="s">
        <v>124</v>
      </c>
      <c r="B264" s="80">
        <v>19767.0</v>
      </c>
      <c r="C264" s="80">
        <v>1883.0</v>
      </c>
      <c r="D264" s="58">
        <f t="shared" si="4"/>
        <v>0.0952597764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</row>
    <row r="265" ht="15.75" customHeight="1">
      <c r="A265" s="56" t="s">
        <v>30</v>
      </c>
      <c r="B265" s="80">
        <v>21478.0</v>
      </c>
      <c r="C265" s="80">
        <v>5883.0</v>
      </c>
      <c r="D265" s="58">
        <f t="shared" si="4"/>
        <v>0.2739081851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</row>
    <row r="266" ht="15.75" customHeight="1">
      <c r="A266" s="56" t="s">
        <v>31</v>
      </c>
      <c r="B266" s="80">
        <v>27771.0</v>
      </c>
      <c r="C266" s="80">
        <v>1967.0</v>
      </c>
      <c r="D266" s="58">
        <f t="shared" si="4"/>
        <v>0.07082928234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</row>
    <row r="267" ht="15.75" customHeight="1">
      <c r="A267" s="56" t="s">
        <v>125</v>
      </c>
      <c r="B267" s="80">
        <v>18095.0</v>
      </c>
      <c r="C267" s="80">
        <v>4287.0</v>
      </c>
      <c r="D267" s="58">
        <f t="shared" si="4"/>
        <v>0.2369162752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</row>
    <row r="268" ht="15.75" customHeight="1">
      <c r="A268" s="56" t="s">
        <v>126</v>
      </c>
      <c r="B268" s="80">
        <v>15383.0</v>
      </c>
      <c r="C268" s="80">
        <v>906.0</v>
      </c>
      <c r="D268" s="58">
        <f t="shared" si="4"/>
        <v>0.0588961841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</row>
    <row r="269" ht="15.75" customHeight="1">
      <c r="A269" s="56" t="s">
        <v>32</v>
      </c>
      <c r="B269" s="80">
        <v>15128.0</v>
      </c>
      <c r="C269" s="80">
        <v>6005.0</v>
      </c>
      <c r="D269" s="58">
        <f t="shared" si="4"/>
        <v>0.3969460603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</row>
    <row r="270" ht="15.75" customHeight="1">
      <c r="A270" s="56" t="s">
        <v>127</v>
      </c>
      <c r="B270" s="80">
        <v>28059.0</v>
      </c>
      <c r="C270" s="80">
        <v>9204.0</v>
      </c>
      <c r="D270" s="58">
        <f t="shared" si="4"/>
        <v>0.3280230942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</row>
    <row r="271" ht="15.75" customHeight="1">
      <c r="A271" s="56" t="s">
        <v>128</v>
      </c>
      <c r="B271" s="80">
        <v>22581.0</v>
      </c>
      <c r="C271" s="80">
        <v>2389.0</v>
      </c>
      <c r="D271" s="58">
        <f t="shared" si="4"/>
        <v>0.1057969089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</row>
    <row r="272" ht="15.75" customHeight="1">
      <c r="A272" s="56" t="s">
        <v>33</v>
      </c>
      <c r="B272" s="80">
        <v>9979.0</v>
      </c>
      <c r="C272" s="80">
        <v>1455.0</v>
      </c>
      <c r="D272" s="58">
        <f t="shared" si="4"/>
        <v>0.145806193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</row>
    <row r="273" ht="15.75" customHeight="1">
      <c r="A273" s="56" t="s">
        <v>129</v>
      </c>
      <c r="B273" s="80">
        <v>12935.0</v>
      </c>
      <c r="C273" s="80">
        <v>1382.0</v>
      </c>
      <c r="D273" s="58">
        <f t="shared" si="4"/>
        <v>0.1068419018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</row>
    <row r="274" ht="15.75" customHeight="1">
      <c r="A274" s="56" t="s">
        <v>130</v>
      </c>
      <c r="B274" s="80">
        <v>7396.0</v>
      </c>
      <c r="C274" s="80">
        <v>662.0</v>
      </c>
      <c r="D274" s="58">
        <f t="shared" si="4"/>
        <v>0.08950784208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</row>
    <row r="275" ht="15.75" customHeight="1">
      <c r="A275" s="56" t="s">
        <v>34</v>
      </c>
      <c r="B275" s="80">
        <v>24078.0</v>
      </c>
      <c r="C275" s="80">
        <v>10072.0</v>
      </c>
      <c r="D275" s="58">
        <f t="shared" si="4"/>
        <v>0.4183071684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</row>
    <row r="276" ht="15.75" customHeight="1">
      <c r="A276" s="56" t="s">
        <v>131</v>
      </c>
      <c r="B276" s="80">
        <v>11207.0</v>
      </c>
      <c r="C276" s="80">
        <v>283.0</v>
      </c>
      <c r="D276" s="58">
        <f t="shared" si="4"/>
        <v>0.0252520746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</row>
    <row r="277" ht="15.75" customHeight="1">
      <c r="A277" s="56" t="s">
        <v>132</v>
      </c>
      <c r="B277" s="80">
        <v>36584.0</v>
      </c>
      <c r="C277" s="80">
        <v>14525.0</v>
      </c>
      <c r="D277" s="58">
        <f t="shared" si="4"/>
        <v>0.3970314892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</row>
    <row r="278" ht="15.75" customHeight="1">
      <c r="A278" s="56" t="s">
        <v>133</v>
      </c>
      <c r="B278" s="80">
        <v>17721.0</v>
      </c>
      <c r="C278" s="80">
        <v>1047.0</v>
      </c>
      <c r="D278" s="58">
        <f t="shared" si="4"/>
        <v>0.05908244456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</row>
    <row r="279" ht="15.75" customHeight="1">
      <c r="A279" s="56" t="s">
        <v>35</v>
      </c>
      <c r="B279" s="80">
        <v>5224.0</v>
      </c>
      <c r="C279" s="80">
        <v>1717.0</v>
      </c>
      <c r="D279" s="58">
        <f t="shared" si="4"/>
        <v>0.3286753446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</row>
    <row r="280" ht="15.75" customHeight="1">
      <c r="A280" s="56" t="s">
        <v>134</v>
      </c>
      <c r="B280" s="80">
        <v>2982.0</v>
      </c>
      <c r="C280" s="80">
        <v>2137.0</v>
      </c>
      <c r="D280" s="58">
        <f t="shared" si="4"/>
        <v>0.7166331321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</row>
    <row r="281" ht="15.75" customHeight="1">
      <c r="A281" s="56" t="s">
        <v>135</v>
      </c>
      <c r="B281" s="80">
        <v>4164.0</v>
      </c>
      <c r="C281" s="80">
        <v>1368.0</v>
      </c>
      <c r="D281" s="58">
        <f t="shared" si="4"/>
        <v>0.3285302594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</row>
    <row r="282" ht="15.75" customHeight="1">
      <c r="A282" s="56" t="s">
        <v>36</v>
      </c>
      <c r="B282" s="80">
        <v>8023.0</v>
      </c>
      <c r="C282" s="80">
        <v>9364.0</v>
      </c>
      <c r="D282" s="58">
        <f t="shared" si="4"/>
        <v>1.16714446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</row>
    <row r="283" ht="15.75" customHeight="1">
      <c r="A283" s="56" t="s">
        <v>136</v>
      </c>
      <c r="B283" s="80">
        <v>12654.0</v>
      </c>
      <c r="C283" s="80">
        <v>4671.0</v>
      </c>
      <c r="D283" s="58">
        <f t="shared" si="4"/>
        <v>0.3691322902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</row>
    <row r="284" ht="15.75" customHeight="1">
      <c r="A284" s="56" t="s">
        <v>137</v>
      </c>
      <c r="B284" s="80">
        <v>8965.0</v>
      </c>
      <c r="C284" s="80">
        <v>7576.0</v>
      </c>
      <c r="D284" s="58">
        <f t="shared" si="4"/>
        <v>0.8450641383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</row>
    <row r="285" ht="15.75" customHeight="1">
      <c r="A285" s="74" t="s">
        <v>87</v>
      </c>
      <c r="B285" s="81">
        <v>661662.0</v>
      </c>
      <c r="C285" s="81">
        <v>154865.0</v>
      </c>
      <c r="D285" s="60">
        <f t="shared" si="4"/>
        <v>0.2340545475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</row>
    <row r="286" ht="15.75" customHeight="1">
      <c r="A286" s="2"/>
      <c r="B286" s="76"/>
      <c r="C286" s="76"/>
      <c r="D286" s="76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</row>
    <row r="287" ht="15.75" customHeight="1">
      <c r="A287" s="2" t="s">
        <v>147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</row>
    <row r="288" ht="15.75" customHeight="1">
      <c r="A288" s="82" t="s">
        <v>1</v>
      </c>
      <c r="B288" s="78" t="s">
        <v>144</v>
      </c>
      <c r="C288" s="78" t="s">
        <v>145</v>
      </c>
      <c r="D288" s="79" t="s">
        <v>148</v>
      </c>
      <c r="E288" s="78" t="s">
        <v>142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</row>
    <row r="289" ht="15.75" customHeight="1">
      <c r="A289" s="56" t="s">
        <v>36</v>
      </c>
      <c r="B289" s="80">
        <v>29642.0</v>
      </c>
      <c r="C289" s="80">
        <v>21611.0</v>
      </c>
      <c r="D289" s="58">
        <f t="shared" ref="D289:D302" si="5">C289/B289</f>
        <v>0.7290668646</v>
      </c>
      <c r="E289" s="60">
        <v>0.23405454748799237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</row>
    <row r="290" ht="15.75" customHeight="1">
      <c r="A290" s="56" t="s">
        <v>24</v>
      </c>
      <c r="B290" s="80">
        <v>28437.0</v>
      </c>
      <c r="C290" s="80">
        <v>12326.0</v>
      </c>
      <c r="D290" s="58">
        <f t="shared" si="5"/>
        <v>0.4334493793</v>
      </c>
      <c r="E290" s="60">
        <v>0.23405454748799237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</row>
    <row r="291" ht="15.75" customHeight="1">
      <c r="A291" s="56" t="s">
        <v>35</v>
      </c>
      <c r="B291" s="80">
        <v>12370.0</v>
      </c>
      <c r="C291" s="80">
        <v>5222.0</v>
      </c>
      <c r="D291" s="58">
        <f t="shared" si="5"/>
        <v>0.4221503638</v>
      </c>
      <c r="E291" s="60">
        <v>0.23405454748799237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</row>
    <row r="292" ht="15.75" customHeight="1">
      <c r="A292" s="56" t="s">
        <v>25</v>
      </c>
      <c r="B292" s="80">
        <v>67977.0</v>
      </c>
      <c r="C292" s="80">
        <v>26837.0</v>
      </c>
      <c r="D292" s="58">
        <f t="shared" si="5"/>
        <v>0.3947952984</v>
      </c>
      <c r="E292" s="60">
        <v>0.23405454748799237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</row>
    <row r="293" ht="15.75" customHeight="1">
      <c r="A293" s="56" t="s">
        <v>34</v>
      </c>
      <c r="B293" s="80">
        <v>89590.0</v>
      </c>
      <c r="C293" s="80">
        <v>25927.0</v>
      </c>
      <c r="D293" s="58">
        <f t="shared" si="5"/>
        <v>0.289396138</v>
      </c>
      <c r="E293" s="60">
        <v>0.23405454748799237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</row>
    <row r="294" ht="15.75" customHeight="1">
      <c r="A294" s="56" t="s">
        <v>32</v>
      </c>
      <c r="B294" s="80">
        <v>65768.0</v>
      </c>
      <c r="C294" s="80">
        <v>17598.0</v>
      </c>
      <c r="D294" s="58">
        <f t="shared" si="5"/>
        <v>0.2675769371</v>
      </c>
      <c r="E294" s="60">
        <v>0.23405454748799237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</row>
    <row r="295" ht="15.75" customHeight="1">
      <c r="A295" s="56" t="s">
        <v>28</v>
      </c>
      <c r="B295" s="80">
        <v>63677.0</v>
      </c>
      <c r="C295" s="80">
        <v>12881.0</v>
      </c>
      <c r="D295" s="58">
        <f t="shared" si="5"/>
        <v>0.2022865399</v>
      </c>
      <c r="E295" s="60">
        <v>0.23405454748799237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</row>
    <row r="296" ht="15.75" customHeight="1">
      <c r="A296" s="56" t="s">
        <v>23</v>
      </c>
      <c r="B296" s="80">
        <v>2534.0</v>
      </c>
      <c r="C296" s="80">
        <v>438.0</v>
      </c>
      <c r="D296" s="58">
        <f t="shared" si="5"/>
        <v>0.1728492502</v>
      </c>
      <c r="E296" s="60">
        <v>0.23405454748799237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</row>
    <row r="297" ht="15.75" customHeight="1">
      <c r="A297" s="56" t="s">
        <v>30</v>
      </c>
      <c r="B297" s="80">
        <v>62076.0</v>
      </c>
      <c r="C297" s="80">
        <v>8915.0</v>
      </c>
      <c r="D297" s="58">
        <f t="shared" si="5"/>
        <v>0.1436142793</v>
      </c>
      <c r="E297" s="60">
        <v>0.23405454748799237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</row>
    <row r="298" ht="15.75" customHeight="1">
      <c r="A298" s="56" t="s">
        <v>31</v>
      </c>
      <c r="B298" s="80">
        <v>61249.0</v>
      </c>
      <c r="C298" s="80">
        <v>7160.0</v>
      </c>
      <c r="D298" s="58">
        <f t="shared" si="5"/>
        <v>0.1168998678</v>
      </c>
      <c r="E298" s="60">
        <v>0.23405454748799237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</row>
    <row r="299" ht="15.75" customHeight="1">
      <c r="A299" s="56" t="s">
        <v>33</v>
      </c>
      <c r="B299" s="80">
        <v>30310.0</v>
      </c>
      <c r="C299" s="80">
        <v>3499.0</v>
      </c>
      <c r="D299" s="58">
        <f t="shared" si="5"/>
        <v>0.1154404487</v>
      </c>
      <c r="E299" s="60">
        <v>0.23405454748799237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</row>
    <row r="300" ht="15.75" customHeight="1">
      <c r="A300" s="56" t="s">
        <v>27</v>
      </c>
      <c r="B300" s="80">
        <v>48646.0</v>
      </c>
      <c r="C300" s="80">
        <v>4134.0</v>
      </c>
      <c r="D300" s="58">
        <f t="shared" si="5"/>
        <v>0.08498129343</v>
      </c>
      <c r="E300" s="60">
        <v>0.23405454748799237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</row>
    <row r="301" ht="15.75" customHeight="1">
      <c r="A301" s="56" t="s">
        <v>26</v>
      </c>
      <c r="B301" s="80">
        <v>34447.0</v>
      </c>
      <c r="C301" s="80">
        <v>2885.0</v>
      </c>
      <c r="D301" s="58">
        <f t="shared" si="5"/>
        <v>0.08375185067</v>
      </c>
      <c r="E301" s="60">
        <v>0.23405454748799237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</row>
    <row r="302" ht="15.75" customHeight="1">
      <c r="A302" s="56" t="s">
        <v>29</v>
      </c>
      <c r="B302" s="80">
        <v>64939.0</v>
      </c>
      <c r="C302" s="80">
        <v>5432.0</v>
      </c>
      <c r="D302" s="58">
        <f t="shared" si="5"/>
        <v>0.08364773095</v>
      </c>
      <c r="E302" s="60">
        <v>0.23405454748799237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</row>
    <row r="303" ht="15.75" customHeight="1">
      <c r="A303" s="2"/>
      <c r="B303" s="76"/>
      <c r="C303" s="76"/>
      <c r="D303" s="76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</row>
    <row r="304" ht="15.75" customHeight="1">
      <c r="A304" s="2" t="s">
        <v>149</v>
      </c>
      <c r="B304" s="2"/>
      <c r="C304" s="2"/>
      <c r="D304" s="2"/>
      <c r="E304" s="2"/>
      <c r="G304" s="2"/>
      <c r="H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</row>
    <row r="305" ht="15.75" customHeight="1">
      <c r="A305" s="53" t="s">
        <v>1</v>
      </c>
      <c r="B305" s="54" t="s">
        <v>150</v>
      </c>
      <c r="C305" s="54" t="s">
        <v>151</v>
      </c>
      <c r="D305" s="54" t="s">
        <v>152</v>
      </c>
      <c r="E305" s="55" t="s">
        <v>22</v>
      </c>
      <c r="G305" s="2"/>
      <c r="H305" s="2"/>
      <c r="I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</row>
    <row r="306" ht="15.75" customHeight="1">
      <c r="A306" s="56" t="s">
        <v>23</v>
      </c>
      <c r="B306" s="57">
        <v>94.45</v>
      </c>
      <c r="C306" s="57">
        <v>4.85</v>
      </c>
      <c r="D306" s="57">
        <v>0.7</v>
      </c>
      <c r="E306" s="58">
        <v>100.0</v>
      </c>
      <c r="G306" s="2"/>
      <c r="H306" s="87"/>
      <c r="I306" s="87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</row>
    <row r="307" ht="15.75" customHeight="1">
      <c r="A307" s="56" t="s">
        <v>24</v>
      </c>
      <c r="B307" s="57">
        <v>84.22</v>
      </c>
      <c r="C307" s="57">
        <v>14.57</v>
      </c>
      <c r="D307" s="57">
        <v>1.21</v>
      </c>
      <c r="E307" s="58">
        <v>100.0</v>
      </c>
      <c r="G307" s="2"/>
      <c r="H307" s="87"/>
      <c r="I307" s="87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</row>
    <row r="308" ht="15.75" customHeight="1">
      <c r="A308" s="56" t="s">
        <v>25</v>
      </c>
      <c r="B308" s="57">
        <v>97.49</v>
      </c>
      <c r="C308" s="57">
        <v>2.36</v>
      </c>
      <c r="D308" s="57">
        <v>0.15</v>
      </c>
      <c r="E308" s="58">
        <v>100.0</v>
      </c>
      <c r="G308" s="2"/>
      <c r="H308" s="87"/>
      <c r="I308" s="87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>
        <v>6.0</v>
      </c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</row>
    <row r="309" ht="15.75" customHeight="1">
      <c r="A309" s="56" t="s">
        <v>26</v>
      </c>
      <c r="B309" s="57">
        <v>77.73</v>
      </c>
      <c r="C309" s="57">
        <v>21.38</v>
      </c>
      <c r="D309" s="57">
        <v>0.9</v>
      </c>
      <c r="E309" s="58">
        <v>100.0</v>
      </c>
      <c r="G309" s="2"/>
      <c r="H309" s="87"/>
      <c r="I309" s="87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</row>
    <row r="310" ht="15.75" customHeight="1">
      <c r="A310" s="56" t="s">
        <v>27</v>
      </c>
      <c r="B310" s="57">
        <v>95.49</v>
      </c>
      <c r="C310" s="57">
        <v>4.27</v>
      </c>
      <c r="D310" s="57">
        <v>0.25</v>
      </c>
      <c r="E310" s="58">
        <v>100.0</v>
      </c>
      <c r="G310" s="2"/>
      <c r="H310" s="87"/>
      <c r="I310" s="87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</row>
    <row r="311" ht="15.75" customHeight="1">
      <c r="A311" s="56" t="s">
        <v>28</v>
      </c>
      <c r="B311" s="57">
        <v>96.86</v>
      </c>
      <c r="C311" s="57">
        <v>2.95</v>
      </c>
      <c r="D311" s="57">
        <v>0.19</v>
      </c>
      <c r="E311" s="58">
        <v>100.0</v>
      </c>
      <c r="G311" s="2"/>
      <c r="H311" s="87"/>
      <c r="I311" s="87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</row>
    <row r="312" ht="15.75" customHeight="1">
      <c r="A312" s="56" t="s">
        <v>29</v>
      </c>
      <c r="B312" s="57">
        <v>95.64</v>
      </c>
      <c r="C312" s="57">
        <v>4.09</v>
      </c>
      <c r="D312" s="57">
        <v>0.26</v>
      </c>
      <c r="E312" s="58">
        <v>100.0</v>
      </c>
      <c r="G312" s="2"/>
      <c r="H312" s="87"/>
      <c r="I312" s="87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</row>
    <row r="313" ht="15.75" customHeight="1">
      <c r="A313" s="56" t="s">
        <v>30</v>
      </c>
      <c r="B313" s="57">
        <v>93.69</v>
      </c>
      <c r="C313" s="57">
        <v>5.9</v>
      </c>
      <c r="D313" s="57">
        <v>0.41</v>
      </c>
      <c r="E313" s="58">
        <v>100.0</v>
      </c>
      <c r="G313" s="2"/>
      <c r="H313" s="87"/>
      <c r="I313" s="87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ht="15.75" customHeight="1">
      <c r="A314" s="56" t="s">
        <v>31</v>
      </c>
      <c r="B314" s="57">
        <v>93.78</v>
      </c>
      <c r="C314" s="57">
        <v>5.68</v>
      </c>
      <c r="D314" s="57">
        <v>0.55</v>
      </c>
      <c r="E314" s="58">
        <v>100.0</v>
      </c>
      <c r="G314" s="2"/>
      <c r="H314" s="87"/>
      <c r="I314" s="87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ht="15.75" customHeight="1">
      <c r="A315" s="56" t="s">
        <v>32</v>
      </c>
      <c r="B315" s="57">
        <v>84.74</v>
      </c>
      <c r="C315" s="57">
        <v>12.89</v>
      </c>
      <c r="D315" s="57">
        <v>2.37</v>
      </c>
      <c r="E315" s="58">
        <v>100.0</v>
      </c>
      <c r="G315" s="2"/>
      <c r="H315" s="87"/>
      <c r="I315" s="87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</row>
    <row r="316" ht="15.75" customHeight="1">
      <c r="A316" s="56" t="s">
        <v>33</v>
      </c>
      <c r="B316" s="57">
        <v>97.89</v>
      </c>
      <c r="C316" s="57">
        <v>1.69</v>
      </c>
      <c r="D316" s="57">
        <v>0.42</v>
      </c>
      <c r="E316" s="58">
        <v>100.0</v>
      </c>
      <c r="G316" s="2"/>
      <c r="H316" s="87"/>
      <c r="I316" s="87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</row>
    <row r="317" ht="15.75" customHeight="1">
      <c r="A317" s="56" t="s">
        <v>34</v>
      </c>
      <c r="B317" s="57">
        <v>84.04</v>
      </c>
      <c r="C317" s="57">
        <v>14.98</v>
      </c>
      <c r="D317" s="57">
        <v>0.99</v>
      </c>
      <c r="E317" s="58">
        <v>100.0</v>
      </c>
      <c r="G317" s="2"/>
      <c r="H317" s="87"/>
      <c r="I317" s="87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</row>
    <row r="318" ht="15.75" customHeight="1">
      <c r="A318" s="56" t="s">
        <v>35</v>
      </c>
      <c r="B318" s="57">
        <v>95.67</v>
      </c>
      <c r="C318" s="57">
        <v>3.79</v>
      </c>
      <c r="D318" s="57">
        <v>0.54</v>
      </c>
      <c r="E318" s="58">
        <v>100.0</v>
      </c>
      <c r="G318" s="2"/>
      <c r="H318" s="87"/>
      <c r="I318" s="87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</row>
    <row r="319" ht="15.75" customHeight="1">
      <c r="A319" s="56" t="s">
        <v>36</v>
      </c>
      <c r="B319" s="57">
        <v>84.96</v>
      </c>
      <c r="C319" s="57">
        <v>13.38</v>
      </c>
      <c r="D319" s="57">
        <v>1.66</v>
      </c>
      <c r="E319" s="58">
        <v>100.0</v>
      </c>
      <c r="G319" s="2"/>
      <c r="H319" s="87"/>
      <c r="I319" s="87"/>
    </row>
    <row r="320" ht="15.75" customHeight="1">
      <c r="A320" s="74" t="s">
        <v>87</v>
      </c>
      <c r="B320" s="88">
        <v>91.61</v>
      </c>
      <c r="C320" s="88">
        <v>7.71</v>
      </c>
      <c r="D320" s="88">
        <v>0.68</v>
      </c>
      <c r="E320" s="60">
        <v>100.0</v>
      </c>
      <c r="G320" s="2"/>
      <c r="H320" s="87"/>
      <c r="I320" s="87"/>
    </row>
    <row r="321" ht="15.75" customHeight="1"/>
    <row r="322" ht="15.75" customHeight="1">
      <c r="A322" s="2" t="s">
        <v>153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</row>
    <row r="323" ht="15.75" customHeight="1">
      <c r="A323" s="64" t="s">
        <v>1</v>
      </c>
      <c r="B323" s="89" t="s">
        <v>154</v>
      </c>
      <c r="C323" s="89" t="s">
        <v>155</v>
      </c>
      <c r="D323" s="89" t="s">
        <v>156</v>
      </c>
      <c r="E323" s="89" t="s">
        <v>157</v>
      </c>
      <c r="F323" s="89" t="s">
        <v>158</v>
      </c>
      <c r="G323" s="89" t="s">
        <v>159</v>
      </c>
      <c r="H323" s="90" t="s">
        <v>160</v>
      </c>
      <c r="I323" s="2"/>
      <c r="J323" s="2"/>
      <c r="K323" s="9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</row>
    <row r="324" ht="15.75" customHeight="1">
      <c r="A324" s="56" t="s">
        <v>23</v>
      </c>
      <c r="B324" s="92">
        <v>0.3713018</v>
      </c>
      <c r="C324" s="92">
        <v>0.3805473</v>
      </c>
      <c r="D324" s="92">
        <v>0.5003698</v>
      </c>
      <c r="E324" s="92">
        <v>0.4700444</v>
      </c>
      <c r="F324" s="92">
        <v>0.4611686</v>
      </c>
      <c r="G324" s="92">
        <v>0.0761834</v>
      </c>
      <c r="H324" s="93">
        <v>0.0761834</v>
      </c>
      <c r="I324" s="2"/>
      <c r="J324" s="2"/>
      <c r="K324" s="9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</row>
    <row r="325" ht="15.75" customHeight="1">
      <c r="A325" s="56" t="s">
        <v>24</v>
      </c>
      <c r="B325" s="92">
        <v>0.2497259</v>
      </c>
      <c r="C325" s="92">
        <v>0.3484101</v>
      </c>
      <c r="D325" s="92">
        <v>0.5131579</v>
      </c>
      <c r="E325" s="92">
        <v>0.5079496</v>
      </c>
      <c r="F325" s="92">
        <v>0.5638706</v>
      </c>
      <c r="G325" s="92">
        <v>0.1241776</v>
      </c>
      <c r="H325" s="93">
        <v>0.2113487</v>
      </c>
      <c r="I325" s="2"/>
      <c r="J325" s="2"/>
      <c r="K325" s="9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</row>
    <row r="326" ht="15.75" customHeight="1">
      <c r="A326" s="56" t="s">
        <v>25</v>
      </c>
      <c r="B326" s="92">
        <v>0.1890694</v>
      </c>
      <c r="C326" s="92">
        <v>0.248646</v>
      </c>
      <c r="D326" s="92">
        <v>0.5046775</v>
      </c>
      <c r="E326" s="92">
        <v>0.1206302</v>
      </c>
      <c r="F326" s="92">
        <v>0.3633678</v>
      </c>
      <c r="G326" s="92">
        <v>0.0457903</v>
      </c>
      <c r="H326" s="93">
        <v>0.2033481</v>
      </c>
      <c r="I326" s="2"/>
      <c r="J326" s="2"/>
      <c r="K326" s="9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</row>
    <row r="327" ht="15.75" customHeight="1">
      <c r="A327" s="56" t="s">
        <v>26</v>
      </c>
      <c r="B327" s="92">
        <v>0.72256</v>
      </c>
      <c r="C327" s="92">
        <v>0.2921101</v>
      </c>
      <c r="D327" s="92">
        <v>0.2733354</v>
      </c>
      <c r="E327" s="92">
        <v>0.235862</v>
      </c>
      <c r="F327" s="92">
        <v>0.2200517</v>
      </c>
      <c r="G327" s="92">
        <v>0.0</v>
      </c>
      <c r="H327" s="93">
        <v>0.0333688</v>
      </c>
      <c r="I327" s="2"/>
      <c r="J327" s="2"/>
      <c r="K327" s="9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</row>
    <row r="328" ht="15.75" customHeight="1">
      <c r="A328" s="56" t="s">
        <v>27</v>
      </c>
      <c r="B328" s="92">
        <v>0.6997132</v>
      </c>
      <c r="C328" s="92">
        <v>0.2822614</v>
      </c>
      <c r="D328" s="92">
        <v>0.4027038</v>
      </c>
      <c r="E328" s="92">
        <v>0.3199508</v>
      </c>
      <c r="F328" s="92">
        <v>0.3908234</v>
      </c>
      <c r="G328" s="92">
        <v>0.0225317</v>
      </c>
      <c r="H328" s="93">
        <v>0.0704629</v>
      </c>
      <c r="I328" s="2"/>
      <c r="J328" s="2"/>
      <c r="K328" s="9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</row>
    <row r="329" ht="15.75" customHeight="1">
      <c r="A329" s="56" t="s">
        <v>28</v>
      </c>
      <c r="B329" s="92">
        <v>0.2043373</v>
      </c>
      <c r="C329" s="92">
        <v>0.146506</v>
      </c>
      <c r="D329" s="92">
        <v>0.4939759</v>
      </c>
      <c r="E329" s="92">
        <v>0.1190361</v>
      </c>
      <c r="F329" s="92">
        <v>0.1190361</v>
      </c>
      <c r="G329" s="92">
        <v>0.140241</v>
      </c>
      <c r="H329" s="93">
        <v>0.0</v>
      </c>
      <c r="I329" s="2"/>
      <c r="J329" s="2"/>
      <c r="K329" s="9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</row>
    <row r="330" ht="15.75" customHeight="1">
      <c r="A330" s="56" t="s">
        <v>29</v>
      </c>
      <c r="B330" s="92">
        <v>0.2631831</v>
      </c>
      <c r="C330" s="92">
        <v>0.2066155</v>
      </c>
      <c r="D330" s="92">
        <v>0.6193672</v>
      </c>
      <c r="E330" s="92">
        <v>0.6553212</v>
      </c>
      <c r="F330" s="92">
        <v>0.7794823</v>
      </c>
      <c r="G330" s="92">
        <v>0.0</v>
      </c>
      <c r="H330" s="93">
        <v>0.0675935</v>
      </c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</row>
    <row r="331" ht="15.75" customHeight="1">
      <c r="A331" s="56" t="s">
        <v>30</v>
      </c>
      <c r="B331" s="92">
        <v>0.7596987</v>
      </c>
      <c r="C331" s="92">
        <v>0.7227872</v>
      </c>
      <c r="D331" s="92">
        <v>0.3333333</v>
      </c>
      <c r="E331" s="92">
        <v>0.0625235</v>
      </c>
      <c r="F331" s="92">
        <v>0.0743879</v>
      </c>
      <c r="G331" s="92">
        <v>0.0387947</v>
      </c>
      <c r="H331" s="93">
        <v>0.0018832</v>
      </c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ht="15.75" customHeight="1">
      <c r="A332" s="56" t="s">
        <v>31</v>
      </c>
      <c r="B332" s="92">
        <v>0.6782753</v>
      </c>
      <c r="C332" s="92">
        <v>0.1229566</v>
      </c>
      <c r="D332" s="92">
        <v>0.408434</v>
      </c>
      <c r="E332" s="92">
        <v>0.2274343</v>
      </c>
      <c r="F332" s="92">
        <v>0.1952144</v>
      </c>
      <c r="G332" s="92">
        <v>0.0312722</v>
      </c>
      <c r="H332" s="93">
        <v>0.0215589</v>
      </c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ht="15.75" customHeight="1">
      <c r="A333" s="56" t="s">
        <v>32</v>
      </c>
      <c r="B333" s="92">
        <v>0.2769301</v>
      </c>
      <c r="C333" s="92">
        <v>0.2457299</v>
      </c>
      <c r="D333" s="92">
        <v>0.7288772</v>
      </c>
      <c r="E333" s="92">
        <v>0.3722387</v>
      </c>
      <c r="F333" s="92">
        <v>0.5965611</v>
      </c>
      <c r="G333" s="92">
        <v>0.0620588</v>
      </c>
      <c r="H333" s="93">
        <v>0.300501</v>
      </c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ht="15.75" customHeight="1">
      <c r="A334" s="56" t="s">
        <v>33</v>
      </c>
      <c r="B334" s="92">
        <v>0.3281424</v>
      </c>
      <c r="C334" s="92">
        <v>0.3804227</v>
      </c>
      <c r="D334" s="92">
        <v>0.3036707</v>
      </c>
      <c r="E334" s="92">
        <v>0.2335929</v>
      </c>
      <c r="F334" s="92">
        <v>0.4204672</v>
      </c>
      <c r="G334" s="92">
        <v>0.0355951</v>
      </c>
      <c r="H334" s="93">
        <v>0.2246941</v>
      </c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ht="15.75" customHeight="1">
      <c r="A335" s="56" t="s">
        <v>34</v>
      </c>
      <c r="B335" s="92">
        <v>0.460179</v>
      </c>
      <c r="C335" s="92">
        <v>0.0701171</v>
      </c>
      <c r="D335" s="92">
        <v>0.6115446</v>
      </c>
      <c r="E335" s="92">
        <v>0.6641037</v>
      </c>
      <c r="F335" s="92">
        <v>0.6846454</v>
      </c>
      <c r="G335" s="92">
        <v>0.0014919</v>
      </c>
      <c r="H335" s="93">
        <v>0.1053477</v>
      </c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ht="15.75" customHeight="1">
      <c r="A336" s="56" t="s">
        <v>35</v>
      </c>
      <c r="B336" s="92">
        <v>0.2202937</v>
      </c>
      <c r="C336" s="92">
        <v>0.2056075</v>
      </c>
      <c r="D336" s="92">
        <v>0.3551402</v>
      </c>
      <c r="E336" s="92">
        <v>0.2403204</v>
      </c>
      <c r="F336" s="92">
        <v>0.388518</v>
      </c>
      <c r="G336" s="92">
        <v>0.0867824</v>
      </c>
      <c r="H336" s="93">
        <v>0.0680908</v>
      </c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</row>
    <row r="337" ht="15.75" customHeight="1">
      <c r="A337" s="56" t="s">
        <v>36</v>
      </c>
      <c r="B337" s="92">
        <v>0.1069455</v>
      </c>
      <c r="C337" s="92">
        <v>0.2085635</v>
      </c>
      <c r="D337" s="92">
        <v>0.5678769</v>
      </c>
      <c r="E337" s="92">
        <v>0.4453433</v>
      </c>
      <c r="F337" s="92">
        <v>0.3007103</v>
      </c>
      <c r="G337" s="92">
        <v>0.3674033</v>
      </c>
      <c r="H337" s="93">
        <v>0.0988556</v>
      </c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</row>
    <row r="338" ht="15.75" customHeight="1">
      <c r="A338" s="74" t="s">
        <v>22</v>
      </c>
      <c r="B338" s="94">
        <v>0.4479133</v>
      </c>
      <c r="C338" s="94">
        <v>0.2729007</v>
      </c>
      <c r="D338" s="94">
        <v>0.4873111</v>
      </c>
      <c r="E338" s="94">
        <v>0.3709367</v>
      </c>
      <c r="F338" s="94">
        <v>0.4150374</v>
      </c>
      <c r="G338" s="94">
        <v>0.0651602</v>
      </c>
      <c r="H338" s="95">
        <v>0.1104144</v>
      </c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ht="12.0" customHeight="1"/>
    <row r="340" ht="15.75" customHeight="1">
      <c r="A340" s="2" t="s">
        <v>161</v>
      </c>
      <c r="B340" s="2"/>
      <c r="C340" s="2"/>
      <c r="D340" s="2"/>
    </row>
    <row r="341" ht="15.75" customHeight="1">
      <c r="A341" s="53" t="s">
        <v>19</v>
      </c>
      <c r="B341" s="54" t="s">
        <v>65</v>
      </c>
      <c r="C341" s="54" t="s">
        <v>66</v>
      </c>
      <c r="D341" s="55" t="s">
        <v>22</v>
      </c>
      <c r="F341" s="96"/>
      <c r="G341" s="97"/>
      <c r="H341" s="2"/>
      <c r="M341" s="2"/>
      <c r="N341" s="2"/>
      <c r="O341" s="2"/>
      <c r="P341" s="2"/>
    </row>
    <row r="342" ht="15.75" customHeight="1">
      <c r="A342" s="56" t="s">
        <v>23</v>
      </c>
      <c r="B342" s="57">
        <v>4.5</v>
      </c>
      <c r="C342" s="57">
        <v>95.5</v>
      </c>
      <c r="D342" s="58">
        <v>100.0</v>
      </c>
      <c r="F342" s="2"/>
      <c r="G342" s="76"/>
      <c r="H342" s="76"/>
      <c r="M342" s="2"/>
      <c r="N342" s="2"/>
      <c r="O342" s="2"/>
      <c r="P342" s="2"/>
    </row>
    <row r="343" ht="15.75" customHeight="1">
      <c r="A343" s="56" t="s">
        <v>24</v>
      </c>
      <c r="B343" s="57">
        <v>9.97</v>
      </c>
      <c r="C343" s="57">
        <v>90.03</v>
      </c>
      <c r="D343" s="58">
        <v>100.0</v>
      </c>
      <c r="F343" s="2"/>
      <c r="G343" s="76"/>
      <c r="H343" s="76"/>
      <c r="M343" s="2"/>
      <c r="N343" s="2"/>
      <c r="O343" s="2"/>
      <c r="P343" s="2"/>
    </row>
    <row r="344" ht="15.75" customHeight="1">
      <c r="A344" s="56" t="s">
        <v>25</v>
      </c>
      <c r="B344" s="57">
        <v>1.22</v>
      </c>
      <c r="C344" s="57">
        <v>98.78</v>
      </c>
      <c r="D344" s="58">
        <v>100.0</v>
      </c>
      <c r="F344" s="2"/>
      <c r="G344" s="76"/>
      <c r="H344" s="76"/>
      <c r="M344" s="2"/>
      <c r="N344" s="2"/>
      <c r="O344" s="2"/>
      <c r="P344" s="2"/>
    </row>
    <row r="345" ht="15.75" customHeight="1">
      <c r="A345" s="56" t="s">
        <v>26</v>
      </c>
      <c r="B345" s="57">
        <v>43.42</v>
      </c>
      <c r="C345" s="57">
        <v>56.58</v>
      </c>
      <c r="D345" s="58">
        <v>100.0</v>
      </c>
      <c r="F345" s="2"/>
      <c r="G345" s="76"/>
      <c r="H345" s="76"/>
      <c r="M345" s="2"/>
      <c r="N345" s="2"/>
      <c r="O345" s="2"/>
      <c r="P345" s="2"/>
    </row>
    <row r="346" ht="15.75" customHeight="1">
      <c r="A346" s="56" t="s">
        <v>27</v>
      </c>
      <c r="B346" s="57">
        <v>14.83</v>
      </c>
      <c r="C346" s="57">
        <v>85.17</v>
      </c>
      <c r="D346" s="58">
        <v>100.0</v>
      </c>
      <c r="F346" s="2"/>
      <c r="G346" s="76"/>
      <c r="H346" s="76"/>
      <c r="M346" s="2"/>
      <c r="N346" s="2"/>
      <c r="O346" s="2"/>
      <c r="P346" s="2"/>
    </row>
    <row r="347" ht="15.75" customHeight="1">
      <c r="A347" s="56" t="s">
        <v>28</v>
      </c>
      <c r="B347" s="57">
        <v>28.04</v>
      </c>
      <c r="C347" s="57">
        <v>71.96</v>
      </c>
      <c r="D347" s="58">
        <v>100.0</v>
      </c>
      <c r="F347" s="2"/>
      <c r="G347" s="76"/>
      <c r="H347" s="76"/>
      <c r="M347" s="2"/>
      <c r="N347" s="2"/>
      <c r="O347" s="2"/>
      <c r="P347" s="2"/>
    </row>
    <row r="348" ht="15.75" customHeight="1">
      <c r="A348" s="56" t="s">
        <v>29</v>
      </c>
      <c r="B348" s="57">
        <v>7.57</v>
      </c>
      <c r="C348" s="57">
        <v>92.43</v>
      </c>
      <c r="D348" s="58">
        <v>100.0</v>
      </c>
      <c r="F348" s="2"/>
      <c r="G348" s="76"/>
      <c r="H348" s="76"/>
      <c r="M348" s="2"/>
      <c r="N348" s="2"/>
      <c r="O348" s="2"/>
      <c r="P348" s="2"/>
    </row>
    <row r="349" ht="15.75" customHeight="1">
      <c r="A349" s="56" t="s">
        <v>30</v>
      </c>
      <c r="B349" s="57">
        <v>4.29</v>
      </c>
      <c r="C349" s="57">
        <v>95.71</v>
      </c>
      <c r="D349" s="58">
        <v>100.0</v>
      </c>
      <c r="F349" s="2"/>
      <c r="G349" s="76"/>
      <c r="H349" s="76"/>
      <c r="M349" s="2"/>
      <c r="N349" s="2"/>
      <c r="O349" s="2"/>
      <c r="P349" s="2"/>
    </row>
    <row r="350" ht="15.75" customHeight="1">
      <c r="A350" s="56" t="s">
        <v>31</v>
      </c>
      <c r="B350" s="57">
        <v>10.17</v>
      </c>
      <c r="C350" s="57">
        <v>89.83</v>
      </c>
      <c r="D350" s="58">
        <v>100.0</v>
      </c>
      <c r="F350" s="2"/>
      <c r="G350" s="76"/>
      <c r="H350" s="76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ht="15.75" customHeight="1">
      <c r="A351" s="56" t="s">
        <v>32</v>
      </c>
      <c r="B351" s="57">
        <v>48.51</v>
      </c>
      <c r="C351" s="57">
        <v>51.49</v>
      </c>
      <c r="D351" s="58">
        <v>100.0</v>
      </c>
      <c r="F351" s="2"/>
      <c r="G351" s="76"/>
      <c r="H351" s="76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ht="15.75" customHeight="1">
      <c r="A352" s="56" t="s">
        <v>33</v>
      </c>
      <c r="B352" s="57">
        <v>12.76</v>
      </c>
      <c r="C352" s="57">
        <v>87.24</v>
      </c>
      <c r="D352" s="58">
        <v>100.0</v>
      </c>
      <c r="F352" s="2"/>
      <c r="G352" s="76"/>
      <c r="H352" s="76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ht="15.75" customHeight="1">
      <c r="A353" s="56" t="s">
        <v>34</v>
      </c>
      <c r="B353" s="57">
        <v>12.2</v>
      </c>
      <c r="C353" s="57">
        <v>87.8</v>
      </c>
      <c r="D353" s="58">
        <v>100.0</v>
      </c>
      <c r="F353" s="2"/>
      <c r="G353" s="76"/>
      <c r="H353" s="76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ht="15.75" customHeight="1">
      <c r="A354" s="56" t="s">
        <v>35</v>
      </c>
      <c r="B354" s="57">
        <v>21.59</v>
      </c>
      <c r="C354" s="57">
        <v>78.41</v>
      </c>
      <c r="D354" s="58">
        <v>100.0</v>
      </c>
      <c r="F354" s="2"/>
      <c r="G354" s="76"/>
      <c r="H354" s="76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ht="15.75" customHeight="1">
      <c r="A355" s="56" t="s">
        <v>36</v>
      </c>
      <c r="B355" s="57">
        <v>17.95</v>
      </c>
      <c r="C355" s="57">
        <v>82.05</v>
      </c>
      <c r="D355" s="58">
        <v>100.0</v>
      </c>
      <c r="F355" s="2"/>
      <c r="G355" s="76"/>
      <c r="H355" s="76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ht="15.75" customHeight="1">
      <c r="A356" s="74" t="s">
        <v>87</v>
      </c>
      <c r="B356" s="88">
        <v>15.83</v>
      </c>
      <c r="C356" s="88">
        <v>84.17</v>
      </c>
      <c r="D356" s="60">
        <v>100.0</v>
      </c>
      <c r="F356" s="2"/>
      <c r="G356" s="76"/>
      <c r="H356" s="76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ht="15.75" customHeight="1">
      <c r="F357" s="2"/>
      <c r="G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ht="15.75" customHeight="1">
      <c r="A358" s="2" t="s">
        <v>162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</row>
    <row r="359" ht="15.75" customHeight="1">
      <c r="A359" s="98" t="s">
        <v>1</v>
      </c>
      <c r="B359" s="78" t="s">
        <v>163</v>
      </c>
      <c r="C359" s="78" t="s">
        <v>164</v>
      </c>
      <c r="D359" s="78" t="s">
        <v>165</v>
      </c>
      <c r="E359" s="79" t="s">
        <v>166</v>
      </c>
      <c r="F359" s="2"/>
      <c r="G359" s="99"/>
      <c r="H359" s="99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</row>
    <row r="360" ht="15.75" customHeight="1">
      <c r="A360" s="56" t="s">
        <v>23</v>
      </c>
      <c r="B360" s="92">
        <v>0.143379</v>
      </c>
      <c r="C360" s="92">
        <v>0.2136986</v>
      </c>
      <c r="D360" s="92">
        <v>0.5260274</v>
      </c>
      <c r="E360" s="93">
        <v>0.1328767</v>
      </c>
      <c r="F360" s="2"/>
      <c r="G360" s="100"/>
      <c r="H360" s="101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</row>
    <row r="361" ht="15.75" customHeight="1">
      <c r="A361" s="56" t="s">
        <v>24</v>
      </c>
      <c r="B361" s="92">
        <v>0.4318872</v>
      </c>
      <c r="C361" s="92">
        <v>0.0</v>
      </c>
      <c r="D361" s="92">
        <v>0.2436009</v>
      </c>
      <c r="E361" s="93">
        <v>0.3245119</v>
      </c>
      <c r="F361" s="2"/>
      <c r="G361" s="100"/>
      <c r="H361" s="101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</row>
    <row r="362" ht="15.75" customHeight="1">
      <c r="A362" s="56" t="s">
        <v>25</v>
      </c>
      <c r="B362" s="92">
        <v>0.0969697</v>
      </c>
      <c r="C362" s="92">
        <v>0.1212121</v>
      </c>
      <c r="D362" s="92">
        <v>0.8626263</v>
      </c>
      <c r="E362" s="93">
        <v>0.0525253</v>
      </c>
      <c r="F362" s="2"/>
      <c r="G362" s="100"/>
      <c r="H362" s="101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</row>
    <row r="363" ht="15.75" customHeight="1">
      <c r="A363" s="56" t="s">
        <v>26</v>
      </c>
      <c r="B363" s="92">
        <v>0.2564063</v>
      </c>
      <c r="C363" s="92">
        <v>0.0476618</v>
      </c>
      <c r="D363" s="92">
        <v>0.8342369</v>
      </c>
      <c r="E363" s="93">
        <v>0.0400562</v>
      </c>
      <c r="F363" s="2"/>
      <c r="G363" s="100"/>
      <c r="H363" s="101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</row>
    <row r="364" ht="15.75" customHeight="1">
      <c r="A364" s="56" t="s">
        <v>27</v>
      </c>
      <c r="B364" s="92">
        <v>0.028436</v>
      </c>
      <c r="C364" s="92">
        <v>0.0</v>
      </c>
      <c r="D364" s="92">
        <v>0.846221</v>
      </c>
      <c r="E364" s="93">
        <v>0.1363183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</row>
    <row r="365" ht="15.75" customHeight="1">
      <c r="A365" s="56" t="s">
        <v>28</v>
      </c>
      <c r="B365" s="92">
        <v>0.3239733</v>
      </c>
      <c r="C365" s="92">
        <v>0.0365959</v>
      </c>
      <c r="D365" s="92">
        <v>0.5170314</v>
      </c>
      <c r="E365" s="93">
        <v>0.2518055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</row>
    <row r="366" ht="15.75" customHeight="1">
      <c r="A366" s="56" t="s">
        <v>29</v>
      </c>
      <c r="B366" s="92">
        <v>0.0733591</v>
      </c>
      <c r="C366" s="92">
        <v>0.0</v>
      </c>
      <c r="D366" s="92">
        <v>0.7789575</v>
      </c>
      <c r="E366" s="93">
        <v>0.1476834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</row>
    <row r="367" ht="15.75" customHeight="1">
      <c r="A367" s="56" t="s">
        <v>30</v>
      </c>
      <c r="B367" s="92">
        <v>0.2845664</v>
      </c>
      <c r="C367" s="92">
        <v>0.1970075</v>
      </c>
      <c r="D367" s="92">
        <v>0.6553062</v>
      </c>
      <c r="E367" s="93">
        <v>0.0243835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</row>
    <row r="368" ht="15.75" customHeight="1">
      <c r="A368" s="56" t="s">
        <v>31</v>
      </c>
      <c r="B368" s="92">
        <v>0.6283892</v>
      </c>
      <c r="C368" s="92">
        <v>0.1931274</v>
      </c>
      <c r="D368" s="92">
        <v>0.23126</v>
      </c>
      <c r="E368" s="93">
        <v>0.2415543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</row>
    <row r="369" ht="15.75" customHeight="1">
      <c r="A369" s="56" t="s">
        <v>32</v>
      </c>
      <c r="B369" s="92">
        <v>0.1265093</v>
      </c>
      <c r="C369" s="92">
        <v>0.0248647</v>
      </c>
      <c r="D369" s="92">
        <v>0.5285013</v>
      </c>
      <c r="E369" s="93">
        <v>0.3170435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</row>
    <row r="370" ht="15.75" customHeight="1">
      <c r="A370" s="56" t="s">
        <v>33</v>
      </c>
      <c r="B370" s="92">
        <v>0.0883815</v>
      </c>
      <c r="C370" s="92">
        <v>0.0300129</v>
      </c>
      <c r="D370" s="92">
        <v>0.8602467</v>
      </c>
      <c r="E370" s="93">
        <v>0.0331431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</row>
    <row r="371" ht="15.75" customHeight="1">
      <c r="A371" s="56" t="s">
        <v>34</v>
      </c>
      <c r="B371" s="92">
        <v>0.5663664</v>
      </c>
      <c r="C371" s="92">
        <v>0.0099099</v>
      </c>
      <c r="D371" s="92">
        <v>0.2683183</v>
      </c>
      <c r="E371" s="93">
        <v>0.1399399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</row>
    <row r="372" ht="15.75" customHeight="1">
      <c r="A372" s="56" t="s">
        <v>35</v>
      </c>
      <c r="B372" s="92">
        <v>0.1174739</v>
      </c>
      <c r="C372" s="92">
        <v>0.0168584</v>
      </c>
      <c r="D372" s="92">
        <v>0.8354295</v>
      </c>
      <c r="E372" s="93">
        <v>0.0462938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</row>
    <row r="373" ht="15.75" customHeight="1">
      <c r="A373" s="56" t="s">
        <v>36</v>
      </c>
      <c r="B373" s="92">
        <v>0.0646495</v>
      </c>
      <c r="C373" s="92">
        <v>0.1033399</v>
      </c>
      <c r="D373" s="92">
        <v>0.2152778</v>
      </c>
      <c r="E373" s="93">
        <v>0.7157738</v>
      </c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</row>
    <row r="374" ht="15.75" customHeight="1">
      <c r="A374" s="74" t="s">
        <v>87</v>
      </c>
      <c r="B374" s="94">
        <v>0.233014</v>
      </c>
      <c r="C374" s="94">
        <v>0.048163</v>
      </c>
      <c r="D374" s="94">
        <v>0.5969533</v>
      </c>
      <c r="E374" s="95">
        <v>0.203213</v>
      </c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</row>
    <row r="375" ht="15.75" customHeight="1"/>
    <row r="376" ht="15.75" customHeight="1">
      <c r="A376" s="2" t="s">
        <v>167</v>
      </c>
      <c r="B376" s="2"/>
      <c r="C376" s="2"/>
      <c r="D376" s="2"/>
      <c r="E376" s="2"/>
      <c r="F376" s="2"/>
      <c r="H376" s="2"/>
      <c r="I376" s="2"/>
    </row>
    <row r="377" ht="40.5" customHeight="1">
      <c r="A377" s="102" t="s">
        <v>19</v>
      </c>
      <c r="B377" s="103" t="s">
        <v>168</v>
      </c>
      <c r="C377" s="103" t="s">
        <v>169</v>
      </c>
      <c r="D377" s="103" t="s">
        <v>170</v>
      </c>
      <c r="E377" s="103" t="s">
        <v>171</v>
      </c>
      <c r="F377" s="104" t="s">
        <v>22</v>
      </c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  <c r="AA377" s="105"/>
      <c r="AB377" s="105"/>
      <c r="AC377" s="105"/>
      <c r="AD377" s="105"/>
      <c r="AE377" s="105"/>
      <c r="AF377" s="105"/>
      <c r="AG377" s="105"/>
      <c r="AH377" s="105"/>
      <c r="AI377" s="105"/>
      <c r="AJ377" s="105"/>
      <c r="AK377" s="105"/>
      <c r="AL377" s="105"/>
      <c r="AM377" s="105"/>
      <c r="AN377" s="105"/>
      <c r="AO377" s="105"/>
      <c r="AP377" s="105"/>
      <c r="AQ377" s="105"/>
      <c r="AR377" s="105"/>
      <c r="AS377" s="105"/>
      <c r="AT377" s="105"/>
      <c r="AU377" s="105"/>
      <c r="AV377" s="105"/>
      <c r="AW377" s="105"/>
      <c r="AX377" s="105"/>
    </row>
    <row r="378" ht="15.75" customHeight="1">
      <c r="A378" s="56" t="s">
        <v>23</v>
      </c>
      <c r="B378" s="57">
        <v>54.82</v>
      </c>
      <c r="C378" s="57">
        <v>8.82</v>
      </c>
      <c r="D378" s="57">
        <v>32.77</v>
      </c>
      <c r="E378" s="57">
        <v>3.59</v>
      </c>
      <c r="F378" s="58">
        <v>100.0</v>
      </c>
      <c r="H378" s="2"/>
      <c r="I378" s="2"/>
    </row>
    <row r="379" ht="15.75" customHeight="1">
      <c r="A379" s="56" t="s">
        <v>24</v>
      </c>
      <c r="B379" s="57">
        <v>51.16</v>
      </c>
      <c r="C379" s="57">
        <v>25.4</v>
      </c>
      <c r="D379" s="57">
        <v>21.25</v>
      </c>
      <c r="E379" s="57">
        <v>2.18</v>
      </c>
      <c r="F379" s="58">
        <v>100.0</v>
      </c>
      <c r="H379" s="2"/>
      <c r="I379" s="2"/>
    </row>
    <row r="380" ht="15.75" customHeight="1">
      <c r="A380" s="56" t="s">
        <v>25</v>
      </c>
      <c r="B380" s="57">
        <v>30.09</v>
      </c>
      <c r="C380" s="57">
        <v>28.8</v>
      </c>
      <c r="D380" s="57">
        <v>39.21</v>
      </c>
      <c r="E380" s="57">
        <v>1.9</v>
      </c>
      <c r="F380" s="58">
        <v>100.0</v>
      </c>
      <c r="H380" s="2"/>
      <c r="I380" s="2"/>
    </row>
    <row r="381" ht="15.75" customHeight="1">
      <c r="A381" s="56" t="s">
        <v>26</v>
      </c>
      <c r="B381" s="57">
        <v>62.86</v>
      </c>
      <c r="C381" s="57">
        <v>7.73</v>
      </c>
      <c r="D381" s="57">
        <v>27.7</v>
      </c>
      <c r="E381" s="57">
        <v>1.71</v>
      </c>
      <c r="F381" s="58">
        <v>100.0</v>
      </c>
      <c r="H381" s="2"/>
      <c r="I381" s="2"/>
    </row>
    <row r="382" ht="15.75" customHeight="1">
      <c r="A382" s="56" t="s">
        <v>27</v>
      </c>
      <c r="B382" s="57">
        <v>67.22</v>
      </c>
      <c r="C382" s="57">
        <v>24.29</v>
      </c>
      <c r="D382" s="57">
        <v>8.36</v>
      </c>
      <c r="E382" s="57">
        <v>0.13</v>
      </c>
      <c r="F382" s="58">
        <v>100.0</v>
      </c>
      <c r="H382" s="2"/>
      <c r="I382" s="2"/>
    </row>
    <row r="383" ht="15.75" customHeight="1">
      <c r="A383" s="56" t="s">
        <v>28</v>
      </c>
      <c r="B383" s="57">
        <v>36.24</v>
      </c>
      <c r="C383" s="57">
        <v>32.72</v>
      </c>
      <c r="D383" s="57">
        <v>29.65</v>
      </c>
      <c r="E383" s="57">
        <v>1.39</v>
      </c>
      <c r="F383" s="58">
        <v>100.0</v>
      </c>
      <c r="H383" s="2"/>
      <c r="I383" s="2"/>
    </row>
    <row r="384" ht="15.75" customHeight="1">
      <c r="A384" s="56" t="s">
        <v>29</v>
      </c>
      <c r="B384" s="57">
        <v>52.53</v>
      </c>
      <c r="C384" s="57">
        <v>10.34</v>
      </c>
      <c r="D384" s="57">
        <v>33.36</v>
      </c>
      <c r="E384" s="57">
        <v>3.77</v>
      </c>
      <c r="F384" s="58">
        <v>100.0</v>
      </c>
      <c r="H384" s="2"/>
      <c r="I384" s="2"/>
    </row>
    <row r="385" ht="15.75" customHeight="1">
      <c r="A385" s="56" t="s">
        <v>30</v>
      </c>
      <c r="B385" s="57">
        <v>52.27</v>
      </c>
      <c r="C385" s="57">
        <v>10.42</v>
      </c>
      <c r="D385" s="57">
        <v>34.67</v>
      </c>
      <c r="E385" s="57">
        <v>2.64</v>
      </c>
      <c r="F385" s="58">
        <v>100.0</v>
      </c>
      <c r="H385" s="2"/>
      <c r="I385" s="2"/>
    </row>
    <row r="386" ht="15.75" customHeight="1">
      <c r="A386" s="56" t="s">
        <v>31</v>
      </c>
      <c r="B386" s="57">
        <v>49.23</v>
      </c>
      <c r="C386" s="57">
        <v>25.11</v>
      </c>
      <c r="D386" s="57">
        <v>24.78</v>
      </c>
      <c r="E386" s="57">
        <v>0.87</v>
      </c>
      <c r="F386" s="58">
        <v>100.0</v>
      </c>
      <c r="H386" s="2"/>
      <c r="I386" s="2"/>
    </row>
    <row r="387" ht="15.75" customHeight="1">
      <c r="A387" s="56" t="s">
        <v>32</v>
      </c>
      <c r="B387" s="57">
        <v>55.37</v>
      </c>
      <c r="C387" s="57">
        <v>34.84</v>
      </c>
      <c r="D387" s="57">
        <v>9.73</v>
      </c>
      <c r="E387" s="57">
        <v>0.07</v>
      </c>
      <c r="F387" s="58">
        <v>100.0</v>
      </c>
      <c r="H387" s="2"/>
      <c r="I387" s="2"/>
    </row>
    <row r="388" ht="15.75" customHeight="1">
      <c r="A388" s="56" t="s">
        <v>33</v>
      </c>
      <c r="B388" s="57">
        <v>58.08</v>
      </c>
      <c r="C388" s="57">
        <v>2.26</v>
      </c>
      <c r="D388" s="57">
        <v>34.95</v>
      </c>
      <c r="E388" s="57">
        <v>4.71</v>
      </c>
      <c r="F388" s="58">
        <v>100.0</v>
      </c>
      <c r="H388" s="2"/>
      <c r="I388" s="2"/>
    </row>
    <row r="389" ht="15.75" customHeight="1">
      <c r="A389" s="56" t="s">
        <v>34</v>
      </c>
      <c r="B389" s="57">
        <v>31.97</v>
      </c>
      <c r="C389" s="57">
        <v>13.57</v>
      </c>
      <c r="D389" s="57">
        <v>51.29</v>
      </c>
      <c r="E389" s="57">
        <v>3.17</v>
      </c>
      <c r="F389" s="58">
        <v>100.0</v>
      </c>
      <c r="H389" s="2"/>
      <c r="I389" s="2"/>
    </row>
    <row r="390" ht="15.75" customHeight="1">
      <c r="A390" s="56" t="s">
        <v>35</v>
      </c>
      <c r="B390" s="57">
        <v>66.03</v>
      </c>
      <c r="C390" s="57">
        <v>16.46</v>
      </c>
      <c r="D390" s="57">
        <v>11.13</v>
      </c>
      <c r="E390" s="57">
        <v>6.38</v>
      </c>
      <c r="F390" s="58">
        <v>100.0</v>
      </c>
      <c r="H390" s="2"/>
      <c r="I390" s="2"/>
    </row>
    <row r="391" ht="15.75" customHeight="1">
      <c r="A391" s="56" t="s">
        <v>36</v>
      </c>
      <c r="B391" s="57">
        <v>55.93</v>
      </c>
      <c r="C391" s="57">
        <v>25.68</v>
      </c>
      <c r="D391" s="57">
        <v>17.24</v>
      </c>
      <c r="E391" s="57">
        <v>1.16</v>
      </c>
      <c r="F391" s="58">
        <v>100.0</v>
      </c>
      <c r="H391" s="2"/>
      <c r="I391" s="2"/>
    </row>
    <row r="392" ht="15.75" customHeight="1">
      <c r="A392" s="74" t="s">
        <v>87</v>
      </c>
      <c r="B392" s="88">
        <v>50.01</v>
      </c>
      <c r="C392" s="88">
        <v>19.06</v>
      </c>
      <c r="D392" s="88">
        <v>28.71</v>
      </c>
      <c r="E392" s="88">
        <v>2.22</v>
      </c>
      <c r="F392" s="60">
        <v>100.0</v>
      </c>
      <c r="H392" s="2"/>
      <c r="I392" s="2"/>
    </row>
    <row r="393" ht="15.75" customHeight="1">
      <c r="B393" s="2"/>
      <c r="C393" s="2"/>
      <c r="D393" s="2"/>
      <c r="E393" s="2"/>
      <c r="F393" s="2"/>
      <c r="G393" s="2"/>
      <c r="H393" s="2"/>
      <c r="I393" s="2"/>
    </row>
    <row r="394" ht="15.75" customHeight="1">
      <c r="A394" s="2" t="s">
        <v>172</v>
      </c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</row>
    <row r="395" ht="39.0" customHeight="1">
      <c r="A395" s="106" t="s">
        <v>1</v>
      </c>
      <c r="B395" s="107" t="s">
        <v>173</v>
      </c>
      <c r="C395" s="107" t="s">
        <v>174</v>
      </c>
      <c r="D395" s="107" t="s">
        <v>175</v>
      </c>
      <c r="E395" s="107" t="s">
        <v>176</v>
      </c>
      <c r="F395" s="107" t="s">
        <v>177</v>
      </c>
      <c r="G395" s="107" t="s">
        <v>178</v>
      </c>
      <c r="H395" s="107" t="s">
        <v>179</v>
      </c>
      <c r="I395" s="107" t="s">
        <v>180</v>
      </c>
      <c r="J395" s="107" t="s">
        <v>181</v>
      </c>
      <c r="K395" s="107" t="s">
        <v>182</v>
      </c>
      <c r="L395" s="107" t="s">
        <v>183</v>
      </c>
      <c r="M395" s="86" t="s">
        <v>184</v>
      </c>
      <c r="N395" s="108"/>
      <c r="O395" s="109"/>
      <c r="P395" s="109"/>
      <c r="Q395" s="110"/>
      <c r="R395" s="110"/>
      <c r="S395" s="110"/>
      <c r="T395" s="110"/>
      <c r="U395" s="110"/>
      <c r="V395" s="110"/>
      <c r="W395" s="108"/>
      <c r="X395" s="108"/>
      <c r="Y395" s="108"/>
      <c r="Z395" s="108"/>
      <c r="AA395" s="108"/>
      <c r="AB395" s="108"/>
      <c r="AC395" s="108"/>
      <c r="AD395" s="108"/>
      <c r="AE395" s="108"/>
      <c r="AF395" s="108"/>
      <c r="AG395" s="108"/>
      <c r="AH395" s="108"/>
      <c r="AI395" s="108"/>
      <c r="AJ395" s="108"/>
      <c r="AK395" s="108"/>
      <c r="AL395" s="108"/>
      <c r="AM395" s="108"/>
      <c r="AN395" s="108"/>
      <c r="AO395" s="108"/>
      <c r="AP395" s="108"/>
      <c r="AQ395" s="108"/>
      <c r="AR395" s="108"/>
      <c r="AS395" s="108"/>
      <c r="AT395" s="108"/>
      <c r="AU395" s="108"/>
      <c r="AV395" s="108"/>
      <c r="AW395" s="108"/>
      <c r="AX395" s="108"/>
    </row>
    <row r="396" ht="15.75" customHeight="1">
      <c r="A396" s="56" t="s">
        <v>23</v>
      </c>
      <c r="B396" s="92">
        <v>0.4603955</v>
      </c>
      <c r="C396" s="92">
        <v>0.0844068</v>
      </c>
      <c r="D396" s="92">
        <v>0.8162147</v>
      </c>
      <c r="E396" s="92">
        <v>0.099661</v>
      </c>
      <c r="F396" s="92">
        <v>0.0365537</v>
      </c>
      <c r="G396" s="92">
        <v>0.0240678</v>
      </c>
      <c r="H396" s="92">
        <v>0.049548</v>
      </c>
      <c r="I396" s="92">
        <v>0.0270621</v>
      </c>
      <c r="J396" s="92">
        <v>0.010113</v>
      </c>
      <c r="K396" s="92">
        <v>0.0176271</v>
      </c>
      <c r="L396" s="92">
        <v>0.1048023</v>
      </c>
      <c r="M396" s="93">
        <v>0.0512429</v>
      </c>
      <c r="O396" s="108"/>
      <c r="P396" s="101"/>
      <c r="Q396" s="111"/>
      <c r="R396" s="111"/>
      <c r="S396" s="111"/>
      <c r="T396" s="111"/>
      <c r="U396" s="111"/>
      <c r="V396" s="111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</row>
    <row r="397" ht="15.75" customHeight="1">
      <c r="A397" s="56" t="s">
        <v>24</v>
      </c>
      <c r="B397" s="92">
        <v>0.5308232</v>
      </c>
      <c r="C397" s="92">
        <v>0.4438907</v>
      </c>
      <c r="D397" s="92">
        <v>0.6643595</v>
      </c>
      <c r="E397" s="92">
        <v>0.4102067</v>
      </c>
      <c r="F397" s="92">
        <v>0.3015873</v>
      </c>
      <c r="G397" s="92">
        <v>0.3729236</v>
      </c>
      <c r="H397" s="92">
        <v>0.0417128</v>
      </c>
      <c r="I397" s="92">
        <v>0.3671096</v>
      </c>
      <c r="J397" s="92">
        <v>0.2910668</v>
      </c>
      <c r="K397" s="92">
        <v>0.013935</v>
      </c>
      <c r="L397" s="92">
        <v>0.4548726</v>
      </c>
      <c r="M397" s="93">
        <v>0.2059801</v>
      </c>
      <c r="O397" s="108"/>
      <c r="P397" s="101"/>
      <c r="Q397" s="111"/>
      <c r="R397" s="111"/>
      <c r="S397" s="111"/>
      <c r="T397" s="111"/>
      <c r="U397" s="111"/>
      <c r="V397" s="111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</row>
    <row r="398" ht="15.75" customHeight="1">
      <c r="A398" s="56" t="s">
        <v>25</v>
      </c>
      <c r="B398" s="92">
        <v>0.3785635</v>
      </c>
      <c r="C398" s="92">
        <v>0.1137012</v>
      </c>
      <c r="D398" s="92">
        <v>0.7044369</v>
      </c>
      <c r="E398" s="92">
        <v>0.6643636</v>
      </c>
      <c r="F398" s="92">
        <v>0.4158431</v>
      </c>
      <c r="G398" s="92">
        <v>0.2179699</v>
      </c>
      <c r="H398" s="92">
        <v>0.0016822</v>
      </c>
      <c r="I398" s="92">
        <v>0.1381537</v>
      </c>
      <c r="J398" s="92">
        <v>0.5354922</v>
      </c>
      <c r="K398" s="92">
        <v>0.0633543</v>
      </c>
      <c r="L398" s="92">
        <v>0.5211331</v>
      </c>
      <c r="M398" s="93">
        <v>0.1435009</v>
      </c>
      <c r="O398" s="108"/>
      <c r="P398" s="101"/>
      <c r="Q398" s="111"/>
      <c r="R398" s="111"/>
      <c r="S398" s="111"/>
      <c r="T398" s="111"/>
      <c r="U398" s="111"/>
      <c r="V398" s="111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</row>
    <row r="399" ht="29.25" customHeight="1">
      <c r="A399" s="56" t="s">
        <v>26</v>
      </c>
      <c r="B399" s="92">
        <v>0.582797</v>
      </c>
      <c r="C399" s="92">
        <v>0.4481504</v>
      </c>
      <c r="D399" s="92">
        <v>0.7847669</v>
      </c>
      <c r="E399" s="92">
        <v>0.3383513</v>
      </c>
      <c r="F399" s="92">
        <v>0.1516033</v>
      </c>
      <c r="G399" s="92">
        <v>0.2320219</v>
      </c>
      <c r="H399" s="92">
        <v>0.0293805</v>
      </c>
      <c r="I399" s="92">
        <v>0.0208182</v>
      </c>
      <c r="J399" s="92">
        <v>0.0718563</v>
      </c>
      <c r="K399" s="92">
        <v>0.018076</v>
      </c>
      <c r="L399" s="92">
        <v>0.1103028</v>
      </c>
      <c r="M399" s="93">
        <v>0.0569142</v>
      </c>
      <c r="O399" s="108"/>
      <c r="P399" s="101"/>
      <c r="Q399" s="111"/>
      <c r="R399" s="111"/>
      <c r="S399" s="111"/>
      <c r="T399" s="111"/>
      <c r="U399" s="111"/>
      <c r="V399" s="111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</row>
    <row r="400" ht="31.5" customHeight="1">
      <c r="A400" s="56" t="s">
        <v>27</v>
      </c>
      <c r="B400" s="92">
        <v>0.1430438</v>
      </c>
      <c r="C400" s="92">
        <v>0.0154583</v>
      </c>
      <c r="D400" s="92">
        <v>0.357936</v>
      </c>
      <c r="E400" s="92">
        <v>0.7441759</v>
      </c>
      <c r="F400" s="92">
        <v>0.2656216</v>
      </c>
      <c r="G400" s="92">
        <v>0.0</v>
      </c>
      <c r="H400" s="92">
        <v>0.0</v>
      </c>
      <c r="I400" s="92">
        <v>0.0176355</v>
      </c>
      <c r="J400" s="92">
        <v>0.0230786</v>
      </c>
      <c r="K400" s="92">
        <v>0.0446331</v>
      </c>
      <c r="L400" s="92">
        <v>0.0555193</v>
      </c>
      <c r="M400" s="93">
        <v>0.0054431</v>
      </c>
      <c r="O400" s="108"/>
      <c r="P400" s="101"/>
      <c r="Q400" s="111"/>
      <c r="R400" s="111"/>
      <c r="S400" s="111"/>
      <c r="T400" s="111"/>
      <c r="U400" s="111"/>
      <c r="V400" s="111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</row>
    <row r="401" ht="19.5" customHeight="1">
      <c r="A401" s="56" t="s">
        <v>28</v>
      </c>
      <c r="B401" s="92">
        <v>0.5127082</v>
      </c>
      <c r="C401" s="92">
        <v>0.116467</v>
      </c>
      <c r="D401" s="92">
        <v>0.4084137</v>
      </c>
      <c r="E401" s="92">
        <v>0.4730256</v>
      </c>
      <c r="F401" s="92">
        <v>0.0995715</v>
      </c>
      <c r="G401" s="92">
        <v>0.0433343</v>
      </c>
      <c r="H401" s="92">
        <v>0.0056968</v>
      </c>
      <c r="I401" s="92">
        <v>0.0</v>
      </c>
      <c r="J401" s="92">
        <v>0.0583309</v>
      </c>
      <c r="K401" s="92">
        <v>0.0129029</v>
      </c>
      <c r="L401" s="92">
        <v>0.0550687</v>
      </c>
      <c r="M401" s="93">
        <v>0.0</v>
      </c>
      <c r="O401" s="108"/>
      <c r="P401" s="101"/>
      <c r="Q401" s="111"/>
      <c r="R401" s="111"/>
      <c r="S401" s="111"/>
      <c r="T401" s="111"/>
      <c r="U401" s="111"/>
      <c r="V401" s="111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</row>
    <row r="402" ht="36.0" customHeight="1">
      <c r="A402" s="56" t="s">
        <v>29</v>
      </c>
      <c r="B402" s="92">
        <v>0.480693</v>
      </c>
      <c r="C402" s="92">
        <v>0.2323874</v>
      </c>
      <c r="D402" s="92">
        <v>0.4630874</v>
      </c>
      <c r="E402" s="92">
        <v>0.6033411</v>
      </c>
      <c r="F402" s="92">
        <v>0.1905954</v>
      </c>
      <c r="G402" s="92">
        <v>0.2339624</v>
      </c>
      <c r="H402" s="92">
        <v>0.0057935</v>
      </c>
      <c r="I402" s="92">
        <v>0.0458981</v>
      </c>
      <c r="J402" s="92">
        <v>0.2811542</v>
      </c>
      <c r="K402" s="92">
        <v>0.0500605</v>
      </c>
      <c r="L402" s="92">
        <v>0.1092049</v>
      </c>
      <c r="M402" s="93">
        <v>0.012937</v>
      </c>
      <c r="O402" s="108"/>
      <c r="P402" s="101"/>
      <c r="Q402" s="111"/>
      <c r="R402" s="111"/>
      <c r="S402" s="111"/>
      <c r="T402" s="111"/>
      <c r="U402" s="111"/>
      <c r="V402" s="111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</row>
    <row r="403" ht="13.5" customHeight="1">
      <c r="A403" s="56" t="s">
        <v>30</v>
      </c>
      <c r="B403" s="92">
        <v>0.4440659</v>
      </c>
      <c r="C403" s="92">
        <v>0.5076903</v>
      </c>
      <c r="D403" s="92">
        <v>0.8232971</v>
      </c>
      <c r="E403" s="92">
        <v>0.6682164</v>
      </c>
      <c r="F403" s="92">
        <v>0.2530013</v>
      </c>
      <c r="G403" s="92">
        <v>0.1834857</v>
      </c>
      <c r="H403" s="92">
        <v>0.1401777</v>
      </c>
      <c r="I403" s="92">
        <v>0.2034201</v>
      </c>
      <c r="J403" s="92">
        <v>0.2241506</v>
      </c>
      <c r="K403" s="92">
        <v>0.1200204</v>
      </c>
      <c r="L403" s="92">
        <v>0.0924752</v>
      </c>
      <c r="M403" s="93">
        <v>0.0802153</v>
      </c>
      <c r="O403" s="108"/>
      <c r="P403" s="101"/>
      <c r="Q403" s="111"/>
      <c r="R403" s="111"/>
      <c r="S403" s="111"/>
      <c r="T403" s="111"/>
      <c r="U403" s="111"/>
      <c r="V403" s="111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</row>
    <row r="404" ht="34.5" customHeight="1">
      <c r="A404" s="56" t="s">
        <v>31</v>
      </c>
      <c r="B404" s="92">
        <v>0.5302499</v>
      </c>
      <c r="C404" s="92">
        <v>0.0768745</v>
      </c>
      <c r="D404" s="92">
        <v>0.6991095</v>
      </c>
      <c r="E404" s="92">
        <v>0.5004309</v>
      </c>
      <c r="F404" s="92">
        <v>0.3744901</v>
      </c>
      <c r="G404" s="92">
        <v>0.3953462</v>
      </c>
      <c r="H404" s="92">
        <v>0.0104568</v>
      </c>
      <c r="I404" s="92">
        <v>0.0055157</v>
      </c>
      <c r="J404" s="92">
        <v>0.1116346</v>
      </c>
      <c r="K404" s="92">
        <v>0.2017236</v>
      </c>
      <c r="L404" s="92">
        <v>0.1291583</v>
      </c>
      <c r="M404" s="93">
        <v>0.2226946</v>
      </c>
      <c r="O404" s="108"/>
      <c r="P404" s="101"/>
      <c r="Q404" s="111"/>
      <c r="R404" s="111"/>
      <c r="S404" s="111"/>
      <c r="T404" s="111"/>
      <c r="U404" s="111"/>
      <c r="V404" s="111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</row>
    <row r="405" ht="13.5" customHeight="1">
      <c r="A405" s="56" t="s">
        <v>32</v>
      </c>
      <c r="B405" s="92">
        <v>0.4262906</v>
      </c>
      <c r="C405" s="92">
        <v>0.1859145</v>
      </c>
      <c r="D405" s="92">
        <v>0.6113181</v>
      </c>
      <c r="E405" s="92">
        <v>0.7880078</v>
      </c>
      <c r="F405" s="92">
        <v>0.2382473</v>
      </c>
      <c r="G405" s="92">
        <v>0.116374</v>
      </c>
      <c r="H405" s="92">
        <v>0.0120632</v>
      </c>
      <c r="I405" s="92">
        <v>0.0125954</v>
      </c>
      <c r="J405" s="92">
        <v>0.155047</v>
      </c>
      <c r="K405" s="92">
        <v>0.041334</v>
      </c>
      <c r="L405" s="92">
        <v>0.0292709</v>
      </c>
      <c r="M405" s="93">
        <v>0.1339365</v>
      </c>
      <c r="O405" s="108"/>
      <c r="P405" s="101"/>
      <c r="Q405" s="111"/>
      <c r="R405" s="111"/>
      <c r="S405" s="111"/>
      <c r="T405" s="111"/>
      <c r="U405" s="111"/>
      <c r="V405" s="111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</row>
    <row r="406" ht="28.5" customHeight="1">
      <c r="A406" s="56" t="s">
        <v>33</v>
      </c>
      <c r="B406" s="92">
        <v>0.3036423</v>
      </c>
      <c r="C406" s="92">
        <v>0.298016</v>
      </c>
      <c r="D406" s="92">
        <v>0.4060409</v>
      </c>
      <c r="E406" s="92">
        <v>0.5114007</v>
      </c>
      <c r="F406" s="92">
        <v>0.419011</v>
      </c>
      <c r="G406" s="92">
        <v>0.1595499</v>
      </c>
      <c r="H406" s="92">
        <v>0.0183595</v>
      </c>
      <c r="I406" s="92">
        <v>0.0356529</v>
      </c>
      <c r="J406" s="92">
        <v>0.1505478</v>
      </c>
      <c r="K406" s="92">
        <v>0.1278057</v>
      </c>
      <c r="L406" s="92">
        <v>0.1257329</v>
      </c>
      <c r="M406" s="93">
        <v>0.0427006</v>
      </c>
      <c r="O406" s="108"/>
      <c r="P406" s="101"/>
      <c r="Q406" s="111"/>
      <c r="R406" s="111"/>
      <c r="S406" s="111"/>
      <c r="T406" s="111"/>
      <c r="U406" s="111"/>
      <c r="V406" s="111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</row>
    <row r="407" ht="39.0" customHeight="1">
      <c r="A407" s="56" t="s">
        <v>34</v>
      </c>
      <c r="B407" s="92">
        <v>0.1794268</v>
      </c>
      <c r="C407" s="92">
        <v>0.0460845</v>
      </c>
      <c r="D407" s="92">
        <v>0.7517156</v>
      </c>
      <c r="E407" s="92">
        <v>0.8327839</v>
      </c>
      <c r="F407" s="92">
        <v>0.2813846</v>
      </c>
      <c r="G407" s="92">
        <v>0.1384553</v>
      </c>
      <c r="H407" s="92">
        <v>0.0396259</v>
      </c>
      <c r="I407" s="92">
        <v>0.1888455</v>
      </c>
      <c r="J407" s="92">
        <v>0.5911935</v>
      </c>
      <c r="K407" s="92">
        <v>0.1136975</v>
      </c>
      <c r="L407" s="92">
        <v>0.3247443</v>
      </c>
      <c r="M407" s="93">
        <v>0.094961</v>
      </c>
      <c r="O407" s="108"/>
      <c r="P407" s="101"/>
      <c r="Q407" s="111"/>
      <c r="R407" s="111"/>
      <c r="S407" s="111"/>
      <c r="T407" s="111"/>
      <c r="U407" s="111"/>
      <c r="V407" s="111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</row>
    <row r="408" ht="15.75" customHeight="1">
      <c r="A408" s="56" t="s">
        <v>35</v>
      </c>
      <c r="B408" s="92">
        <v>0.4064665</v>
      </c>
      <c r="C408" s="92">
        <v>0.0356318</v>
      </c>
      <c r="D408" s="92">
        <v>0.291323</v>
      </c>
      <c r="E408" s="92">
        <v>0.4354998</v>
      </c>
      <c r="F408" s="92">
        <v>0.5928736</v>
      </c>
      <c r="G408" s="92">
        <v>0.0247443</v>
      </c>
      <c r="H408" s="92">
        <v>0.0023095</v>
      </c>
      <c r="I408" s="92">
        <v>0.0</v>
      </c>
      <c r="J408" s="92">
        <v>0.0488288</v>
      </c>
      <c r="K408" s="92">
        <v>0.0141867</v>
      </c>
      <c r="L408" s="92">
        <v>0.0023095</v>
      </c>
      <c r="M408" s="93">
        <v>0.0240845</v>
      </c>
      <c r="O408" s="111"/>
      <c r="P408" s="111"/>
      <c r="Q408" s="111"/>
      <c r="R408" s="111"/>
      <c r="S408" s="111"/>
      <c r="T408" s="111"/>
      <c r="U408" s="111"/>
      <c r="V408" s="111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</row>
    <row r="409" ht="15.75" customHeight="1">
      <c r="A409" s="56" t="s">
        <v>36</v>
      </c>
      <c r="B409" s="92">
        <v>0.3072454</v>
      </c>
      <c r="C409" s="92">
        <v>0.0346942</v>
      </c>
      <c r="D409" s="92">
        <v>0.7011457</v>
      </c>
      <c r="E409" s="92">
        <v>0.4113281</v>
      </c>
      <c r="F409" s="92">
        <v>0.3488785</v>
      </c>
      <c r="G409" s="92">
        <v>0.0366306</v>
      </c>
      <c r="H409" s="92">
        <v>0.0</v>
      </c>
      <c r="I409" s="92">
        <v>0.0543812</v>
      </c>
      <c r="J409" s="92">
        <v>0.139745</v>
      </c>
      <c r="K409" s="92">
        <v>0.0</v>
      </c>
      <c r="L409" s="92">
        <v>0.0206552</v>
      </c>
      <c r="M409" s="93">
        <v>0.0109731</v>
      </c>
      <c r="O409" s="111"/>
      <c r="P409" s="111"/>
      <c r="Q409" s="111"/>
      <c r="R409" s="111"/>
      <c r="S409" s="111"/>
      <c r="T409" s="111"/>
      <c r="U409" s="111"/>
      <c r="V409" s="111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</row>
    <row r="410" ht="15.75" customHeight="1">
      <c r="A410" s="74" t="s">
        <v>87</v>
      </c>
      <c r="B410" s="94">
        <v>0.4163675</v>
      </c>
      <c r="C410" s="94">
        <v>0.2149337</v>
      </c>
      <c r="D410" s="94">
        <v>0.6443423</v>
      </c>
      <c r="E410" s="94">
        <v>0.5599199</v>
      </c>
      <c r="F410" s="94">
        <v>0.2621555</v>
      </c>
      <c r="G410" s="94">
        <v>0.1814711</v>
      </c>
      <c r="H410" s="94">
        <v>0.0334307</v>
      </c>
      <c r="I410" s="94">
        <v>0.0967375</v>
      </c>
      <c r="J410" s="94">
        <v>0.258234</v>
      </c>
      <c r="K410" s="94">
        <v>0.0727616</v>
      </c>
      <c r="L410" s="94">
        <v>0.1938859</v>
      </c>
      <c r="M410" s="95">
        <v>0.0807961</v>
      </c>
      <c r="O410" s="111"/>
      <c r="P410" s="111"/>
      <c r="Q410" s="111"/>
      <c r="R410" s="111"/>
      <c r="S410" s="111"/>
      <c r="T410" s="111"/>
      <c r="U410" s="111"/>
      <c r="V410" s="111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</row>
    <row r="411" ht="15.75" customHeight="1">
      <c r="A411" s="2"/>
      <c r="B411" s="111"/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111"/>
      <c r="N411" s="2"/>
      <c r="O411" s="111"/>
      <c r="P411" s="111"/>
      <c r="Q411" s="111"/>
      <c r="R411" s="111"/>
      <c r="S411" s="111"/>
      <c r="T411" s="111"/>
      <c r="U411" s="111"/>
      <c r="V411" s="111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</row>
    <row r="412" ht="15.75" customHeight="1">
      <c r="A412" s="2" t="s">
        <v>185</v>
      </c>
      <c r="B412" s="2"/>
      <c r="C412" s="2"/>
      <c r="D412" s="2"/>
      <c r="E412" s="2"/>
      <c r="F412" s="2"/>
      <c r="G412" s="2"/>
      <c r="H412" s="2"/>
      <c r="I412" s="2"/>
      <c r="J412" s="2"/>
      <c r="K412" s="111"/>
      <c r="L412" s="111"/>
      <c r="M412" s="111"/>
      <c r="N412" s="111"/>
      <c r="O412" s="111"/>
      <c r="P412" s="111"/>
      <c r="Q412" s="111"/>
      <c r="R412" s="111"/>
      <c r="S412" s="111"/>
      <c r="T412" s="111"/>
      <c r="U412" s="111"/>
      <c r="V412" s="111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</row>
    <row r="413" ht="15.75" customHeight="1">
      <c r="A413" s="53" t="s">
        <v>19</v>
      </c>
      <c r="B413" s="54" t="s">
        <v>65</v>
      </c>
      <c r="C413" s="54" t="s">
        <v>66</v>
      </c>
      <c r="D413" s="55" t="s">
        <v>22</v>
      </c>
      <c r="E413" s="2"/>
      <c r="F413" s="112"/>
      <c r="G413" s="113"/>
      <c r="H413" s="11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</row>
    <row r="414" ht="15.75" customHeight="1">
      <c r="A414" s="56" t="s">
        <v>23</v>
      </c>
      <c r="B414" s="57">
        <v>2.44</v>
      </c>
      <c r="C414" s="57">
        <v>97.56</v>
      </c>
      <c r="D414" s="58">
        <v>100.0</v>
      </c>
      <c r="F414" s="2"/>
      <c r="G414" s="76"/>
      <c r="H414" s="76"/>
      <c r="J414" s="2"/>
      <c r="K414" s="87"/>
    </row>
    <row r="415" ht="15.75" customHeight="1">
      <c r="A415" s="56" t="s">
        <v>24</v>
      </c>
      <c r="B415" s="57">
        <v>2.76</v>
      </c>
      <c r="C415" s="57">
        <v>97.24</v>
      </c>
      <c r="D415" s="58">
        <v>100.0</v>
      </c>
      <c r="F415" s="2"/>
      <c r="G415" s="76"/>
      <c r="H415" s="76"/>
      <c r="J415" s="2"/>
      <c r="K415" s="87"/>
    </row>
    <row r="416" ht="15.75" customHeight="1">
      <c r="A416" s="56" t="s">
        <v>25</v>
      </c>
      <c r="B416" s="57">
        <v>0.84</v>
      </c>
      <c r="C416" s="57">
        <v>99.16</v>
      </c>
      <c r="D416" s="58">
        <v>100.0</v>
      </c>
      <c r="F416" s="2"/>
      <c r="G416" s="76"/>
      <c r="H416" s="76"/>
      <c r="J416" s="2"/>
      <c r="K416" s="87"/>
    </row>
    <row r="417" ht="15.75" customHeight="1">
      <c r="A417" s="56" t="s">
        <v>26</v>
      </c>
      <c r="B417" s="57">
        <v>11.62</v>
      </c>
      <c r="C417" s="57">
        <v>88.38</v>
      </c>
      <c r="D417" s="58">
        <v>100.0</v>
      </c>
      <c r="F417" s="2"/>
      <c r="G417" s="76"/>
      <c r="H417" s="76"/>
      <c r="J417" s="2"/>
      <c r="K417" s="87"/>
    </row>
    <row r="418" ht="15.75" customHeight="1">
      <c r="A418" s="56" t="s">
        <v>27</v>
      </c>
      <c r="B418" s="57">
        <v>7.36</v>
      </c>
      <c r="C418" s="57">
        <v>92.64</v>
      </c>
      <c r="D418" s="58">
        <v>100.0</v>
      </c>
      <c r="F418" s="2"/>
      <c r="G418" s="76"/>
      <c r="H418" s="76"/>
      <c r="J418" s="2"/>
      <c r="K418" s="87"/>
    </row>
    <row r="419" ht="15.75" customHeight="1">
      <c r="A419" s="56" t="s">
        <v>28</v>
      </c>
      <c r="B419" s="57">
        <v>24.48</v>
      </c>
      <c r="C419" s="57">
        <v>75.52</v>
      </c>
      <c r="D419" s="58">
        <v>100.0</v>
      </c>
      <c r="F419" s="2"/>
      <c r="G419" s="76"/>
      <c r="H419" s="76"/>
      <c r="J419" s="2"/>
      <c r="K419" s="87"/>
    </row>
    <row r="420" ht="15.75" customHeight="1">
      <c r="A420" s="56" t="s">
        <v>29</v>
      </c>
      <c r="B420" s="57">
        <v>1.09</v>
      </c>
      <c r="C420" s="57">
        <v>98.91</v>
      </c>
      <c r="D420" s="58">
        <v>100.0</v>
      </c>
      <c r="F420" s="2"/>
      <c r="G420" s="76"/>
      <c r="H420" s="76"/>
      <c r="J420" s="2"/>
      <c r="K420" s="87"/>
    </row>
    <row r="421" ht="15.75" customHeight="1">
      <c r="A421" s="56" t="s">
        <v>30</v>
      </c>
      <c r="B421" s="57">
        <v>1.68</v>
      </c>
      <c r="C421" s="57">
        <v>98.32</v>
      </c>
      <c r="D421" s="58">
        <v>100.0</v>
      </c>
      <c r="F421" s="2"/>
      <c r="G421" s="76"/>
      <c r="H421" s="76"/>
      <c r="J421" s="2"/>
      <c r="K421" s="87"/>
    </row>
    <row r="422" ht="15.75" customHeight="1">
      <c r="A422" s="56" t="s">
        <v>31</v>
      </c>
      <c r="B422" s="57">
        <v>2.73</v>
      </c>
      <c r="C422" s="57">
        <v>97.27</v>
      </c>
      <c r="D422" s="58">
        <v>100.0</v>
      </c>
      <c r="F422" s="2"/>
      <c r="G422" s="76"/>
      <c r="H422" s="76"/>
      <c r="J422" s="2"/>
      <c r="K422" s="87"/>
    </row>
    <row r="423" ht="15.75" customHeight="1">
      <c r="A423" s="56" t="s">
        <v>32</v>
      </c>
      <c r="B423" s="57">
        <v>17.12</v>
      </c>
      <c r="C423" s="57">
        <v>82.88</v>
      </c>
      <c r="D423" s="58">
        <v>100.0</v>
      </c>
      <c r="F423" s="2"/>
      <c r="G423" s="76"/>
      <c r="H423" s="76"/>
      <c r="J423" s="2"/>
      <c r="K423" s="87"/>
    </row>
    <row r="424" ht="15.75" customHeight="1">
      <c r="A424" s="56" t="s">
        <v>33</v>
      </c>
      <c r="B424" s="57">
        <v>5.28</v>
      </c>
      <c r="C424" s="57">
        <v>94.72</v>
      </c>
      <c r="D424" s="58">
        <v>100.0</v>
      </c>
      <c r="F424" s="2"/>
      <c r="G424" s="76"/>
      <c r="H424" s="76"/>
      <c r="J424" s="2"/>
      <c r="K424" s="87"/>
    </row>
    <row r="425" ht="15.75" customHeight="1">
      <c r="A425" s="56" t="s">
        <v>34</v>
      </c>
      <c r="B425" s="57">
        <v>10.8</v>
      </c>
      <c r="C425" s="57">
        <v>89.2</v>
      </c>
      <c r="D425" s="58">
        <v>100.0</v>
      </c>
      <c r="F425" s="2"/>
      <c r="G425" s="76"/>
      <c r="H425" s="76"/>
      <c r="J425" s="2"/>
      <c r="K425" s="87"/>
    </row>
    <row r="426" ht="15.75" customHeight="1">
      <c r="A426" s="56" t="s">
        <v>35</v>
      </c>
      <c r="B426" s="57">
        <v>8.86</v>
      </c>
      <c r="C426" s="57">
        <v>91.14</v>
      </c>
      <c r="D426" s="58">
        <v>100.0</v>
      </c>
      <c r="F426" s="2"/>
      <c r="G426" s="76"/>
      <c r="H426" s="76"/>
      <c r="J426" s="2"/>
      <c r="K426" s="87"/>
    </row>
    <row r="427" ht="15.75" customHeight="1">
      <c r="A427" s="56" t="s">
        <v>36</v>
      </c>
      <c r="B427" s="57">
        <v>0.46</v>
      </c>
      <c r="C427" s="57">
        <v>99.54</v>
      </c>
      <c r="D427" s="58">
        <v>100.0</v>
      </c>
      <c r="F427" s="2"/>
      <c r="G427" s="76"/>
      <c r="H427" s="76"/>
      <c r="J427" s="2"/>
      <c r="K427" s="87"/>
    </row>
    <row r="428" ht="15.75" customHeight="1">
      <c r="A428" s="74" t="s">
        <v>87</v>
      </c>
      <c r="B428" s="88">
        <v>6.71</v>
      </c>
      <c r="C428" s="88">
        <v>93.29</v>
      </c>
      <c r="D428" s="60">
        <v>100.0</v>
      </c>
      <c r="F428" s="2"/>
      <c r="G428" s="2"/>
      <c r="H428" s="2"/>
      <c r="J428" s="2"/>
      <c r="K428" s="87"/>
    </row>
    <row r="429" ht="15.75" customHeight="1">
      <c r="F429" s="2"/>
      <c r="G429" s="2"/>
      <c r="H429" s="2"/>
    </row>
    <row r="430" ht="15.75" customHeight="1">
      <c r="A430" s="2" t="s">
        <v>186</v>
      </c>
      <c r="B430" s="2"/>
      <c r="C430" s="2"/>
      <c r="D430" s="2"/>
      <c r="E430" s="2"/>
      <c r="F430" s="2"/>
      <c r="G430" s="2"/>
      <c r="H430" s="2"/>
    </row>
    <row r="431" ht="15.75" customHeight="1">
      <c r="A431" s="114" t="s">
        <v>1</v>
      </c>
      <c r="B431" s="115" t="s">
        <v>187</v>
      </c>
      <c r="C431" s="115" t="s">
        <v>188</v>
      </c>
      <c r="D431" s="115" t="s">
        <v>189</v>
      </c>
      <c r="E431" s="115" t="s">
        <v>190</v>
      </c>
      <c r="F431" s="115" t="s">
        <v>191</v>
      </c>
      <c r="G431" s="115" t="s">
        <v>192</v>
      </c>
      <c r="H431" s="116" t="s">
        <v>193</v>
      </c>
      <c r="I431" s="117"/>
      <c r="J431" s="117"/>
      <c r="K431" s="117"/>
      <c r="L431" s="117"/>
      <c r="M431" s="117"/>
      <c r="N431" s="117"/>
      <c r="O431" s="117"/>
      <c r="P431" s="117"/>
      <c r="Q431" s="117"/>
      <c r="R431" s="117"/>
      <c r="S431" s="117"/>
      <c r="T431" s="117"/>
      <c r="U431" s="117"/>
      <c r="V431" s="117"/>
      <c r="W431" s="117"/>
      <c r="X431" s="117"/>
      <c r="Y431" s="117"/>
      <c r="Z431" s="117"/>
      <c r="AA431" s="117"/>
      <c r="AB431" s="117"/>
      <c r="AC431" s="117"/>
      <c r="AD431" s="117"/>
      <c r="AE431" s="117"/>
      <c r="AF431" s="117"/>
      <c r="AG431" s="117"/>
      <c r="AH431" s="117"/>
      <c r="AI431" s="117"/>
      <c r="AJ431" s="117"/>
      <c r="AK431" s="117"/>
      <c r="AL431" s="117"/>
      <c r="AM431" s="117"/>
      <c r="AN431" s="117"/>
      <c r="AO431" s="117"/>
      <c r="AP431" s="117"/>
      <c r="AQ431" s="117"/>
      <c r="AR431" s="117"/>
      <c r="AS431" s="117"/>
      <c r="AT431" s="117"/>
      <c r="AU431" s="117"/>
      <c r="AV431" s="117"/>
      <c r="AW431" s="117"/>
      <c r="AX431" s="117"/>
    </row>
    <row r="432" ht="15.75" customHeight="1">
      <c r="A432" s="56" t="s">
        <v>23</v>
      </c>
      <c r="B432" s="118" t="s">
        <v>194</v>
      </c>
      <c r="C432" s="118">
        <v>500000.0</v>
      </c>
      <c r="D432" s="118"/>
      <c r="E432" s="118">
        <v>1552971.0</v>
      </c>
      <c r="F432" s="118"/>
      <c r="G432" s="118">
        <v>1600000.0</v>
      </c>
      <c r="H432" s="119">
        <v>1240825.0</v>
      </c>
    </row>
    <row r="433" ht="15.75" customHeight="1">
      <c r="A433" s="56" t="s">
        <v>24</v>
      </c>
      <c r="B433" s="118">
        <v>328193.0</v>
      </c>
      <c r="C433" s="118">
        <v>3000000.0</v>
      </c>
      <c r="D433" s="118">
        <v>346680.0</v>
      </c>
      <c r="E433" s="118">
        <v>294313.0</v>
      </c>
      <c r="F433" s="118">
        <v>279532.0</v>
      </c>
      <c r="G433" s="118">
        <v>281121.0</v>
      </c>
      <c r="H433" s="119">
        <v>276058.0</v>
      </c>
    </row>
    <row r="434" ht="15.75" customHeight="1">
      <c r="A434" s="56" t="s">
        <v>25</v>
      </c>
      <c r="B434" s="118">
        <v>306342.0</v>
      </c>
      <c r="C434" s="118">
        <v>295161.0</v>
      </c>
      <c r="D434" s="118"/>
      <c r="E434" s="118">
        <v>316556.0</v>
      </c>
      <c r="F434" s="118"/>
      <c r="G434" s="118"/>
      <c r="H434" s="119">
        <v>306342.2</v>
      </c>
    </row>
    <row r="435" ht="15.75" customHeight="1">
      <c r="A435" s="56" t="s">
        <v>26</v>
      </c>
      <c r="B435" s="118">
        <v>414317.0</v>
      </c>
      <c r="C435" s="118">
        <v>356722.0</v>
      </c>
      <c r="D435" s="118">
        <v>329761.0</v>
      </c>
      <c r="E435" s="118">
        <v>367837.0</v>
      </c>
      <c r="F435" s="118">
        <v>469962.0</v>
      </c>
      <c r="G435" s="118">
        <v>255760.0</v>
      </c>
      <c r="H435" s="119">
        <v>386141.8</v>
      </c>
      <c r="I435" s="2"/>
      <c r="J435" s="120"/>
      <c r="K435" s="120"/>
      <c r="L435" s="120"/>
      <c r="M435" s="120"/>
      <c r="N435" s="120"/>
      <c r="O435" s="120"/>
      <c r="P435" s="120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</row>
    <row r="436" ht="15.75" customHeight="1">
      <c r="A436" s="56" t="s">
        <v>27</v>
      </c>
      <c r="B436" s="118">
        <v>227243.0</v>
      </c>
      <c r="C436" s="118">
        <v>334996.0</v>
      </c>
      <c r="D436" s="118">
        <v>487865.0</v>
      </c>
      <c r="E436" s="118">
        <v>321149.0</v>
      </c>
      <c r="F436" s="118">
        <v>302931.0</v>
      </c>
      <c r="G436" s="118">
        <v>57625.0</v>
      </c>
      <c r="H436" s="119">
        <v>244696.0</v>
      </c>
      <c r="I436" s="2"/>
      <c r="J436" s="120"/>
      <c r="K436" s="120"/>
      <c r="L436" s="120"/>
      <c r="M436" s="120"/>
      <c r="N436" s="120"/>
      <c r="O436" s="120"/>
      <c r="P436" s="120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</row>
    <row r="437" ht="15.75" customHeight="1">
      <c r="A437" s="56" t="s">
        <v>28</v>
      </c>
      <c r="B437" s="118">
        <v>244266.0</v>
      </c>
      <c r="C437" s="118">
        <v>370281.0</v>
      </c>
      <c r="D437" s="118">
        <v>220430.0</v>
      </c>
      <c r="E437" s="118">
        <v>279272.0</v>
      </c>
      <c r="F437" s="118">
        <v>188442.0</v>
      </c>
      <c r="G437" s="118">
        <v>226940.0</v>
      </c>
      <c r="H437" s="119">
        <v>274254.4</v>
      </c>
      <c r="I437" s="2"/>
      <c r="J437" s="120"/>
      <c r="K437" s="120"/>
      <c r="L437" s="120"/>
      <c r="M437" s="120"/>
      <c r="N437" s="120"/>
      <c r="O437" s="120"/>
      <c r="P437" s="120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</row>
    <row r="438" ht="15.75" customHeight="1">
      <c r="A438" s="56" t="s">
        <v>29</v>
      </c>
      <c r="B438" s="118">
        <v>236232.0</v>
      </c>
      <c r="C438" s="118">
        <v>511546.0</v>
      </c>
      <c r="D438" s="118">
        <v>651714.0</v>
      </c>
      <c r="E438" s="118">
        <v>314147.0</v>
      </c>
      <c r="F438" s="118">
        <v>500000.0</v>
      </c>
      <c r="G438" s="118"/>
      <c r="H438" s="119">
        <v>511545.8</v>
      </c>
      <c r="I438" s="2"/>
      <c r="J438" s="120"/>
      <c r="K438" s="120"/>
      <c r="L438" s="120"/>
      <c r="M438" s="120"/>
      <c r="N438" s="120"/>
      <c r="O438" s="120"/>
      <c r="P438" s="120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</row>
    <row r="439" ht="15.75" customHeight="1">
      <c r="A439" s="56" t="s">
        <v>30</v>
      </c>
      <c r="B439" s="118">
        <v>112870.0</v>
      </c>
      <c r="C439" s="118">
        <v>596171.0</v>
      </c>
      <c r="D439" s="118">
        <v>273558.0</v>
      </c>
      <c r="E439" s="118">
        <v>554556.0</v>
      </c>
      <c r="F439" s="118"/>
      <c r="G439" s="118"/>
      <c r="H439" s="119">
        <v>316512.9</v>
      </c>
      <c r="I439" s="2"/>
      <c r="J439" s="120"/>
      <c r="K439" s="120"/>
      <c r="L439" s="120"/>
      <c r="M439" s="120"/>
      <c r="N439" s="120"/>
      <c r="O439" s="120"/>
      <c r="P439" s="120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</row>
    <row r="440" ht="15.75" customHeight="1">
      <c r="A440" s="56" t="s">
        <v>31</v>
      </c>
      <c r="B440" s="118">
        <v>154523.0</v>
      </c>
      <c r="C440" s="118">
        <v>131914.0</v>
      </c>
      <c r="D440" s="118">
        <v>70000.0</v>
      </c>
      <c r="E440" s="118">
        <v>180298.0</v>
      </c>
      <c r="F440" s="118">
        <v>165796.0</v>
      </c>
      <c r="G440" s="118"/>
      <c r="H440" s="119">
        <v>154522.7</v>
      </c>
      <c r="I440" s="2"/>
      <c r="J440" s="120"/>
      <c r="K440" s="120"/>
      <c r="L440" s="120"/>
      <c r="M440" s="120"/>
      <c r="N440" s="120"/>
      <c r="O440" s="120"/>
      <c r="P440" s="120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</row>
    <row r="441" ht="15.75" customHeight="1">
      <c r="A441" s="56" t="s">
        <v>32</v>
      </c>
      <c r="B441" s="118">
        <v>278654.0</v>
      </c>
      <c r="C441" s="118">
        <v>172801.0</v>
      </c>
      <c r="D441" s="118">
        <v>278642.0</v>
      </c>
      <c r="E441" s="118">
        <v>270770.0</v>
      </c>
      <c r="F441" s="118">
        <v>233103.0</v>
      </c>
      <c r="G441" s="118">
        <v>356886.0</v>
      </c>
      <c r="H441" s="119">
        <v>308014.3</v>
      </c>
      <c r="I441" s="2"/>
      <c r="J441" s="120"/>
      <c r="K441" s="120"/>
      <c r="L441" s="120"/>
      <c r="M441" s="120"/>
      <c r="N441" s="120"/>
      <c r="O441" s="120"/>
      <c r="P441" s="120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</row>
    <row r="442" ht="15.75" customHeight="1">
      <c r="A442" s="56" t="s">
        <v>33</v>
      </c>
      <c r="B442" s="118">
        <v>132079.0</v>
      </c>
      <c r="C442" s="118">
        <v>216747.0</v>
      </c>
      <c r="D442" s="118"/>
      <c r="E442" s="118">
        <v>185252.0</v>
      </c>
      <c r="F442" s="118">
        <v>200000.0</v>
      </c>
      <c r="G442" s="118">
        <v>60816.0</v>
      </c>
      <c r="H442" s="119">
        <v>132903.7</v>
      </c>
      <c r="I442" s="2"/>
      <c r="J442" s="120"/>
      <c r="K442" s="120"/>
      <c r="L442" s="120"/>
      <c r="M442" s="120"/>
      <c r="N442" s="120"/>
      <c r="O442" s="120"/>
      <c r="P442" s="120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</row>
    <row r="443" ht="15.75" customHeight="1">
      <c r="A443" s="56" t="s">
        <v>34</v>
      </c>
      <c r="B443" s="118">
        <v>409084.0</v>
      </c>
      <c r="C443" s="118">
        <v>217500.0</v>
      </c>
      <c r="D443" s="118">
        <v>191513.0</v>
      </c>
      <c r="E443" s="118">
        <v>413973.0</v>
      </c>
      <c r="F443" s="118">
        <v>537797.0</v>
      </c>
      <c r="G443" s="118">
        <v>100000.0</v>
      </c>
      <c r="H443" s="119">
        <v>406412.5</v>
      </c>
      <c r="I443" s="2"/>
      <c r="J443" s="120"/>
      <c r="K443" s="120"/>
      <c r="L443" s="120"/>
      <c r="M443" s="120"/>
      <c r="N443" s="120"/>
      <c r="O443" s="120"/>
      <c r="P443" s="120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</row>
    <row r="444" ht="15.75" customHeight="1">
      <c r="A444" s="56" t="s">
        <v>35</v>
      </c>
      <c r="B444" s="118">
        <v>110863.0</v>
      </c>
      <c r="C444" s="118">
        <v>103106.0</v>
      </c>
      <c r="D444" s="118">
        <v>139492.0</v>
      </c>
      <c r="E444" s="118">
        <v>104257.0</v>
      </c>
      <c r="F444" s="118">
        <v>105772.0</v>
      </c>
      <c r="G444" s="118">
        <v>100000.0</v>
      </c>
      <c r="H444" s="119">
        <v>110862.6</v>
      </c>
      <c r="I444" s="2"/>
      <c r="J444" s="120"/>
      <c r="K444" s="120"/>
      <c r="L444" s="120"/>
      <c r="M444" s="120"/>
      <c r="N444" s="120"/>
      <c r="O444" s="120"/>
      <c r="P444" s="120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</row>
    <row r="445" ht="15.75" customHeight="1">
      <c r="A445" s="56" t="s">
        <v>36</v>
      </c>
      <c r="B445" s="118">
        <v>230488.0</v>
      </c>
      <c r="C445" s="118">
        <v>250000.0</v>
      </c>
      <c r="D445" s="118">
        <v>230488.0</v>
      </c>
      <c r="E445" s="118">
        <v>1687500.0</v>
      </c>
      <c r="F445" s="118"/>
      <c r="G445" s="118">
        <v>250000.0</v>
      </c>
      <c r="H445" s="119">
        <v>1534936.0</v>
      </c>
      <c r="I445" s="2"/>
      <c r="J445" s="120"/>
      <c r="K445" s="120"/>
      <c r="L445" s="120"/>
      <c r="M445" s="120"/>
      <c r="N445" s="120"/>
      <c r="O445" s="120"/>
      <c r="P445" s="120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</row>
    <row r="446" ht="15.75" customHeight="1">
      <c r="A446" s="74" t="s">
        <v>22</v>
      </c>
      <c r="B446" s="121">
        <v>275649.0</v>
      </c>
      <c r="C446" s="121">
        <v>304336.0</v>
      </c>
      <c r="D446" s="121">
        <v>278847.0</v>
      </c>
      <c r="E446" s="121">
        <v>331780.0</v>
      </c>
      <c r="F446" s="121">
        <v>299806.0</v>
      </c>
      <c r="G446" s="121">
        <v>332785.0</v>
      </c>
      <c r="H446" s="122">
        <v>323854.7</v>
      </c>
      <c r="I446" s="2"/>
      <c r="J446" s="120"/>
      <c r="K446" s="120"/>
      <c r="L446" s="120"/>
      <c r="M446" s="120"/>
      <c r="N446" s="120"/>
      <c r="O446" s="120"/>
      <c r="P446" s="120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120"/>
      <c r="K447" s="120"/>
      <c r="L447" s="120"/>
      <c r="M447" s="120"/>
      <c r="N447" s="120"/>
      <c r="O447" s="120"/>
      <c r="P447" s="120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</row>
    <row r="448" ht="15.75" customHeight="1">
      <c r="A448" s="2" t="s">
        <v>195</v>
      </c>
      <c r="B448" s="2"/>
      <c r="C448" s="2"/>
      <c r="D448" s="2"/>
      <c r="E448" s="2"/>
      <c r="F448" s="2"/>
      <c r="G448" s="2"/>
      <c r="H448" s="2"/>
      <c r="I448" s="2"/>
      <c r="J448" s="120"/>
      <c r="K448" s="120"/>
      <c r="L448" s="120"/>
      <c r="M448" s="120"/>
      <c r="N448" s="120"/>
      <c r="O448" s="120"/>
      <c r="P448" s="120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</row>
    <row r="449" ht="15.75" customHeight="1">
      <c r="A449" s="53" t="s">
        <v>19</v>
      </c>
      <c r="B449" s="54" t="s">
        <v>65</v>
      </c>
      <c r="C449" s="54" t="s">
        <v>66</v>
      </c>
      <c r="D449" s="55" t="s">
        <v>22</v>
      </c>
      <c r="E449" s="2"/>
      <c r="F449" s="112"/>
      <c r="G449" s="123"/>
      <c r="H449" s="112"/>
      <c r="I449" s="2"/>
      <c r="J449" s="120"/>
      <c r="K449" s="120"/>
      <c r="L449" s="120"/>
      <c r="M449" s="120"/>
      <c r="N449" s="120"/>
      <c r="O449" s="120"/>
      <c r="P449" s="120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</row>
    <row r="450" ht="15.75" customHeight="1">
      <c r="A450" s="56" t="s">
        <v>23</v>
      </c>
      <c r="B450" s="57">
        <v>13.33</v>
      </c>
      <c r="C450" s="57">
        <v>86.67</v>
      </c>
      <c r="D450" s="58">
        <v>100.0</v>
      </c>
      <c r="E450" s="2"/>
      <c r="F450" s="2"/>
      <c r="G450" s="76"/>
      <c r="H450" s="76"/>
      <c r="I450" s="2"/>
      <c r="J450" s="124"/>
      <c r="K450" s="120"/>
      <c r="L450" s="120"/>
      <c r="M450" s="120"/>
      <c r="N450" s="120"/>
      <c r="O450" s="120"/>
      <c r="P450" s="120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</row>
    <row r="451" ht="15.75" customHeight="1">
      <c r="A451" s="56" t="s">
        <v>24</v>
      </c>
      <c r="B451" s="57">
        <v>21.15</v>
      </c>
      <c r="C451" s="57">
        <v>78.85</v>
      </c>
      <c r="D451" s="58">
        <v>100.0</v>
      </c>
      <c r="E451" s="2"/>
      <c r="F451" s="2"/>
      <c r="G451" s="76"/>
      <c r="H451" s="76"/>
      <c r="I451" s="2"/>
      <c r="J451" s="124"/>
      <c r="K451" s="120"/>
      <c r="L451" s="120"/>
      <c r="M451" s="120"/>
      <c r="N451" s="120"/>
      <c r="O451" s="120"/>
      <c r="P451" s="120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</row>
    <row r="452" ht="15.75" customHeight="1">
      <c r="A452" s="56" t="s">
        <v>25</v>
      </c>
      <c r="B452" s="57">
        <v>0.44</v>
      </c>
      <c r="C452" s="57">
        <v>99.56</v>
      </c>
      <c r="D452" s="58">
        <v>100.0</v>
      </c>
      <c r="E452" s="2"/>
      <c r="F452" s="2"/>
      <c r="G452" s="76"/>
      <c r="H452" s="76"/>
      <c r="I452" s="2"/>
      <c r="J452" s="124"/>
      <c r="K452" s="120"/>
      <c r="L452" s="120"/>
      <c r="M452" s="120"/>
      <c r="N452" s="120"/>
      <c r="O452" s="120"/>
      <c r="P452" s="120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</row>
    <row r="453" ht="15.75" customHeight="1">
      <c r="A453" s="56" t="s">
        <v>26</v>
      </c>
      <c r="B453" s="57">
        <v>33.33</v>
      </c>
      <c r="C453" s="57">
        <v>66.67</v>
      </c>
      <c r="D453" s="58">
        <v>100.0</v>
      </c>
      <c r="E453" s="2"/>
      <c r="F453" s="2"/>
      <c r="G453" s="76"/>
      <c r="H453" s="76"/>
      <c r="I453" s="2"/>
      <c r="J453" s="124"/>
      <c r="K453" s="120"/>
      <c r="L453" s="120"/>
      <c r="M453" s="120"/>
      <c r="N453" s="120"/>
      <c r="O453" s="120"/>
      <c r="P453" s="120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</row>
    <row r="454" ht="15.75" customHeight="1">
      <c r="A454" s="56" t="s">
        <v>27</v>
      </c>
      <c r="B454" s="57">
        <v>7.14</v>
      </c>
      <c r="C454" s="57">
        <v>92.86</v>
      </c>
      <c r="D454" s="58">
        <v>100.0</v>
      </c>
      <c r="E454" s="2"/>
      <c r="F454" s="2"/>
      <c r="G454" s="76"/>
      <c r="H454" s="76"/>
      <c r="I454" s="2"/>
      <c r="J454" s="124"/>
      <c r="K454" s="120"/>
      <c r="L454" s="120"/>
      <c r="M454" s="120"/>
      <c r="N454" s="120"/>
      <c r="O454" s="120"/>
      <c r="P454" s="120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</row>
    <row r="455" ht="15.75" customHeight="1">
      <c r="A455" s="56" t="s">
        <v>28</v>
      </c>
      <c r="B455" s="57">
        <v>43.21</v>
      </c>
      <c r="C455" s="57">
        <v>56.79</v>
      </c>
      <c r="D455" s="58">
        <v>100.0</v>
      </c>
      <c r="F455" s="2"/>
      <c r="G455" s="76"/>
      <c r="H455" s="76"/>
      <c r="I455" s="2"/>
      <c r="J455" s="124"/>
      <c r="K455" s="2"/>
      <c r="L455" s="2"/>
      <c r="M455" s="2"/>
      <c r="N455" s="2"/>
      <c r="O455" s="2"/>
      <c r="P455" s="2"/>
    </row>
    <row r="456" ht="15.75" customHeight="1">
      <c r="A456" s="56" t="s">
        <v>29</v>
      </c>
      <c r="B456" s="57">
        <v>8.31</v>
      </c>
      <c r="C456" s="57">
        <v>91.69</v>
      </c>
      <c r="D456" s="58">
        <v>100.0</v>
      </c>
      <c r="F456" s="2"/>
      <c r="G456" s="76"/>
      <c r="H456" s="76"/>
      <c r="I456" s="2"/>
      <c r="J456" s="124"/>
      <c r="K456" s="2"/>
      <c r="L456" s="2"/>
    </row>
    <row r="457" ht="15.75" customHeight="1">
      <c r="A457" s="56" t="s">
        <v>30</v>
      </c>
      <c r="B457" s="57">
        <v>5.92</v>
      </c>
      <c r="C457" s="57">
        <v>94.08</v>
      </c>
      <c r="D457" s="58">
        <v>100.0</v>
      </c>
      <c r="F457" s="2"/>
      <c r="G457" s="76"/>
      <c r="H457" s="76"/>
      <c r="I457" s="2"/>
      <c r="J457" s="124"/>
      <c r="K457" s="2"/>
      <c r="L457" s="2"/>
    </row>
    <row r="458" ht="15.75" customHeight="1">
      <c r="A458" s="56" t="s">
        <v>31</v>
      </c>
      <c r="B458" s="57">
        <v>21.67</v>
      </c>
      <c r="C458" s="57">
        <v>78.33</v>
      </c>
      <c r="D458" s="58">
        <v>100.0</v>
      </c>
      <c r="F458" s="2"/>
      <c r="G458" s="76"/>
      <c r="H458" s="76"/>
      <c r="I458" s="2"/>
      <c r="J458" s="124"/>
      <c r="K458" s="2"/>
      <c r="L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ht="15.75" customHeight="1">
      <c r="A459" s="56" t="s">
        <v>32</v>
      </c>
      <c r="B459" s="57">
        <v>19.35</v>
      </c>
      <c r="C459" s="57">
        <v>80.65</v>
      </c>
      <c r="D459" s="58">
        <v>100.0</v>
      </c>
      <c r="F459" s="2"/>
      <c r="G459" s="76"/>
      <c r="H459" s="76"/>
      <c r="I459" s="2"/>
      <c r="J459" s="124"/>
      <c r="K459" s="2"/>
      <c r="L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ht="15.75" customHeight="1">
      <c r="A460" s="56" t="s">
        <v>33</v>
      </c>
      <c r="B460" s="57">
        <v>9.38</v>
      </c>
      <c r="C460" s="57">
        <v>90.62</v>
      </c>
      <c r="D460" s="58">
        <v>100.0</v>
      </c>
      <c r="F460" s="2"/>
      <c r="G460" s="76"/>
      <c r="H460" s="76"/>
      <c r="I460" s="2"/>
      <c r="J460" s="124"/>
      <c r="K460" s="2"/>
      <c r="L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ht="15.75" customHeight="1">
      <c r="A461" s="56" t="s">
        <v>34</v>
      </c>
      <c r="B461" s="57">
        <v>3.11</v>
      </c>
      <c r="C461" s="57">
        <v>96.89</v>
      </c>
      <c r="D461" s="58">
        <v>100.0</v>
      </c>
      <c r="F461" s="2"/>
      <c r="G461" s="76"/>
      <c r="H461" s="76"/>
      <c r="I461" s="2"/>
      <c r="J461" s="124"/>
      <c r="K461" s="2"/>
      <c r="L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ht="15.75" customHeight="1">
      <c r="A462" s="56" t="s">
        <v>35</v>
      </c>
      <c r="B462" s="57">
        <v>7.67</v>
      </c>
      <c r="C462" s="57">
        <v>92.33</v>
      </c>
      <c r="D462" s="58">
        <v>100.0</v>
      </c>
      <c r="F462" s="2"/>
      <c r="G462" s="76"/>
      <c r="H462" s="76"/>
      <c r="I462" s="2"/>
      <c r="J462" s="124"/>
      <c r="K462" s="2"/>
      <c r="L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ht="15.75" customHeight="1">
      <c r="A463" s="56" t="s">
        <v>36</v>
      </c>
      <c r="B463" s="57">
        <v>7.12</v>
      </c>
      <c r="C463" s="57">
        <v>92.88</v>
      </c>
      <c r="D463" s="58">
        <v>100.0</v>
      </c>
      <c r="F463" s="2"/>
      <c r="G463" s="76"/>
      <c r="H463" s="76"/>
      <c r="I463" s="2"/>
      <c r="J463" s="124"/>
      <c r="K463" s="2"/>
      <c r="L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ht="15.75" customHeight="1">
      <c r="A464" s="74" t="s">
        <v>87</v>
      </c>
      <c r="B464" s="88">
        <v>14.5</v>
      </c>
      <c r="C464" s="88">
        <v>85.5</v>
      </c>
      <c r="D464" s="60">
        <v>100.0</v>
      </c>
      <c r="F464" s="2"/>
      <c r="H464" s="2"/>
      <c r="I464" s="2"/>
      <c r="J464" s="124"/>
      <c r="K464" s="2"/>
      <c r="L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ht="15.75" customHeight="1">
      <c r="G465" s="2"/>
      <c r="H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ht="15.75" customHeight="1">
      <c r="A466" s="2" t="s">
        <v>196</v>
      </c>
      <c r="B466" s="2"/>
      <c r="C466" s="2"/>
      <c r="D466" s="2"/>
      <c r="E466" s="2"/>
      <c r="F466" s="2"/>
      <c r="G466" s="2"/>
      <c r="H466" s="2"/>
      <c r="I466" s="2"/>
      <c r="J466" s="112"/>
      <c r="K466" s="11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ht="15.75" customHeight="1">
      <c r="A467" s="102" t="s">
        <v>1</v>
      </c>
      <c r="B467" s="107" t="s">
        <v>197</v>
      </c>
      <c r="C467" s="107" t="s">
        <v>198</v>
      </c>
      <c r="D467" s="107" t="s">
        <v>199</v>
      </c>
      <c r="E467" s="107" t="s">
        <v>200</v>
      </c>
      <c r="F467" s="107" t="s">
        <v>201</v>
      </c>
      <c r="G467" s="107" t="s">
        <v>202</v>
      </c>
      <c r="H467" s="86" t="s">
        <v>203</v>
      </c>
      <c r="I467" s="108"/>
      <c r="J467" s="100"/>
      <c r="K467" s="91"/>
      <c r="L467" s="108"/>
      <c r="M467" s="108"/>
      <c r="N467" s="108"/>
      <c r="O467" s="108"/>
      <c r="P467" s="108"/>
      <c r="Q467" s="108"/>
      <c r="R467" s="108"/>
      <c r="S467" s="108"/>
      <c r="T467" s="108"/>
      <c r="U467" s="108"/>
      <c r="V467" s="108"/>
      <c r="W467" s="108"/>
      <c r="X467" s="108"/>
      <c r="Y467" s="108"/>
      <c r="Z467" s="108"/>
      <c r="AA467" s="108"/>
      <c r="AB467" s="108"/>
      <c r="AC467" s="108"/>
      <c r="AD467" s="108"/>
      <c r="AE467" s="108"/>
      <c r="AF467" s="108"/>
      <c r="AG467" s="108"/>
      <c r="AH467" s="108"/>
      <c r="AI467" s="108"/>
      <c r="AJ467" s="108"/>
      <c r="AK467" s="108"/>
      <c r="AL467" s="108"/>
      <c r="AM467" s="108"/>
      <c r="AN467" s="108"/>
      <c r="AO467" s="108"/>
      <c r="AP467" s="108"/>
      <c r="AQ467" s="108"/>
      <c r="AR467" s="108"/>
      <c r="AS467" s="108"/>
      <c r="AT467" s="108"/>
      <c r="AU467" s="108"/>
      <c r="AV467" s="108"/>
      <c r="AW467" s="108"/>
      <c r="AX467" s="108"/>
    </row>
    <row r="468" ht="15.75" customHeight="1">
      <c r="A468" s="56" t="s">
        <v>23</v>
      </c>
      <c r="B468" s="92">
        <v>0.8317411</v>
      </c>
      <c r="C468" s="92">
        <v>0.0697997</v>
      </c>
      <c r="D468" s="92">
        <v>0.0</v>
      </c>
      <c r="E468" s="92">
        <v>0.0</v>
      </c>
      <c r="F468" s="92">
        <v>0.1263482</v>
      </c>
      <c r="G468" s="92">
        <v>0.0</v>
      </c>
      <c r="H468" s="93">
        <v>0.0</v>
      </c>
      <c r="I468" s="2"/>
      <c r="J468" s="100"/>
      <c r="K468" s="91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ht="15.75" customHeight="1">
      <c r="A469" s="56" t="s">
        <v>24</v>
      </c>
      <c r="B469" s="92">
        <v>0.8257669</v>
      </c>
      <c r="C469" s="92">
        <v>0.0465235</v>
      </c>
      <c r="D469" s="92">
        <v>0.2021472</v>
      </c>
      <c r="E469" s="92">
        <v>0.1050102</v>
      </c>
      <c r="F469" s="92">
        <v>0.1144172</v>
      </c>
      <c r="G469" s="92">
        <v>0.0156442</v>
      </c>
      <c r="H469" s="93">
        <v>0.0</v>
      </c>
      <c r="I469" s="2"/>
      <c r="J469" s="100"/>
      <c r="K469" s="91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ht="15.75" customHeight="1">
      <c r="A470" s="56" t="s">
        <v>25</v>
      </c>
      <c r="B470" s="92">
        <v>0.5027933</v>
      </c>
      <c r="C470" s="92">
        <v>0.2932961</v>
      </c>
      <c r="D470" s="92">
        <v>0.0</v>
      </c>
      <c r="E470" s="92">
        <v>0.0</v>
      </c>
      <c r="F470" s="92">
        <v>0.0</v>
      </c>
      <c r="G470" s="92">
        <v>0.0</v>
      </c>
      <c r="H470" s="93">
        <v>0.2374302</v>
      </c>
      <c r="I470" s="2"/>
      <c r="J470" s="100"/>
      <c r="K470" s="91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ht="15.75" customHeight="1">
      <c r="A471" s="56" t="s">
        <v>26</v>
      </c>
      <c r="B471" s="92">
        <v>0.4272846</v>
      </c>
      <c r="C471" s="92">
        <v>0.8030395</v>
      </c>
      <c r="D471" s="92">
        <v>0.0</v>
      </c>
      <c r="E471" s="92">
        <v>0.0</v>
      </c>
      <c r="F471" s="92">
        <v>0.0</v>
      </c>
      <c r="G471" s="92">
        <v>0.0</v>
      </c>
      <c r="H471" s="93">
        <v>0.0320552</v>
      </c>
      <c r="I471" s="2"/>
      <c r="J471" s="100"/>
      <c r="K471" s="91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ht="15.75" customHeight="1">
      <c r="A472" s="56" t="s">
        <v>27</v>
      </c>
      <c r="B472" s="92">
        <v>0.2068341</v>
      </c>
      <c r="C472" s="92">
        <v>0.5412892</v>
      </c>
      <c r="D472" s="92">
        <v>0.4284235</v>
      </c>
      <c r="E472" s="92">
        <v>0.0010355</v>
      </c>
      <c r="F472" s="92">
        <v>0.131504</v>
      </c>
      <c r="G472" s="92">
        <v>0.0</v>
      </c>
      <c r="H472" s="93">
        <v>0.0044007</v>
      </c>
      <c r="I472" s="2"/>
      <c r="J472" s="100"/>
      <c r="K472" s="91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ht="15.75" customHeight="1">
      <c r="A473" s="56" t="s">
        <v>28</v>
      </c>
      <c r="B473" s="92">
        <v>0.5546812</v>
      </c>
      <c r="C473" s="92">
        <v>0.0336446</v>
      </c>
      <c r="D473" s="92">
        <v>0.1219879</v>
      </c>
      <c r="E473" s="92">
        <v>0.0</v>
      </c>
      <c r="F473" s="92">
        <v>0.3845347</v>
      </c>
      <c r="G473" s="92">
        <v>0.0</v>
      </c>
      <c r="H473" s="93">
        <v>0.023852</v>
      </c>
      <c r="I473" s="2"/>
      <c r="J473" s="100"/>
      <c r="K473" s="91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ht="15.75" customHeight="1">
      <c r="A474" s="56" t="s">
        <v>29</v>
      </c>
      <c r="B474" s="92">
        <v>0.1710411</v>
      </c>
      <c r="C474" s="92">
        <v>0.8607309</v>
      </c>
      <c r="D474" s="92">
        <v>0.0</v>
      </c>
      <c r="E474" s="92">
        <v>0.0</v>
      </c>
      <c r="F474" s="92">
        <v>0.0193394</v>
      </c>
      <c r="G474" s="92">
        <v>0.0</v>
      </c>
      <c r="H474" s="93">
        <v>0.0</v>
      </c>
      <c r="I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ht="15.75" customHeight="1">
      <c r="A475" s="56" t="s">
        <v>30</v>
      </c>
      <c r="B475" s="92">
        <v>0.7561171</v>
      </c>
      <c r="C475" s="92">
        <v>0.0377056</v>
      </c>
      <c r="D475" s="92">
        <v>0.071801</v>
      </c>
      <c r="E475" s="92">
        <v>0.3044525</v>
      </c>
      <c r="F475" s="92">
        <v>0.1949458</v>
      </c>
      <c r="G475" s="92">
        <v>0.0</v>
      </c>
      <c r="H475" s="93">
        <v>0.0</v>
      </c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</row>
    <row r="476" ht="15.75" customHeight="1">
      <c r="A476" s="56" t="s">
        <v>31</v>
      </c>
      <c r="B476" s="92">
        <v>0.5636438</v>
      </c>
      <c r="C476" s="92">
        <v>0.1506225</v>
      </c>
      <c r="D476" s="92">
        <v>0.2540309</v>
      </c>
      <c r="E476" s="92">
        <v>0.0679638</v>
      </c>
      <c r="F476" s="92">
        <v>0.2571604</v>
      </c>
      <c r="G476" s="92">
        <v>0.0239472</v>
      </c>
      <c r="H476" s="93">
        <v>0.0</v>
      </c>
      <c r="I476" s="2"/>
      <c r="J476" s="125"/>
      <c r="K476" s="125"/>
      <c r="L476" s="125"/>
      <c r="M476" s="125"/>
      <c r="N476" s="125"/>
      <c r="O476" s="125"/>
      <c r="P476" s="125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</row>
    <row r="477" ht="15.75" customHeight="1">
      <c r="A477" s="56" t="s">
        <v>32</v>
      </c>
      <c r="B477" s="92">
        <v>0.0453688</v>
      </c>
      <c r="C477" s="92">
        <v>0.6615758</v>
      </c>
      <c r="D477" s="92">
        <v>0.041326</v>
      </c>
      <c r="E477" s="92">
        <v>0.0</v>
      </c>
      <c r="F477" s="92">
        <v>0.2037553</v>
      </c>
      <c r="G477" s="92">
        <v>0.0</v>
      </c>
      <c r="H477" s="93">
        <v>0.0829216</v>
      </c>
      <c r="I477" s="2"/>
      <c r="J477" s="125"/>
      <c r="K477" s="125"/>
      <c r="L477" s="125"/>
      <c r="M477" s="125"/>
      <c r="N477" s="125"/>
      <c r="O477" s="125"/>
      <c r="P477" s="125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</row>
    <row r="478" ht="15.75" customHeight="1">
      <c r="A478" s="56" t="s">
        <v>33</v>
      </c>
      <c r="B478" s="92">
        <v>0.3151439</v>
      </c>
      <c r="C478" s="92">
        <v>0.6410513</v>
      </c>
      <c r="D478" s="92">
        <v>0.0</v>
      </c>
      <c r="E478" s="92">
        <v>0.0</v>
      </c>
      <c r="F478" s="92">
        <v>0.0438048</v>
      </c>
      <c r="G478" s="92">
        <v>0.0</v>
      </c>
      <c r="H478" s="93">
        <v>0.0</v>
      </c>
      <c r="I478" s="2"/>
      <c r="J478" s="125"/>
      <c r="K478" s="125"/>
      <c r="L478" s="125"/>
      <c r="M478" s="125"/>
      <c r="N478" s="125"/>
      <c r="O478" s="125"/>
      <c r="P478" s="125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</row>
    <row r="479" ht="15.75" customHeight="1">
      <c r="A479" s="56" t="s">
        <v>34</v>
      </c>
      <c r="B479" s="92">
        <v>0.2832744</v>
      </c>
      <c r="C479" s="92">
        <v>0.5176678</v>
      </c>
      <c r="D479" s="92">
        <v>0.0</v>
      </c>
      <c r="E479" s="92">
        <v>0.0</v>
      </c>
      <c r="F479" s="92">
        <v>0.1990577</v>
      </c>
      <c r="G479" s="92">
        <v>0.0</v>
      </c>
      <c r="H479" s="93">
        <v>0.0</v>
      </c>
      <c r="I479" s="2"/>
      <c r="J479" s="125"/>
      <c r="K479" s="125"/>
      <c r="L479" s="125"/>
      <c r="M479" s="125"/>
      <c r="N479" s="125"/>
      <c r="O479" s="125"/>
      <c r="P479" s="125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</row>
    <row r="480" ht="15.75" customHeight="1">
      <c r="A480" s="56" t="s">
        <v>35</v>
      </c>
      <c r="B480" s="92">
        <v>0.0640543</v>
      </c>
      <c r="C480" s="92">
        <v>0.1477016</v>
      </c>
      <c r="D480" s="92">
        <v>0.0</v>
      </c>
      <c r="E480" s="92">
        <v>0.1220799</v>
      </c>
      <c r="F480" s="92">
        <v>0.8522984</v>
      </c>
      <c r="G480" s="92">
        <v>0.0</v>
      </c>
      <c r="H480" s="93">
        <v>0.0</v>
      </c>
      <c r="I480" s="2"/>
      <c r="J480" s="125"/>
      <c r="K480" s="125"/>
      <c r="L480" s="125"/>
      <c r="M480" s="125"/>
      <c r="N480" s="125"/>
      <c r="O480" s="125"/>
      <c r="P480" s="125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</row>
    <row r="481" ht="15.75" customHeight="1">
      <c r="A481" s="56" t="s">
        <v>36</v>
      </c>
      <c r="B481" s="92">
        <v>0.1747289</v>
      </c>
      <c r="C481" s="92">
        <v>0.0</v>
      </c>
      <c r="D481" s="92">
        <v>0.0</v>
      </c>
      <c r="E481" s="92">
        <v>0.0</v>
      </c>
      <c r="F481" s="92">
        <v>0.8252711</v>
      </c>
      <c r="G481" s="92">
        <v>0.0</v>
      </c>
      <c r="H481" s="93">
        <v>0.0</v>
      </c>
      <c r="I481" s="2"/>
      <c r="J481" s="125"/>
      <c r="K481" s="125"/>
      <c r="L481" s="125"/>
      <c r="M481" s="125"/>
      <c r="N481" s="125"/>
      <c r="O481" s="125"/>
      <c r="P481" s="125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</row>
    <row r="482" ht="15.75" customHeight="1">
      <c r="A482" s="74" t="s">
        <v>87</v>
      </c>
      <c r="B482" s="94">
        <v>0.4692155</v>
      </c>
      <c r="C482" s="94">
        <v>0.3438239</v>
      </c>
      <c r="D482" s="94">
        <v>0.0996304</v>
      </c>
      <c r="E482" s="94">
        <v>0.031668</v>
      </c>
      <c r="F482" s="94">
        <v>0.2069004</v>
      </c>
      <c r="G482" s="94">
        <v>0.0043106</v>
      </c>
      <c r="H482" s="95">
        <v>0.020008</v>
      </c>
      <c r="I482" s="2"/>
      <c r="J482" s="125"/>
      <c r="K482" s="125"/>
      <c r="L482" s="125"/>
      <c r="M482" s="125"/>
      <c r="N482" s="125"/>
      <c r="O482" s="125"/>
      <c r="P482" s="125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</row>
    <row r="483" ht="15.75" customHeight="1">
      <c r="A483" s="2"/>
      <c r="B483" s="125"/>
      <c r="C483" s="125"/>
      <c r="D483" s="125"/>
      <c r="E483" s="125"/>
      <c r="F483" s="125"/>
      <c r="G483" s="125"/>
      <c r="H483" s="125"/>
      <c r="I483" s="2"/>
      <c r="J483" s="125"/>
      <c r="K483" s="125"/>
      <c r="L483" s="125"/>
      <c r="M483" s="125"/>
      <c r="N483" s="125"/>
      <c r="O483" s="125"/>
      <c r="P483" s="125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</row>
    <row r="484" ht="15.75" customHeight="1">
      <c r="A484" s="2" t="s">
        <v>204</v>
      </c>
      <c r="B484" s="2"/>
      <c r="C484" s="2"/>
      <c r="D484" s="2"/>
      <c r="E484" s="2"/>
      <c r="F484" s="2"/>
      <c r="G484" s="2"/>
      <c r="H484" s="2"/>
      <c r="I484" s="2"/>
      <c r="J484" s="125"/>
      <c r="K484" s="125"/>
      <c r="L484" s="125"/>
      <c r="M484" s="125"/>
      <c r="N484" s="125"/>
      <c r="O484" s="125"/>
      <c r="P484" s="125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</row>
    <row r="485" ht="15.75" customHeight="1">
      <c r="A485" s="53" t="s">
        <v>1</v>
      </c>
      <c r="B485" s="54" t="s">
        <v>65</v>
      </c>
      <c r="C485" s="54" t="s">
        <v>66</v>
      </c>
      <c r="D485" s="55" t="s">
        <v>22</v>
      </c>
      <c r="E485" s="2"/>
      <c r="F485" s="112"/>
      <c r="G485" s="123"/>
      <c r="H485" s="112"/>
      <c r="I485" s="2"/>
      <c r="J485" s="125"/>
      <c r="K485" s="125"/>
      <c r="L485" s="125"/>
      <c r="M485" s="125"/>
      <c r="N485" s="125"/>
      <c r="O485" s="125"/>
      <c r="P485" s="125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</row>
    <row r="486" ht="15.75" customHeight="1">
      <c r="A486" s="56" t="s">
        <v>23</v>
      </c>
      <c r="B486" s="57">
        <v>2.85</v>
      </c>
      <c r="C486" s="57">
        <v>97.15</v>
      </c>
      <c r="D486" s="58">
        <v>100.0</v>
      </c>
      <c r="E486" s="2"/>
      <c r="F486" s="2"/>
      <c r="G486" s="76"/>
      <c r="H486" s="76"/>
      <c r="I486" s="87"/>
      <c r="J486" s="125"/>
      <c r="K486" s="125"/>
      <c r="L486" s="125"/>
      <c r="M486" s="125"/>
      <c r="N486" s="125"/>
      <c r="O486" s="125"/>
      <c r="P486" s="125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</row>
    <row r="487" ht="15.75" customHeight="1">
      <c r="A487" s="56" t="s">
        <v>24</v>
      </c>
      <c r="B487" s="57">
        <v>1.49</v>
      </c>
      <c r="C487" s="57">
        <v>98.51</v>
      </c>
      <c r="D487" s="58">
        <v>100.0</v>
      </c>
      <c r="E487" s="2"/>
      <c r="F487" s="2"/>
      <c r="G487" s="76"/>
      <c r="H487" s="76"/>
      <c r="I487" s="87"/>
      <c r="J487" s="125"/>
      <c r="K487" s="125"/>
      <c r="L487" s="125"/>
      <c r="M487" s="125"/>
      <c r="N487" s="125"/>
      <c r="O487" s="125"/>
      <c r="P487" s="125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</row>
    <row r="488" ht="15.75" customHeight="1">
      <c r="A488" s="56" t="s">
        <v>25</v>
      </c>
      <c r="B488" s="57">
        <v>0.62</v>
      </c>
      <c r="C488" s="57">
        <v>99.38</v>
      </c>
      <c r="D488" s="58">
        <v>100.0</v>
      </c>
      <c r="E488" s="2"/>
      <c r="F488" s="2"/>
      <c r="G488" s="76"/>
      <c r="H488" s="76"/>
      <c r="I488" s="87"/>
      <c r="J488" s="125"/>
      <c r="K488" s="125"/>
      <c r="L488" s="125"/>
      <c r="M488" s="125"/>
      <c r="N488" s="125"/>
      <c r="O488" s="125"/>
      <c r="P488" s="125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</row>
    <row r="489" ht="15.75" customHeight="1">
      <c r="A489" s="56" t="s">
        <v>26</v>
      </c>
      <c r="B489" s="57">
        <v>47.71</v>
      </c>
      <c r="C489" s="57">
        <v>52.29</v>
      </c>
      <c r="D489" s="58">
        <v>100.0</v>
      </c>
      <c r="E489" s="2"/>
      <c r="F489" s="2"/>
      <c r="G489" s="76"/>
      <c r="H489" s="76"/>
      <c r="I489" s="87"/>
      <c r="J489" s="125"/>
      <c r="K489" s="125"/>
      <c r="L489" s="125"/>
      <c r="M489" s="125"/>
      <c r="N489" s="125"/>
      <c r="O489" s="125"/>
      <c r="P489" s="125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</row>
    <row r="490" ht="15.75" customHeight="1">
      <c r="A490" s="56" t="s">
        <v>27</v>
      </c>
      <c r="B490" s="57">
        <v>13.2</v>
      </c>
      <c r="C490" s="57">
        <v>86.8</v>
      </c>
      <c r="D490" s="58">
        <v>100.0</v>
      </c>
      <c r="E490" s="2"/>
      <c r="F490" s="2"/>
      <c r="G490" s="76"/>
      <c r="H490" s="76"/>
      <c r="I490" s="87"/>
      <c r="J490" s="125"/>
      <c r="K490" s="125"/>
      <c r="L490" s="125"/>
      <c r="M490" s="125"/>
      <c r="N490" s="125"/>
      <c r="O490" s="125"/>
      <c r="P490" s="125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</row>
    <row r="491" ht="15.75" customHeight="1">
      <c r="A491" s="56" t="s">
        <v>28</v>
      </c>
      <c r="B491" s="57">
        <v>2.03</v>
      </c>
      <c r="C491" s="57">
        <v>97.97</v>
      </c>
      <c r="D491" s="58">
        <v>100.0</v>
      </c>
      <c r="E491" s="2"/>
      <c r="F491" s="2"/>
      <c r="G491" s="76"/>
      <c r="H491" s="76"/>
      <c r="I491" s="87"/>
      <c r="J491" s="125"/>
      <c r="K491" s="125"/>
      <c r="L491" s="125"/>
      <c r="M491" s="125"/>
      <c r="N491" s="125"/>
      <c r="O491" s="125"/>
      <c r="P491" s="125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</row>
    <row r="492" ht="15.75" customHeight="1">
      <c r="A492" s="56" t="s">
        <v>29</v>
      </c>
      <c r="B492" s="57">
        <v>5.48</v>
      </c>
      <c r="C492" s="57">
        <v>94.52</v>
      </c>
      <c r="D492" s="58">
        <v>100.0</v>
      </c>
      <c r="E492" s="2"/>
      <c r="F492" s="2"/>
      <c r="G492" s="76"/>
      <c r="H492" s="76"/>
      <c r="I492" s="87"/>
      <c r="J492" s="125"/>
      <c r="K492" s="125"/>
      <c r="L492" s="125"/>
      <c r="M492" s="125"/>
      <c r="N492" s="125"/>
      <c r="O492" s="125"/>
      <c r="P492" s="125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</row>
    <row r="493" ht="15.75" customHeight="1">
      <c r="A493" s="56" t="s">
        <v>30</v>
      </c>
      <c r="B493" s="57">
        <v>3.51</v>
      </c>
      <c r="C493" s="57">
        <v>96.49</v>
      </c>
      <c r="D493" s="58">
        <v>100.0</v>
      </c>
      <c r="E493" s="2"/>
      <c r="F493" s="2"/>
      <c r="G493" s="76"/>
      <c r="H493" s="76"/>
      <c r="I493" s="87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ht="15.75" customHeight="1">
      <c r="A494" s="56" t="s">
        <v>31</v>
      </c>
      <c r="B494" s="57">
        <v>2.69</v>
      </c>
      <c r="C494" s="57">
        <v>97.31</v>
      </c>
      <c r="D494" s="58">
        <v>100.0</v>
      </c>
      <c r="F494" s="2"/>
      <c r="G494" s="76"/>
      <c r="H494" s="76"/>
      <c r="I494" s="87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ht="15.75" customHeight="1">
      <c r="A495" s="56" t="s">
        <v>32</v>
      </c>
      <c r="B495" s="57">
        <v>0.86</v>
      </c>
      <c r="C495" s="57">
        <v>99.14</v>
      </c>
      <c r="D495" s="58">
        <v>100.0</v>
      </c>
      <c r="F495" s="2"/>
      <c r="G495" s="76"/>
      <c r="H495" s="76"/>
      <c r="I495" s="87"/>
      <c r="J495" s="2"/>
      <c r="K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ht="15.75" customHeight="1">
      <c r="A496" s="56" t="s">
        <v>33</v>
      </c>
      <c r="B496" s="57">
        <v>18.42</v>
      </c>
      <c r="C496" s="57">
        <v>81.58</v>
      </c>
      <c r="D496" s="58">
        <v>100.0</v>
      </c>
      <c r="F496" s="2"/>
      <c r="G496" s="76"/>
      <c r="H496" s="76"/>
      <c r="I496" s="87"/>
      <c r="J496" s="2"/>
      <c r="K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ht="15.75" customHeight="1">
      <c r="A497" s="56" t="s">
        <v>34</v>
      </c>
      <c r="B497" s="57">
        <v>2.35</v>
      </c>
      <c r="C497" s="57">
        <v>97.65</v>
      </c>
      <c r="D497" s="58">
        <v>100.0</v>
      </c>
      <c r="F497" s="2"/>
      <c r="G497" s="76"/>
      <c r="H497" s="76"/>
      <c r="I497" s="87"/>
      <c r="J497" s="2"/>
      <c r="K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ht="15.75" customHeight="1">
      <c r="A498" s="56" t="s">
        <v>35</v>
      </c>
      <c r="B498" s="57">
        <v>1.88</v>
      </c>
      <c r="C498" s="57">
        <v>98.12</v>
      </c>
      <c r="D498" s="58">
        <v>100.0</v>
      </c>
      <c r="F498" s="2"/>
      <c r="G498" s="76"/>
      <c r="H498" s="76"/>
      <c r="I498" s="87"/>
      <c r="J498" s="2"/>
      <c r="K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ht="15.75" customHeight="1">
      <c r="A499" s="56" t="s">
        <v>36</v>
      </c>
      <c r="B499" s="57">
        <v>3.33</v>
      </c>
      <c r="C499" s="57">
        <v>96.67</v>
      </c>
      <c r="D499" s="58">
        <v>100.0</v>
      </c>
      <c r="F499" s="2"/>
      <c r="G499" s="76"/>
      <c r="H499" s="76"/>
      <c r="I499" s="87"/>
      <c r="J499" s="2"/>
      <c r="K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ht="15.75" customHeight="1">
      <c r="A500" s="74" t="s">
        <v>87</v>
      </c>
      <c r="B500" s="88">
        <v>7.55</v>
      </c>
      <c r="C500" s="88">
        <v>92.45</v>
      </c>
      <c r="D500" s="60">
        <v>100.0</v>
      </c>
      <c r="F500" s="2"/>
      <c r="G500" s="2"/>
      <c r="H500" s="2"/>
      <c r="I500" s="87"/>
      <c r="J500" s="2"/>
      <c r="K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ht="15.75" customHeight="1">
      <c r="B501" s="2"/>
      <c r="G501" s="2"/>
      <c r="H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ht="15.75" customHeight="1">
      <c r="A502" s="2" t="s">
        <v>205</v>
      </c>
      <c r="B502" s="2"/>
      <c r="C502" s="2"/>
      <c r="D502" s="2"/>
      <c r="E502" s="2"/>
      <c r="F502" s="2"/>
      <c r="G502" s="2"/>
      <c r="H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ht="15.75" customHeight="1">
      <c r="A503" s="106" t="s">
        <v>19</v>
      </c>
      <c r="B503" s="103" t="s">
        <v>206</v>
      </c>
      <c r="C503" s="103" t="s">
        <v>207</v>
      </c>
      <c r="D503" s="103" t="s">
        <v>208</v>
      </c>
      <c r="E503" s="103" t="s">
        <v>209</v>
      </c>
      <c r="F503" s="104" t="s">
        <v>22</v>
      </c>
      <c r="G503" s="108"/>
      <c r="H503" s="108"/>
      <c r="I503" s="108"/>
      <c r="J503" s="108"/>
      <c r="K503" s="108"/>
      <c r="L503" s="108"/>
      <c r="M503" s="108"/>
      <c r="N503" s="108"/>
      <c r="O503" s="108"/>
      <c r="P503" s="108"/>
      <c r="Q503" s="108"/>
      <c r="R503" s="108"/>
      <c r="S503" s="108"/>
      <c r="T503" s="108"/>
      <c r="U503" s="108"/>
      <c r="V503" s="108"/>
      <c r="W503" s="108"/>
      <c r="X503" s="108"/>
      <c r="Y503" s="108"/>
      <c r="Z503" s="108"/>
      <c r="AA503" s="108"/>
      <c r="AB503" s="108"/>
      <c r="AC503" s="108"/>
      <c r="AD503" s="108"/>
      <c r="AE503" s="108"/>
      <c r="AF503" s="108"/>
      <c r="AG503" s="108"/>
      <c r="AH503" s="108"/>
      <c r="AI503" s="108"/>
      <c r="AJ503" s="108"/>
      <c r="AK503" s="108"/>
      <c r="AL503" s="108"/>
      <c r="AM503" s="108"/>
      <c r="AN503" s="108"/>
      <c r="AO503" s="108"/>
      <c r="AP503" s="108"/>
      <c r="AQ503" s="108"/>
      <c r="AR503" s="108"/>
      <c r="AS503" s="108"/>
      <c r="AT503" s="108"/>
      <c r="AU503" s="108"/>
      <c r="AV503" s="108"/>
      <c r="AW503" s="108"/>
      <c r="AX503" s="108"/>
    </row>
    <row r="504" ht="15.75" customHeight="1">
      <c r="A504" s="56" t="s">
        <v>23</v>
      </c>
      <c r="B504" s="57">
        <v>49.36</v>
      </c>
      <c r="C504" s="57">
        <v>0.0</v>
      </c>
      <c r="D504" s="57">
        <v>12.06</v>
      </c>
      <c r="E504" s="57">
        <v>38.59</v>
      </c>
      <c r="F504" s="58">
        <v>100.0</v>
      </c>
      <c r="G504" s="2"/>
      <c r="H504" s="126"/>
      <c r="I504" s="76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ht="15.75" customHeight="1">
      <c r="A505" s="56" t="s">
        <v>24</v>
      </c>
      <c r="B505" s="57">
        <v>93.49</v>
      </c>
      <c r="C505" s="57">
        <v>0.0</v>
      </c>
      <c r="D505" s="57">
        <v>0.0</v>
      </c>
      <c r="E505" s="57">
        <v>6.51</v>
      </c>
      <c r="F505" s="58">
        <v>100.0</v>
      </c>
      <c r="G505" s="2"/>
      <c r="H505" s="126"/>
      <c r="I505" s="76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ht="15.75" customHeight="1">
      <c r="A506" s="56" t="s">
        <v>25</v>
      </c>
      <c r="B506" s="57">
        <v>28.32</v>
      </c>
      <c r="C506" s="57">
        <v>42.18</v>
      </c>
      <c r="D506" s="57">
        <v>0.0</v>
      </c>
      <c r="E506" s="57">
        <v>29.5</v>
      </c>
      <c r="F506" s="58">
        <v>100.0</v>
      </c>
      <c r="G506" s="2"/>
      <c r="H506" s="126"/>
      <c r="I506" s="76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ht="15.75" customHeight="1">
      <c r="A507" s="56" t="s">
        <v>26</v>
      </c>
      <c r="B507" s="57">
        <v>90.39</v>
      </c>
      <c r="C507" s="57">
        <v>9.61</v>
      </c>
      <c r="D507" s="57">
        <v>0.0</v>
      </c>
      <c r="E507" s="57">
        <v>0.0</v>
      </c>
      <c r="F507" s="58">
        <v>100.0</v>
      </c>
      <c r="G507" s="2"/>
      <c r="H507" s="126"/>
      <c r="I507" s="76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ht="15.75" customHeight="1">
      <c r="A508" s="56" t="s">
        <v>27</v>
      </c>
      <c r="B508" s="57">
        <v>47.84</v>
      </c>
      <c r="C508" s="57">
        <v>1.72</v>
      </c>
      <c r="D508" s="57">
        <v>2.01</v>
      </c>
      <c r="E508" s="57">
        <v>48.43</v>
      </c>
      <c r="F508" s="58">
        <v>100.0</v>
      </c>
      <c r="G508" s="2"/>
      <c r="H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ht="15.75" customHeight="1">
      <c r="A509" s="56" t="s">
        <v>28</v>
      </c>
      <c r="B509" s="57">
        <v>89.5</v>
      </c>
      <c r="C509" s="57">
        <v>0.0</v>
      </c>
      <c r="D509" s="57">
        <v>0.0</v>
      </c>
      <c r="E509" s="57">
        <v>10.5</v>
      </c>
      <c r="F509" s="58">
        <v>100.0</v>
      </c>
      <c r="G509" s="2"/>
      <c r="H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ht="15.75" customHeight="1">
      <c r="A510" s="56" t="s">
        <v>29</v>
      </c>
      <c r="B510" s="57">
        <v>24.02</v>
      </c>
      <c r="C510" s="57">
        <v>22.39</v>
      </c>
      <c r="D510" s="57">
        <v>11.94</v>
      </c>
      <c r="E510" s="57">
        <v>41.65</v>
      </c>
      <c r="F510" s="58">
        <v>100.0</v>
      </c>
      <c r="G510" s="2"/>
      <c r="H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ht="15.75" customHeight="1">
      <c r="A511" s="56" t="s">
        <v>30</v>
      </c>
      <c r="B511" s="57">
        <v>20.09</v>
      </c>
      <c r="C511" s="57">
        <v>0.0</v>
      </c>
      <c r="D511" s="57">
        <v>10.03</v>
      </c>
      <c r="E511" s="57">
        <v>69.88</v>
      </c>
      <c r="F511" s="58">
        <v>100.0</v>
      </c>
      <c r="G511" s="2"/>
      <c r="H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ht="15.75" customHeight="1">
      <c r="A512" s="56" t="s">
        <v>31</v>
      </c>
      <c r="B512" s="57">
        <v>42.68</v>
      </c>
      <c r="C512" s="57">
        <v>50.47</v>
      </c>
      <c r="D512" s="57">
        <v>6.85</v>
      </c>
      <c r="E512" s="57">
        <v>0.0</v>
      </c>
      <c r="F512" s="58">
        <v>100.0</v>
      </c>
      <c r="G512" s="2"/>
      <c r="H512" s="2"/>
      <c r="I512" s="2"/>
      <c r="J512" s="63"/>
      <c r="K512" s="63"/>
      <c r="L512" s="63"/>
      <c r="M512" s="63"/>
      <c r="N512" s="63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</row>
    <row r="513" ht="15.75" customHeight="1">
      <c r="A513" s="56" t="s">
        <v>32</v>
      </c>
      <c r="B513" s="57">
        <v>0.0</v>
      </c>
      <c r="C513" s="57">
        <v>52.05</v>
      </c>
      <c r="D513" s="57">
        <v>0.0</v>
      </c>
      <c r="E513" s="57">
        <v>47.95</v>
      </c>
      <c r="F513" s="58">
        <v>100.0</v>
      </c>
      <c r="G513" s="2"/>
      <c r="H513" s="2"/>
      <c r="I513" s="2"/>
      <c r="J513" s="63"/>
      <c r="K513" s="63"/>
      <c r="L513" s="63"/>
      <c r="M513" s="63"/>
      <c r="N513" s="63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</row>
    <row r="514" ht="15.75" customHeight="1">
      <c r="A514" s="56" t="s">
        <v>33</v>
      </c>
      <c r="B514" s="57">
        <v>97.81</v>
      </c>
      <c r="C514" s="57">
        <v>0.13</v>
      </c>
      <c r="D514" s="57">
        <v>0.78</v>
      </c>
      <c r="E514" s="57">
        <v>1.29</v>
      </c>
      <c r="F514" s="58">
        <v>100.0</v>
      </c>
      <c r="G514" s="2"/>
      <c r="H514" s="2"/>
      <c r="I514" s="2"/>
      <c r="J514" s="63"/>
      <c r="K514" s="63"/>
      <c r="L514" s="63"/>
      <c r="M514" s="63"/>
      <c r="N514" s="63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</row>
    <row r="515" ht="15.75" customHeight="1">
      <c r="A515" s="56" t="s">
        <v>34</v>
      </c>
      <c r="B515" s="57">
        <v>12.76</v>
      </c>
      <c r="C515" s="57">
        <v>59.38</v>
      </c>
      <c r="D515" s="57">
        <v>22.33</v>
      </c>
      <c r="E515" s="57">
        <v>5.53</v>
      </c>
      <c r="F515" s="58">
        <v>100.0</v>
      </c>
      <c r="G515" s="2"/>
      <c r="H515" s="2"/>
      <c r="I515" s="2"/>
      <c r="J515" s="63"/>
      <c r="K515" s="63"/>
      <c r="L515" s="63"/>
      <c r="M515" s="63"/>
      <c r="N515" s="63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</row>
    <row r="516" ht="15.75" customHeight="1">
      <c r="A516" s="56" t="s">
        <v>35</v>
      </c>
      <c r="B516" s="57">
        <v>61.96</v>
      </c>
      <c r="C516" s="57">
        <v>34.66</v>
      </c>
      <c r="D516" s="57">
        <v>0.0</v>
      </c>
      <c r="E516" s="57">
        <v>3.37</v>
      </c>
      <c r="F516" s="58">
        <v>100.0</v>
      </c>
      <c r="G516" s="2"/>
      <c r="H516" s="2"/>
      <c r="I516" s="2"/>
      <c r="J516" s="63"/>
      <c r="K516" s="63"/>
      <c r="L516" s="63"/>
      <c r="M516" s="63"/>
      <c r="N516" s="63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</row>
    <row r="517" ht="15.75" customHeight="1">
      <c r="A517" s="56" t="s">
        <v>36</v>
      </c>
      <c r="B517" s="57">
        <v>24.51</v>
      </c>
      <c r="C517" s="57">
        <v>71.21</v>
      </c>
      <c r="D517" s="57">
        <v>0.0</v>
      </c>
      <c r="E517" s="57">
        <v>4.28</v>
      </c>
      <c r="F517" s="58">
        <v>100.0</v>
      </c>
      <c r="G517" s="2"/>
      <c r="H517" s="2"/>
      <c r="I517" s="2"/>
      <c r="J517" s="63"/>
      <c r="K517" s="63"/>
      <c r="L517" s="63"/>
      <c r="M517" s="63"/>
      <c r="N517" s="63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</row>
    <row r="518" ht="15.75" customHeight="1">
      <c r="A518" s="74" t="s">
        <v>87</v>
      </c>
      <c r="B518" s="88">
        <v>70.87</v>
      </c>
      <c r="C518" s="88">
        <v>11.92</v>
      </c>
      <c r="D518" s="88">
        <v>2.82</v>
      </c>
      <c r="E518" s="88">
        <v>14.4</v>
      </c>
      <c r="F518" s="60">
        <v>100.0</v>
      </c>
      <c r="G518" s="2"/>
      <c r="H518" s="2"/>
      <c r="I518" s="2"/>
      <c r="J518" s="63"/>
      <c r="K518" s="63"/>
      <c r="L518" s="63"/>
      <c r="M518" s="63"/>
      <c r="N518" s="63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63"/>
      <c r="K519" s="63"/>
      <c r="L519" s="63"/>
      <c r="M519" s="63"/>
      <c r="N519" s="63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</row>
    <row r="520" ht="15.75" customHeight="1">
      <c r="A520" s="2" t="s">
        <v>210</v>
      </c>
      <c r="B520" s="2"/>
      <c r="C520" s="2"/>
      <c r="D520" s="2"/>
      <c r="E520" s="2"/>
      <c r="F520" s="2"/>
      <c r="G520" s="2"/>
      <c r="H520" s="2"/>
      <c r="I520" s="2"/>
      <c r="J520" s="63"/>
      <c r="K520" s="63"/>
      <c r="L520" s="63"/>
      <c r="M520" s="63"/>
      <c r="N520" s="63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</row>
    <row r="521" ht="33.75" customHeight="1">
      <c r="A521" s="82" t="s">
        <v>19</v>
      </c>
      <c r="B521" s="78" t="s">
        <v>211</v>
      </c>
      <c r="C521" s="78" t="s">
        <v>212</v>
      </c>
      <c r="D521" s="78" t="s">
        <v>213</v>
      </c>
      <c r="E521" s="78" t="s">
        <v>214</v>
      </c>
      <c r="F521" s="78" t="s">
        <v>215</v>
      </c>
      <c r="G521" s="79" t="s">
        <v>22</v>
      </c>
      <c r="H521" s="105"/>
      <c r="I521" s="127" t="s">
        <v>216</v>
      </c>
      <c r="J521" s="127" t="s">
        <v>217</v>
      </c>
      <c r="K521" s="128"/>
      <c r="L521" s="128"/>
      <c r="M521" s="128"/>
      <c r="N521" s="128"/>
      <c r="O521" s="129"/>
      <c r="P521" s="129"/>
      <c r="Q521" s="129"/>
      <c r="R521" s="129"/>
      <c r="S521" s="129"/>
      <c r="T521" s="129"/>
      <c r="U521" s="129"/>
      <c r="V521" s="129"/>
      <c r="W521" s="129"/>
      <c r="X521" s="129"/>
      <c r="Y521" s="129"/>
      <c r="Z521" s="129"/>
      <c r="AA521" s="129"/>
      <c r="AB521" s="129"/>
      <c r="AC521" s="129"/>
      <c r="AD521" s="129"/>
      <c r="AE521" s="129"/>
      <c r="AF521" s="129"/>
      <c r="AG521" s="129"/>
      <c r="AH521" s="129"/>
      <c r="AI521" s="129"/>
      <c r="AJ521" s="129"/>
      <c r="AK521" s="129"/>
      <c r="AL521" s="129"/>
      <c r="AM521" s="129"/>
      <c r="AN521" s="129"/>
      <c r="AO521" s="129"/>
      <c r="AP521" s="129"/>
      <c r="AQ521" s="129"/>
      <c r="AR521" s="129"/>
      <c r="AS521" s="129"/>
      <c r="AT521" s="129"/>
      <c r="AU521" s="129"/>
      <c r="AV521" s="129"/>
      <c r="AW521" s="129"/>
      <c r="AX521" s="129"/>
    </row>
    <row r="522" ht="15.75" customHeight="1">
      <c r="A522" s="130" t="s">
        <v>23</v>
      </c>
      <c r="B522" s="131">
        <v>74.86</v>
      </c>
      <c r="C522" s="131">
        <v>13.76</v>
      </c>
      <c r="D522" s="131">
        <v>0.0</v>
      </c>
      <c r="E522" s="131">
        <v>10.81</v>
      </c>
      <c r="F522" s="131">
        <v>0.58</v>
      </c>
      <c r="G522" s="132">
        <v>100.0</v>
      </c>
      <c r="H522" s="128"/>
      <c r="I522" s="133" t="s">
        <v>218</v>
      </c>
      <c r="J522" s="134">
        <v>52.96</v>
      </c>
      <c r="K522" s="128"/>
      <c r="L522" s="128"/>
      <c r="M522" s="128"/>
      <c r="N522" s="128"/>
      <c r="O522" s="129"/>
      <c r="P522" s="129"/>
      <c r="Q522" s="129"/>
      <c r="R522" s="129"/>
      <c r="S522" s="129"/>
      <c r="T522" s="129"/>
      <c r="U522" s="129"/>
      <c r="V522" s="129"/>
      <c r="W522" s="129"/>
      <c r="X522" s="129"/>
      <c r="Y522" s="129"/>
      <c r="Z522" s="129"/>
      <c r="AA522" s="129"/>
      <c r="AB522" s="129"/>
      <c r="AC522" s="129"/>
      <c r="AD522" s="129"/>
      <c r="AE522" s="129"/>
      <c r="AF522" s="129"/>
      <c r="AG522" s="129"/>
      <c r="AH522" s="129"/>
      <c r="AI522" s="129"/>
      <c r="AJ522" s="129"/>
      <c r="AK522" s="129"/>
      <c r="AL522" s="129"/>
      <c r="AM522" s="129"/>
      <c r="AN522" s="129"/>
      <c r="AO522" s="129"/>
      <c r="AP522" s="129"/>
      <c r="AQ522" s="129"/>
      <c r="AR522" s="129"/>
      <c r="AS522" s="129"/>
      <c r="AT522" s="129"/>
      <c r="AU522" s="129"/>
      <c r="AV522" s="129"/>
      <c r="AW522" s="129"/>
      <c r="AX522" s="129"/>
    </row>
    <row r="523" ht="15.75" customHeight="1">
      <c r="A523" s="130" t="s">
        <v>24</v>
      </c>
      <c r="B523" s="131">
        <v>88.71</v>
      </c>
      <c r="C523" s="131">
        <v>1.3</v>
      </c>
      <c r="D523" s="131">
        <v>0.0</v>
      </c>
      <c r="E523" s="131">
        <v>9.99</v>
      </c>
      <c r="F523" s="131">
        <v>0.0</v>
      </c>
      <c r="G523" s="132">
        <v>100.0</v>
      </c>
      <c r="H523" s="128"/>
      <c r="I523" s="133" t="s">
        <v>211</v>
      </c>
      <c r="J523" s="134">
        <v>24.13</v>
      </c>
      <c r="K523" s="128"/>
      <c r="L523" s="128"/>
      <c r="M523" s="128"/>
      <c r="N523" s="128"/>
      <c r="O523" s="129"/>
      <c r="P523" s="129"/>
      <c r="Q523" s="129"/>
      <c r="R523" s="129"/>
      <c r="S523" s="129"/>
      <c r="T523" s="129"/>
      <c r="U523" s="129"/>
      <c r="V523" s="129"/>
      <c r="W523" s="129"/>
      <c r="X523" s="129"/>
      <c r="Y523" s="129"/>
      <c r="Z523" s="129"/>
      <c r="AA523" s="129"/>
      <c r="AB523" s="129"/>
      <c r="AC523" s="129"/>
      <c r="AD523" s="129"/>
      <c r="AE523" s="129"/>
      <c r="AF523" s="129"/>
      <c r="AG523" s="129"/>
      <c r="AH523" s="129"/>
      <c r="AI523" s="129"/>
      <c r="AJ523" s="129"/>
      <c r="AK523" s="129"/>
      <c r="AL523" s="129"/>
      <c r="AM523" s="129"/>
      <c r="AN523" s="129"/>
      <c r="AO523" s="129"/>
      <c r="AP523" s="129"/>
      <c r="AQ523" s="129"/>
      <c r="AR523" s="129"/>
      <c r="AS523" s="129"/>
      <c r="AT523" s="129"/>
      <c r="AU523" s="129"/>
      <c r="AV523" s="129"/>
      <c r="AW523" s="129"/>
      <c r="AX523" s="129"/>
    </row>
    <row r="524" ht="15.75" customHeight="1">
      <c r="A524" s="130" t="s">
        <v>25</v>
      </c>
      <c r="B524" s="131">
        <v>18.02</v>
      </c>
      <c r="C524" s="131">
        <v>0.0</v>
      </c>
      <c r="D524" s="131">
        <v>0.0</v>
      </c>
      <c r="E524" s="131">
        <v>81.98</v>
      </c>
      <c r="F524" s="131">
        <v>0.0</v>
      </c>
      <c r="G524" s="132">
        <v>100.0</v>
      </c>
      <c r="H524" s="128"/>
      <c r="I524" s="133" t="s">
        <v>212</v>
      </c>
      <c r="J524" s="134">
        <v>12.07</v>
      </c>
      <c r="K524" s="128"/>
      <c r="L524" s="128"/>
      <c r="M524" s="128"/>
      <c r="N524" s="128"/>
      <c r="O524" s="129"/>
      <c r="P524" s="129"/>
      <c r="Q524" s="129"/>
      <c r="R524" s="129"/>
      <c r="S524" s="129"/>
      <c r="T524" s="129"/>
      <c r="U524" s="129"/>
      <c r="V524" s="129"/>
      <c r="W524" s="129"/>
      <c r="X524" s="129"/>
      <c r="Y524" s="129"/>
      <c r="Z524" s="129"/>
      <c r="AA524" s="129"/>
      <c r="AB524" s="129"/>
      <c r="AC524" s="129"/>
      <c r="AD524" s="129"/>
      <c r="AE524" s="129"/>
      <c r="AF524" s="129"/>
      <c r="AG524" s="129"/>
      <c r="AH524" s="129"/>
      <c r="AI524" s="129"/>
      <c r="AJ524" s="129"/>
      <c r="AK524" s="129"/>
      <c r="AL524" s="129"/>
      <c r="AM524" s="129"/>
      <c r="AN524" s="129"/>
      <c r="AO524" s="129"/>
      <c r="AP524" s="129"/>
      <c r="AQ524" s="129"/>
      <c r="AR524" s="129"/>
      <c r="AS524" s="129"/>
      <c r="AT524" s="129"/>
      <c r="AU524" s="129"/>
      <c r="AV524" s="129"/>
      <c r="AW524" s="129"/>
      <c r="AX524" s="129"/>
    </row>
    <row r="525" ht="15.75" customHeight="1">
      <c r="A525" s="130" t="s">
        <v>26</v>
      </c>
      <c r="B525" s="131">
        <v>4.22</v>
      </c>
      <c r="C525" s="131">
        <v>15.09</v>
      </c>
      <c r="D525" s="131">
        <v>80.69</v>
      </c>
      <c r="E525" s="131">
        <v>0.0</v>
      </c>
      <c r="F525" s="131">
        <v>0.0</v>
      </c>
      <c r="G525" s="132">
        <v>100.0</v>
      </c>
      <c r="H525" s="128"/>
      <c r="I525" s="133" t="s">
        <v>214</v>
      </c>
      <c r="J525" s="134">
        <v>5.95</v>
      </c>
      <c r="K525" s="128"/>
      <c r="L525" s="128"/>
      <c r="M525" s="128"/>
      <c r="N525" s="128"/>
      <c r="O525" s="129"/>
      <c r="P525" s="129"/>
      <c r="Q525" s="129"/>
      <c r="R525" s="129"/>
      <c r="S525" s="129"/>
      <c r="T525" s="129"/>
      <c r="U525" s="129"/>
      <c r="V525" s="129"/>
      <c r="W525" s="129"/>
      <c r="X525" s="129"/>
      <c r="Y525" s="129"/>
      <c r="Z525" s="129"/>
      <c r="AA525" s="129"/>
      <c r="AB525" s="129"/>
      <c r="AC525" s="129"/>
      <c r="AD525" s="129"/>
      <c r="AE525" s="129"/>
      <c r="AF525" s="129"/>
      <c r="AG525" s="129"/>
      <c r="AH525" s="129"/>
      <c r="AI525" s="129"/>
      <c r="AJ525" s="129"/>
      <c r="AK525" s="129"/>
      <c r="AL525" s="129"/>
      <c r="AM525" s="129"/>
      <c r="AN525" s="129"/>
      <c r="AO525" s="129"/>
      <c r="AP525" s="129"/>
      <c r="AQ525" s="129"/>
      <c r="AR525" s="129"/>
      <c r="AS525" s="129"/>
      <c r="AT525" s="129"/>
      <c r="AU525" s="129"/>
      <c r="AV525" s="129"/>
      <c r="AW525" s="129"/>
      <c r="AX525" s="129"/>
    </row>
    <row r="526" ht="15.75" customHeight="1">
      <c r="A526" s="130" t="s">
        <v>27</v>
      </c>
      <c r="B526" s="131">
        <v>34.62</v>
      </c>
      <c r="C526" s="131">
        <v>3.97</v>
      </c>
      <c r="D526" s="131">
        <v>17.5</v>
      </c>
      <c r="E526" s="131">
        <v>13.6</v>
      </c>
      <c r="F526" s="131">
        <v>30.29</v>
      </c>
      <c r="G526" s="132">
        <v>100.0</v>
      </c>
      <c r="H526" s="128"/>
      <c r="I526" s="133" t="s">
        <v>219</v>
      </c>
      <c r="J526" s="134">
        <v>4.89</v>
      </c>
      <c r="K526" s="128"/>
      <c r="L526" s="128"/>
      <c r="M526" s="128"/>
      <c r="N526" s="128"/>
      <c r="O526" s="129"/>
      <c r="P526" s="129"/>
      <c r="Q526" s="129"/>
      <c r="R526" s="129"/>
      <c r="S526" s="129"/>
      <c r="T526" s="129"/>
      <c r="U526" s="129"/>
      <c r="V526" s="129"/>
      <c r="W526" s="129"/>
      <c r="X526" s="129"/>
      <c r="Y526" s="129"/>
      <c r="Z526" s="129"/>
      <c r="AA526" s="129"/>
      <c r="AB526" s="129"/>
      <c r="AC526" s="129"/>
      <c r="AD526" s="129"/>
      <c r="AE526" s="129"/>
      <c r="AF526" s="129"/>
      <c r="AG526" s="129"/>
      <c r="AH526" s="129"/>
      <c r="AI526" s="129"/>
      <c r="AJ526" s="129"/>
      <c r="AK526" s="129"/>
      <c r="AL526" s="129"/>
      <c r="AM526" s="129"/>
      <c r="AN526" s="129"/>
      <c r="AO526" s="129"/>
      <c r="AP526" s="129"/>
      <c r="AQ526" s="129"/>
      <c r="AR526" s="129"/>
      <c r="AS526" s="129"/>
      <c r="AT526" s="129"/>
      <c r="AU526" s="129"/>
      <c r="AV526" s="129"/>
      <c r="AW526" s="129"/>
      <c r="AX526" s="129"/>
    </row>
    <row r="527" ht="15.75" customHeight="1">
      <c r="A527" s="56" t="s">
        <v>28</v>
      </c>
      <c r="B527" s="57">
        <v>2.23</v>
      </c>
      <c r="C527" s="57">
        <v>15.56</v>
      </c>
      <c r="D527" s="57">
        <v>81.24</v>
      </c>
      <c r="E527" s="57">
        <v>0.97</v>
      </c>
      <c r="F527" s="57">
        <v>0.0</v>
      </c>
      <c r="G527" s="58">
        <v>100.0</v>
      </c>
      <c r="H527" s="63"/>
      <c r="I527" s="2"/>
      <c r="J527" s="63"/>
      <c r="K527" s="63"/>
      <c r="L527" s="63"/>
      <c r="M527" s="63"/>
      <c r="N527" s="63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</row>
    <row r="528" ht="15.75" customHeight="1">
      <c r="A528" s="56" t="s">
        <v>29</v>
      </c>
      <c r="B528" s="57">
        <v>63.85</v>
      </c>
      <c r="C528" s="57">
        <v>4.53</v>
      </c>
      <c r="D528" s="57">
        <v>18.66</v>
      </c>
      <c r="E528" s="57">
        <v>3.66</v>
      </c>
      <c r="F528" s="57">
        <v>9.31</v>
      </c>
      <c r="G528" s="58">
        <v>100.0</v>
      </c>
      <c r="H528" s="63"/>
      <c r="I528" s="2"/>
      <c r="J528" s="63"/>
      <c r="K528" s="63"/>
      <c r="L528" s="63"/>
      <c r="M528" s="63"/>
      <c r="N528" s="63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</row>
    <row r="529" ht="15.75" customHeight="1">
      <c r="A529" s="56" t="s">
        <v>30</v>
      </c>
      <c r="B529" s="57">
        <v>80.59</v>
      </c>
      <c r="C529" s="57">
        <v>0.0</v>
      </c>
      <c r="D529" s="57">
        <v>19.41</v>
      </c>
      <c r="E529" s="57">
        <v>0.0</v>
      </c>
      <c r="F529" s="57">
        <v>0.0</v>
      </c>
      <c r="G529" s="58">
        <v>100.0</v>
      </c>
      <c r="H529" s="63"/>
      <c r="I529" s="2"/>
      <c r="J529" s="63"/>
      <c r="K529" s="63"/>
      <c r="L529" s="63"/>
      <c r="M529" s="63"/>
      <c r="N529" s="63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</row>
    <row r="530" ht="15.75" customHeight="1">
      <c r="A530" s="56" t="s">
        <v>31</v>
      </c>
      <c r="B530" s="57">
        <v>56.27</v>
      </c>
      <c r="C530" s="57">
        <v>9.92</v>
      </c>
      <c r="D530" s="57">
        <v>0.0</v>
      </c>
      <c r="E530" s="57">
        <v>33.81</v>
      </c>
      <c r="F530" s="57">
        <v>0.0</v>
      </c>
      <c r="G530" s="58">
        <v>100.0</v>
      </c>
      <c r="H530" s="63"/>
      <c r="I530" s="2"/>
      <c r="J530" s="63"/>
      <c r="K530" s="63"/>
      <c r="L530" s="63"/>
      <c r="M530" s="63"/>
      <c r="N530" s="63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</row>
    <row r="531" ht="15.75" customHeight="1">
      <c r="A531" s="56" t="s">
        <v>32</v>
      </c>
      <c r="B531" s="57">
        <v>96.36</v>
      </c>
      <c r="C531" s="57">
        <v>0.0</v>
      </c>
      <c r="D531" s="57">
        <v>3.64</v>
      </c>
      <c r="E531" s="57">
        <v>0.0</v>
      </c>
      <c r="F531" s="57">
        <v>0.0</v>
      </c>
      <c r="G531" s="58">
        <v>100.0</v>
      </c>
      <c r="H531" s="63"/>
      <c r="I531" s="2"/>
      <c r="J531" s="63"/>
      <c r="K531" s="63"/>
      <c r="L531" s="63"/>
      <c r="M531" s="63"/>
      <c r="N531" s="63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</row>
    <row r="532" ht="15.75" customHeight="1">
      <c r="A532" s="56" t="s">
        <v>33</v>
      </c>
      <c r="B532" s="57">
        <v>5.4</v>
      </c>
      <c r="C532" s="57">
        <v>24.27</v>
      </c>
      <c r="D532" s="57">
        <v>63.25</v>
      </c>
      <c r="E532" s="57">
        <v>4.52</v>
      </c>
      <c r="F532" s="57">
        <v>2.56</v>
      </c>
      <c r="G532" s="58">
        <v>100.0</v>
      </c>
      <c r="H532" s="63"/>
      <c r="I532" s="2"/>
      <c r="J532" s="63"/>
      <c r="K532" s="63"/>
      <c r="L532" s="63"/>
      <c r="M532" s="63"/>
      <c r="N532" s="63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</row>
    <row r="533" ht="15.75" customHeight="1">
      <c r="A533" s="56" t="s">
        <v>34</v>
      </c>
      <c r="B533" s="57">
        <v>34.24</v>
      </c>
      <c r="C533" s="57">
        <v>0.7</v>
      </c>
      <c r="D533" s="57">
        <v>1.01</v>
      </c>
      <c r="E533" s="57">
        <v>64.05</v>
      </c>
      <c r="F533" s="57">
        <v>0.0</v>
      </c>
      <c r="G533" s="58">
        <v>100.0</v>
      </c>
      <c r="H533" s="63"/>
      <c r="I533" s="2"/>
      <c r="J533" s="63"/>
      <c r="K533" s="63"/>
      <c r="L533" s="63"/>
      <c r="M533" s="63"/>
      <c r="N533" s="63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</row>
    <row r="534" ht="15.75" customHeight="1">
      <c r="A534" s="56" t="s">
        <v>35</v>
      </c>
      <c r="B534" s="57">
        <v>0.0</v>
      </c>
      <c r="C534" s="57">
        <v>0.0</v>
      </c>
      <c r="D534" s="57">
        <v>87.77</v>
      </c>
      <c r="E534" s="57">
        <v>0.0</v>
      </c>
      <c r="F534" s="57">
        <v>12.23</v>
      </c>
      <c r="G534" s="58">
        <v>100.0</v>
      </c>
      <c r="H534" s="63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ht="15.75" customHeight="1">
      <c r="A535" s="56" t="s">
        <v>36</v>
      </c>
      <c r="B535" s="57">
        <v>92.6</v>
      </c>
      <c r="C535" s="57">
        <v>0.0</v>
      </c>
      <c r="D535" s="57">
        <v>0.0</v>
      </c>
      <c r="E535" s="57">
        <v>0.0</v>
      </c>
      <c r="F535" s="57">
        <v>7.4</v>
      </c>
      <c r="G535" s="58">
        <v>100.0</v>
      </c>
      <c r="H535" s="63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ht="15.75" customHeight="1">
      <c r="A536" s="74" t="s">
        <v>22</v>
      </c>
      <c r="B536" s="88">
        <v>24.13</v>
      </c>
      <c r="C536" s="88">
        <v>12.07</v>
      </c>
      <c r="D536" s="88">
        <v>52.96</v>
      </c>
      <c r="E536" s="88">
        <v>5.95</v>
      </c>
      <c r="F536" s="88">
        <v>4.89</v>
      </c>
      <c r="G536" s="60">
        <v>100.0</v>
      </c>
      <c r="H536" s="63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ht="15.75" customHeight="1">
      <c r="B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ht="15.75" customHeight="1">
      <c r="A538" s="2" t="s">
        <v>220</v>
      </c>
      <c r="B538" s="2"/>
      <c r="C538" s="2"/>
      <c r="D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ht="15.75" customHeight="1">
      <c r="A539" s="135" t="s">
        <v>1</v>
      </c>
      <c r="B539" s="54" t="s">
        <v>65</v>
      </c>
      <c r="C539" s="54" t="s">
        <v>66</v>
      </c>
      <c r="D539" s="55" t="s">
        <v>22</v>
      </c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ht="15.75" customHeight="1">
      <c r="A540" s="73" t="s">
        <v>23</v>
      </c>
      <c r="B540" s="57">
        <v>27.67</v>
      </c>
      <c r="C540" s="57">
        <v>72.33</v>
      </c>
      <c r="D540" s="58">
        <v>100.0</v>
      </c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ht="15.75" customHeight="1">
      <c r="A541" s="73" t="s">
        <v>24</v>
      </c>
      <c r="B541" s="57">
        <v>0.0</v>
      </c>
      <c r="C541" s="57">
        <v>100.0</v>
      </c>
      <c r="D541" s="58">
        <v>100.0</v>
      </c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ht="15.75" customHeight="1">
      <c r="A542" s="73" t="s">
        <v>25</v>
      </c>
      <c r="B542" s="57">
        <v>16.63</v>
      </c>
      <c r="C542" s="57">
        <v>83.37</v>
      </c>
      <c r="D542" s="58">
        <v>100.0</v>
      </c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ht="15.75" customHeight="1">
      <c r="A543" s="73" t="s">
        <v>26</v>
      </c>
      <c r="B543" s="57">
        <v>4.26</v>
      </c>
      <c r="C543" s="57">
        <v>95.74</v>
      </c>
      <c r="D543" s="58">
        <v>100.0</v>
      </c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ht="15.75" customHeight="1">
      <c r="A544" s="73" t="s">
        <v>27</v>
      </c>
      <c r="B544" s="57">
        <v>13.48</v>
      </c>
      <c r="C544" s="57">
        <v>86.52</v>
      </c>
      <c r="D544" s="58">
        <v>100.0</v>
      </c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ht="15.75" customHeight="1">
      <c r="A545" s="73" t="s">
        <v>28</v>
      </c>
      <c r="B545" s="57">
        <v>0.0</v>
      </c>
      <c r="C545" s="57">
        <v>100.0</v>
      </c>
      <c r="D545" s="58">
        <v>100.0</v>
      </c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ht="15.75" customHeight="1">
      <c r="A546" s="73" t="s">
        <v>29</v>
      </c>
      <c r="B546" s="57">
        <v>23.32</v>
      </c>
      <c r="C546" s="57">
        <v>76.68</v>
      </c>
      <c r="D546" s="58">
        <v>100.0</v>
      </c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ht="15.75" customHeight="1">
      <c r="A547" s="73" t="s">
        <v>30</v>
      </c>
      <c r="B547" s="57">
        <v>56.27</v>
      </c>
      <c r="C547" s="57">
        <v>43.73</v>
      </c>
      <c r="D547" s="58">
        <v>100.0</v>
      </c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ht="15.75" customHeight="1">
      <c r="A548" s="73" t="s">
        <v>31</v>
      </c>
      <c r="B548" s="57">
        <v>35.84</v>
      </c>
      <c r="C548" s="57">
        <v>64.16</v>
      </c>
      <c r="D548" s="58">
        <v>100.0</v>
      </c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ht="15.75" customHeight="1">
      <c r="A549" s="73" t="s">
        <v>32</v>
      </c>
      <c r="B549" s="57">
        <v>0.0</v>
      </c>
      <c r="C549" s="57">
        <v>100.0</v>
      </c>
      <c r="D549" s="58">
        <v>100.0</v>
      </c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ht="15.75" customHeight="1">
      <c r="A550" s="73" t="s">
        <v>33</v>
      </c>
      <c r="B550" s="57">
        <v>16.44</v>
      </c>
      <c r="C550" s="57">
        <v>83.56</v>
      </c>
      <c r="D550" s="58">
        <v>100.0</v>
      </c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ht="15.75" customHeight="1">
      <c r="A551" s="73" t="s">
        <v>34</v>
      </c>
      <c r="B551" s="57">
        <v>2.49</v>
      </c>
      <c r="C551" s="57">
        <v>97.51</v>
      </c>
      <c r="D551" s="58">
        <v>100.0</v>
      </c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ht="15.75" customHeight="1">
      <c r="A552" s="73" t="s">
        <v>35</v>
      </c>
      <c r="B552" s="57">
        <v>0.0</v>
      </c>
      <c r="C552" s="57">
        <v>100.0</v>
      </c>
      <c r="D552" s="58">
        <v>100.0</v>
      </c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ht="15.75" customHeight="1">
      <c r="A553" s="73" t="s">
        <v>36</v>
      </c>
      <c r="B553" s="57">
        <v>0.0</v>
      </c>
      <c r="C553" s="57">
        <v>100.0</v>
      </c>
      <c r="D553" s="58">
        <v>100.0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ht="15.75" customHeight="1">
      <c r="A554" s="74" t="s">
        <v>22</v>
      </c>
      <c r="B554" s="88">
        <v>12.4</v>
      </c>
      <c r="C554" s="88">
        <v>87.6</v>
      </c>
      <c r="D554" s="60">
        <v>100.0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ht="15.75" customHeight="1">
      <c r="B555" s="2"/>
      <c r="G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ht="15.75" customHeight="1">
      <c r="A556" s="2" t="s">
        <v>221</v>
      </c>
      <c r="B556" s="2"/>
      <c r="G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ht="15.75" customHeight="1">
      <c r="A557" s="64" t="s">
        <v>19</v>
      </c>
      <c r="B557" s="55" t="s">
        <v>222</v>
      </c>
      <c r="C557" s="54" t="s">
        <v>142</v>
      </c>
      <c r="G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ht="15.75" customHeight="1">
      <c r="A558" s="56" t="s">
        <v>35</v>
      </c>
      <c r="B558" s="136">
        <v>0.88</v>
      </c>
      <c r="C558" s="137">
        <v>0.65</v>
      </c>
      <c r="G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ht="15.75" customHeight="1">
      <c r="A559" s="56" t="s">
        <v>30</v>
      </c>
      <c r="B559" s="136">
        <v>0.87</v>
      </c>
      <c r="C559" s="137">
        <v>0.65</v>
      </c>
      <c r="G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ht="15.75" customHeight="1">
      <c r="A560" s="56" t="s">
        <v>28</v>
      </c>
      <c r="B560" s="136">
        <v>0.85</v>
      </c>
      <c r="C560" s="137">
        <v>0.65</v>
      </c>
      <c r="G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ht="15.75" customHeight="1">
      <c r="A561" s="56" t="s">
        <v>29</v>
      </c>
      <c r="B561" s="136">
        <v>0.71</v>
      </c>
      <c r="C561" s="137">
        <v>0.65</v>
      </c>
      <c r="G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ht="15.75" customHeight="1">
      <c r="A562" s="56" t="s">
        <v>24</v>
      </c>
      <c r="B562" s="136">
        <v>0.7</v>
      </c>
      <c r="C562" s="137">
        <v>0.65</v>
      </c>
      <c r="G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ht="15.75" customHeight="1">
      <c r="A563" s="56" t="s">
        <v>27</v>
      </c>
      <c r="B563" s="136">
        <v>0.7</v>
      </c>
      <c r="C563" s="137">
        <v>0.65</v>
      </c>
      <c r="G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ht="15.75" customHeight="1">
      <c r="A564" s="56" t="s">
        <v>26</v>
      </c>
      <c r="B564" s="136">
        <v>0.68</v>
      </c>
      <c r="C564" s="137">
        <v>0.65</v>
      </c>
      <c r="G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ht="15.75" customHeight="1">
      <c r="A565" s="56" t="s">
        <v>33</v>
      </c>
      <c r="B565" s="136">
        <v>0.58</v>
      </c>
      <c r="C565" s="137">
        <v>0.65</v>
      </c>
      <c r="G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ht="15.75" customHeight="1">
      <c r="A566" s="56" t="s">
        <v>31</v>
      </c>
      <c r="B566" s="136">
        <v>0.53</v>
      </c>
      <c r="C566" s="137">
        <v>0.65</v>
      </c>
      <c r="G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ht="15.75" customHeight="1">
      <c r="A567" s="56" t="s">
        <v>23</v>
      </c>
      <c r="B567" s="136">
        <v>0.5</v>
      </c>
      <c r="C567" s="137">
        <v>0.65</v>
      </c>
      <c r="G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ht="15.75" customHeight="1">
      <c r="A568" s="56" t="s">
        <v>25</v>
      </c>
      <c r="B568" s="136">
        <v>0.35</v>
      </c>
      <c r="C568" s="137">
        <v>0.65</v>
      </c>
      <c r="G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ht="15.75" customHeight="1">
      <c r="A569" s="56" t="s">
        <v>34</v>
      </c>
      <c r="B569" s="136">
        <v>0.33</v>
      </c>
      <c r="C569" s="137">
        <v>0.65</v>
      </c>
      <c r="G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ht="15.75" customHeight="1">
      <c r="A570" s="56" t="s">
        <v>32</v>
      </c>
      <c r="B570" s="136">
        <v>0.27</v>
      </c>
      <c r="C570" s="137">
        <v>0.65</v>
      </c>
      <c r="G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ht="15.75" customHeight="1">
      <c r="A571" s="56" t="s">
        <v>36</v>
      </c>
      <c r="B571" s="136">
        <v>0.13</v>
      </c>
      <c r="C571" s="137">
        <v>0.65</v>
      </c>
      <c r="G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ht="15.75" customHeight="1">
      <c r="A572" s="74"/>
      <c r="B572" s="137"/>
      <c r="C572" s="1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ht="15.75" customHeight="1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ht="15.75" customHeight="1">
      <c r="A574" s="2" t="s">
        <v>223</v>
      </c>
      <c r="B574" s="2"/>
      <c r="C574" s="2"/>
      <c r="D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ht="15.75" customHeight="1">
      <c r="A575" s="53" t="s">
        <v>19</v>
      </c>
      <c r="B575" s="54" t="s">
        <v>65</v>
      </c>
      <c r="C575" s="54" t="s">
        <v>66</v>
      </c>
      <c r="D575" s="55" t="s">
        <v>22</v>
      </c>
      <c r="F575" s="112"/>
      <c r="G575" s="113"/>
      <c r="H575" s="11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ht="15.75" customHeight="1">
      <c r="A576" s="56" t="s">
        <v>26</v>
      </c>
      <c r="B576" s="57">
        <v>87.8</v>
      </c>
      <c r="C576" s="57">
        <v>12.2</v>
      </c>
      <c r="D576" s="58">
        <v>100.0</v>
      </c>
      <c r="F576" s="2"/>
      <c r="G576" s="76"/>
      <c r="H576" s="76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ht="15.75" customHeight="1">
      <c r="A577" s="56" t="s">
        <v>34</v>
      </c>
      <c r="B577" s="57">
        <v>85.37</v>
      </c>
      <c r="C577" s="57">
        <v>14.63</v>
      </c>
      <c r="D577" s="58">
        <v>100.0</v>
      </c>
      <c r="F577" s="2"/>
      <c r="G577" s="76"/>
      <c r="H577" s="76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ht="15.75" customHeight="1">
      <c r="A578" s="56" t="s">
        <v>25</v>
      </c>
      <c r="B578" s="57">
        <v>84.36</v>
      </c>
      <c r="C578" s="57">
        <v>15.64</v>
      </c>
      <c r="D578" s="58">
        <v>100.0</v>
      </c>
      <c r="F578" s="2"/>
      <c r="G578" s="76"/>
      <c r="H578" s="76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ht="15.75" customHeight="1">
      <c r="A579" s="56" t="s">
        <v>33</v>
      </c>
      <c r="B579" s="57">
        <v>77.49</v>
      </c>
      <c r="C579" s="57">
        <v>22.51</v>
      </c>
      <c r="D579" s="58">
        <v>100.0</v>
      </c>
      <c r="F579" s="2"/>
      <c r="G579" s="76"/>
      <c r="H579" s="76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ht="15.75" customHeight="1">
      <c r="A580" s="56" t="s">
        <v>28</v>
      </c>
      <c r="B580" s="57">
        <v>66.57</v>
      </c>
      <c r="C580" s="57">
        <v>33.43</v>
      </c>
      <c r="D580" s="58">
        <v>100.0</v>
      </c>
      <c r="F580" s="2"/>
      <c r="G580" s="76"/>
      <c r="H580" s="76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ht="15.75" customHeight="1">
      <c r="A581" s="56" t="s">
        <v>23</v>
      </c>
      <c r="B581" s="57">
        <v>63.83</v>
      </c>
      <c r="C581" s="57">
        <v>36.17</v>
      </c>
      <c r="D581" s="58">
        <v>100.0</v>
      </c>
      <c r="F581" s="2"/>
      <c r="G581" s="76"/>
      <c r="H581" s="76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ht="15.75" customHeight="1">
      <c r="A582" s="56" t="s">
        <v>30</v>
      </c>
      <c r="B582" s="57">
        <v>56.17</v>
      </c>
      <c r="C582" s="57">
        <v>43.83</v>
      </c>
      <c r="D582" s="58">
        <v>100.0</v>
      </c>
      <c r="F582" s="2"/>
      <c r="G582" s="76"/>
      <c r="H582" s="76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ht="15.75" customHeight="1">
      <c r="A583" s="56" t="s">
        <v>35</v>
      </c>
      <c r="B583" s="57">
        <v>49.69</v>
      </c>
      <c r="C583" s="57">
        <v>50.31</v>
      </c>
      <c r="D583" s="58">
        <v>100.0</v>
      </c>
      <c r="F583" s="2"/>
      <c r="G583" s="76"/>
      <c r="H583" s="76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ht="15.75" customHeight="1">
      <c r="A584" s="56" t="s">
        <v>32</v>
      </c>
      <c r="B584" s="57">
        <v>43.72</v>
      </c>
      <c r="C584" s="57">
        <v>56.28</v>
      </c>
      <c r="D584" s="58">
        <v>100.0</v>
      </c>
      <c r="F584" s="2"/>
      <c r="G584" s="76"/>
      <c r="H584" s="76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ht="15.75" customHeight="1">
      <c r="A585" s="56" t="s">
        <v>31</v>
      </c>
      <c r="B585" s="57">
        <v>33.81</v>
      </c>
      <c r="C585" s="57">
        <v>66.19</v>
      </c>
      <c r="D585" s="58">
        <v>100.0</v>
      </c>
      <c r="F585" s="2"/>
      <c r="G585" s="76"/>
      <c r="H585" s="76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ht="15.75" customHeight="1">
      <c r="A586" s="56" t="s">
        <v>29</v>
      </c>
      <c r="B586" s="57">
        <v>29.53</v>
      </c>
      <c r="C586" s="57">
        <v>70.47</v>
      </c>
      <c r="D586" s="58">
        <v>100.0</v>
      </c>
      <c r="F586" s="2"/>
      <c r="G586" s="76"/>
      <c r="H586" s="76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ht="15.75" customHeight="1">
      <c r="A587" s="56" t="s">
        <v>27</v>
      </c>
      <c r="B587" s="57">
        <v>27.84</v>
      </c>
      <c r="C587" s="57">
        <v>72.16</v>
      </c>
      <c r="D587" s="58">
        <v>100.0</v>
      </c>
      <c r="F587" s="2"/>
      <c r="G587" s="76"/>
      <c r="H587" s="76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ht="15.75" customHeight="1">
      <c r="A588" s="56" t="s">
        <v>24</v>
      </c>
      <c r="B588" s="57">
        <v>0.0</v>
      </c>
      <c r="C588" s="57">
        <v>100.0</v>
      </c>
      <c r="D588" s="58">
        <v>100.0</v>
      </c>
      <c r="F588" s="2"/>
      <c r="G588" s="76"/>
      <c r="H588" s="76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ht="15.75" customHeight="1">
      <c r="A589" s="74" t="s">
        <v>36</v>
      </c>
      <c r="B589" s="88">
        <v>0.0</v>
      </c>
      <c r="C589" s="88">
        <v>100.0</v>
      </c>
      <c r="D589" s="60">
        <v>100.0</v>
      </c>
      <c r="F589" s="2"/>
      <c r="G589" s="76"/>
      <c r="H589" s="76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ht="15.75" customHeight="1">
      <c r="A590" s="74" t="s">
        <v>87</v>
      </c>
      <c r="B590" s="88">
        <v>66.83</v>
      </c>
      <c r="C590" s="88">
        <v>33.17</v>
      </c>
      <c r="D590" s="60">
        <v>100.0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</row>
    <row r="591" ht="15.75" customHeight="1">
      <c r="A591" s="2"/>
      <c r="B591" s="76"/>
      <c r="C591" s="76"/>
      <c r="D591" s="7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</row>
    <row r="592" ht="15.75" customHeight="1">
      <c r="A592" s="2" t="s">
        <v>224</v>
      </c>
      <c r="B592" s="63"/>
      <c r="C592" s="63"/>
      <c r="D592" s="6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</row>
    <row r="593" ht="15.75" customHeight="1">
      <c r="A593" s="102" t="s">
        <v>1</v>
      </c>
      <c r="B593" s="103" t="s">
        <v>225</v>
      </c>
      <c r="C593" s="103" t="s">
        <v>226</v>
      </c>
      <c r="D593" s="103" t="s">
        <v>227</v>
      </c>
      <c r="E593" s="104" t="s">
        <v>22</v>
      </c>
      <c r="F593" s="100"/>
      <c r="G593" s="100"/>
      <c r="H593" s="100"/>
      <c r="I593" s="100"/>
      <c r="J593" s="100"/>
      <c r="K593" s="100"/>
      <c r="L593" s="100"/>
      <c r="M593" s="100"/>
      <c r="N593" s="100"/>
      <c r="O593" s="100"/>
      <c r="P593" s="100"/>
      <c r="Q593" s="100"/>
      <c r="R593" s="100"/>
      <c r="S593" s="100"/>
      <c r="T593" s="100"/>
      <c r="U593" s="100"/>
      <c r="V593" s="100"/>
      <c r="W593" s="100"/>
      <c r="X593" s="100"/>
      <c r="Y593" s="100"/>
      <c r="Z593" s="100"/>
      <c r="AA593" s="100"/>
      <c r="AB593" s="100"/>
      <c r="AC593" s="100"/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  <c r="AN593" s="100"/>
      <c r="AO593" s="100"/>
      <c r="AP593" s="100"/>
      <c r="AQ593" s="100"/>
      <c r="AR593" s="100"/>
      <c r="AS593" s="100"/>
      <c r="AT593" s="100"/>
      <c r="AU593" s="100"/>
      <c r="AV593" s="100"/>
      <c r="AW593" s="100"/>
      <c r="AX593" s="100"/>
    </row>
    <row r="594" ht="15.75" customHeight="1">
      <c r="A594" s="56" t="s">
        <v>23</v>
      </c>
      <c r="B594" s="57">
        <v>4.98</v>
      </c>
      <c r="C594" s="57">
        <v>93.06</v>
      </c>
      <c r="D594" s="57">
        <v>1.97</v>
      </c>
      <c r="E594" s="58">
        <v>100.0</v>
      </c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</row>
    <row r="595" ht="15.75" customHeight="1">
      <c r="A595" s="56" t="s">
        <v>25</v>
      </c>
      <c r="B595" s="57">
        <v>19.57</v>
      </c>
      <c r="C595" s="57">
        <v>0.0</v>
      </c>
      <c r="D595" s="57">
        <v>80.43</v>
      </c>
      <c r="E595" s="58">
        <v>100.0</v>
      </c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</row>
    <row r="596" ht="15.75" customHeight="1">
      <c r="A596" s="56" t="s">
        <v>26</v>
      </c>
      <c r="B596" s="57">
        <v>47.69</v>
      </c>
      <c r="C596" s="57">
        <v>41.44</v>
      </c>
      <c r="D596" s="57">
        <v>10.87</v>
      </c>
      <c r="E596" s="58">
        <v>100.0</v>
      </c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</row>
    <row r="597" ht="15.75" customHeight="1">
      <c r="A597" s="56" t="s">
        <v>27</v>
      </c>
      <c r="B597" s="57">
        <v>40.82</v>
      </c>
      <c r="C597" s="57">
        <v>39.56</v>
      </c>
      <c r="D597" s="57">
        <v>19.63</v>
      </c>
      <c r="E597" s="58">
        <v>100.0</v>
      </c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</row>
    <row r="598" ht="15.75" customHeight="1">
      <c r="A598" s="56" t="s">
        <v>28</v>
      </c>
      <c r="B598" s="57">
        <v>0.0</v>
      </c>
      <c r="C598" s="57">
        <v>95.19</v>
      </c>
      <c r="D598" s="57">
        <v>4.81</v>
      </c>
      <c r="E598" s="58">
        <v>100.0</v>
      </c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</row>
    <row r="599" ht="15.75" customHeight="1">
      <c r="A599" s="56" t="s">
        <v>29</v>
      </c>
      <c r="B599" s="57">
        <v>61.96</v>
      </c>
      <c r="C599" s="57">
        <v>9.93</v>
      </c>
      <c r="D599" s="57">
        <v>28.11</v>
      </c>
      <c r="E599" s="58">
        <v>100.0</v>
      </c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</row>
    <row r="600" ht="15.75" customHeight="1">
      <c r="A600" s="56" t="s">
        <v>30</v>
      </c>
      <c r="B600" s="57">
        <v>37.21</v>
      </c>
      <c r="C600" s="57">
        <v>24.74</v>
      </c>
      <c r="D600" s="57">
        <v>38.05</v>
      </c>
      <c r="E600" s="58">
        <v>100.0</v>
      </c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</row>
    <row r="601" ht="15.75" customHeight="1">
      <c r="A601" s="56" t="s">
        <v>31</v>
      </c>
      <c r="B601" s="57">
        <v>20.42</v>
      </c>
      <c r="C601" s="57">
        <v>0.0</v>
      </c>
      <c r="D601" s="57">
        <v>79.58</v>
      </c>
      <c r="E601" s="58">
        <v>100.0</v>
      </c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</row>
    <row r="602" ht="15.75" customHeight="1">
      <c r="A602" s="56" t="s">
        <v>32</v>
      </c>
      <c r="B602" s="57">
        <v>100.0</v>
      </c>
      <c r="C602" s="57">
        <v>0.0</v>
      </c>
      <c r="D602" s="57">
        <v>0.0</v>
      </c>
      <c r="E602" s="58">
        <v>100.0</v>
      </c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</row>
    <row r="603" ht="15.75" customHeight="1">
      <c r="A603" s="56" t="s">
        <v>33</v>
      </c>
      <c r="B603" s="57">
        <v>55.04</v>
      </c>
      <c r="C603" s="57">
        <v>44.96</v>
      </c>
      <c r="D603" s="57">
        <v>0.0</v>
      </c>
      <c r="E603" s="58">
        <v>100.0</v>
      </c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</row>
    <row r="604" ht="15.75" customHeight="1">
      <c r="A604" s="56" t="s">
        <v>34</v>
      </c>
      <c r="B604" s="57">
        <v>61.08</v>
      </c>
      <c r="C604" s="57">
        <v>34.37</v>
      </c>
      <c r="D604" s="57">
        <v>4.56</v>
      </c>
      <c r="E604" s="58">
        <v>100.0</v>
      </c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</row>
    <row r="605" ht="15.75" customHeight="1">
      <c r="A605" s="56" t="s">
        <v>35</v>
      </c>
      <c r="B605" s="57">
        <v>74.07</v>
      </c>
      <c r="C605" s="57">
        <v>25.93</v>
      </c>
      <c r="D605" s="57">
        <v>0.0</v>
      </c>
      <c r="E605" s="58">
        <v>100.0</v>
      </c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</row>
    <row r="606" ht="15.75" customHeight="1">
      <c r="A606" s="74" t="s">
        <v>87</v>
      </c>
      <c r="B606" s="88">
        <v>46.53</v>
      </c>
      <c r="C606" s="88">
        <v>40.9</v>
      </c>
      <c r="D606" s="88">
        <v>12.57</v>
      </c>
      <c r="E606" s="60">
        <v>100.0</v>
      </c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ht="15.75" customHeight="1">
      <c r="A607" s="2"/>
      <c r="B607" s="76"/>
      <c r="C607" s="76"/>
      <c r="D607" s="76"/>
      <c r="E607" s="76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</row>
    <row r="608" ht="15.75" customHeight="1">
      <c r="A608" s="2" t="s">
        <v>228</v>
      </c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ht="58.5" customHeight="1">
      <c r="A609" s="82" t="s">
        <v>19</v>
      </c>
      <c r="B609" s="103" t="s">
        <v>229</v>
      </c>
      <c r="C609" s="103" t="s">
        <v>230</v>
      </c>
      <c r="D609" s="103" t="s">
        <v>231</v>
      </c>
      <c r="E609" s="103" t="s">
        <v>232</v>
      </c>
      <c r="F609" s="104" t="s">
        <v>22</v>
      </c>
      <c r="G609" s="129"/>
      <c r="H609" s="129"/>
      <c r="I609" s="99"/>
      <c r="J609" s="129"/>
      <c r="K609" s="129"/>
      <c r="L609" s="129"/>
      <c r="M609" s="129"/>
      <c r="N609" s="129"/>
      <c r="O609" s="129"/>
      <c r="P609" s="129"/>
      <c r="Q609" s="129"/>
      <c r="R609" s="129"/>
      <c r="S609" s="129"/>
      <c r="T609" s="129"/>
      <c r="U609" s="129"/>
      <c r="V609" s="129"/>
      <c r="W609" s="129"/>
      <c r="X609" s="129"/>
      <c r="Y609" s="129"/>
      <c r="Z609" s="129"/>
      <c r="AA609" s="129"/>
      <c r="AB609" s="129"/>
      <c r="AC609" s="129"/>
      <c r="AD609" s="129"/>
      <c r="AE609" s="129"/>
      <c r="AF609" s="129"/>
      <c r="AG609" s="129"/>
      <c r="AH609" s="129"/>
      <c r="AI609" s="129"/>
      <c r="AJ609" s="129"/>
      <c r="AK609" s="129"/>
      <c r="AL609" s="129"/>
      <c r="AM609" s="129"/>
      <c r="AN609" s="129"/>
      <c r="AO609" s="129"/>
      <c r="AP609" s="129"/>
      <c r="AQ609" s="129"/>
      <c r="AR609" s="129"/>
      <c r="AS609" s="129"/>
      <c r="AT609" s="129"/>
      <c r="AU609" s="129"/>
      <c r="AV609" s="129"/>
      <c r="AW609" s="129"/>
      <c r="AX609" s="129"/>
    </row>
    <row r="610" ht="15.75" customHeight="1">
      <c r="A610" s="56" t="s">
        <v>23</v>
      </c>
      <c r="B610" s="57">
        <v>83.86</v>
      </c>
      <c r="C610" s="57">
        <v>3.75</v>
      </c>
      <c r="D610" s="57">
        <v>0.0</v>
      </c>
      <c r="E610" s="57">
        <v>12.39</v>
      </c>
      <c r="F610" s="58">
        <v>100.0</v>
      </c>
      <c r="H610" s="2"/>
      <c r="I610" s="76"/>
      <c r="J610" s="87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ht="15.75" customHeight="1">
      <c r="A611" s="56" t="s">
        <v>24</v>
      </c>
      <c r="B611" s="57">
        <v>73.08</v>
      </c>
      <c r="C611" s="57">
        <v>23.88</v>
      </c>
      <c r="D611" s="57">
        <v>3.04</v>
      </c>
      <c r="E611" s="57">
        <v>0.0</v>
      </c>
      <c r="F611" s="58">
        <v>100.0</v>
      </c>
      <c r="H611" s="2"/>
      <c r="I611" s="76"/>
      <c r="J611" s="87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ht="15.75" customHeight="1">
      <c r="A612" s="56" t="s">
        <v>25</v>
      </c>
      <c r="B612" s="57">
        <v>25.54</v>
      </c>
      <c r="C612" s="57">
        <v>74.46</v>
      </c>
      <c r="D612" s="57">
        <v>0.0</v>
      </c>
      <c r="E612" s="57">
        <v>0.0</v>
      </c>
      <c r="F612" s="58">
        <v>100.0</v>
      </c>
      <c r="H612" s="2"/>
      <c r="I612" s="76"/>
      <c r="J612" s="87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ht="15.75" customHeight="1">
      <c r="A613" s="56" t="s">
        <v>26</v>
      </c>
      <c r="B613" s="57">
        <v>91.93</v>
      </c>
      <c r="C613" s="57">
        <v>4.39</v>
      </c>
      <c r="D613" s="57">
        <v>1.07</v>
      </c>
      <c r="E613" s="57">
        <v>2.61</v>
      </c>
      <c r="F613" s="58">
        <v>100.0</v>
      </c>
      <c r="H613" s="2"/>
      <c r="I613" s="76"/>
      <c r="J613" s="87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ht="15.75" customHeight="1">
      <c r="A614" s="56" t="s">
        <v>27</v>
      </c>
      <c r="B614" s="57">
        <v>38.44</v>
      </c>
      <c r="C614" s="57">
        <v>39.66</v>
      </c>
      <c r="D614" s="57">
        <v>2.37</v>
      </c>
      <c r="E614" s="57">
        <v>19.53</v>
      </c>
      <c r="F614" s="58">
        <v>100.0</v>
      </c>
      <c r="H614" s="2"/>
      <c r="I614" s="76"/>
      <c r="J614" s="87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ht="15.75" customHeight="1">
      <c r="A615" s="56" t="s">
        <v>28</v>
      </c>
      <c r="B615" s="57">
        <v>18.47</v>
      </c>
      <c r="C615" s="57">
        <v>78.93</v>
      </c>
      <c r="D615" s="57">
        <v>2.61</v>
      </c>
      <c r="E615" s="57">
        <v>0.0</v>
      </c>
      <c r="F615" s="58">
        <v>100.0</v>
      </c>
      <c r="H615" s="2"/>
      <c r="I615" s="76"/>
      <c r="J615" s="87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ht="15.75" customHeight="1">
      <c r="A616" s="56" t="s">
        <v>29</v>
      </c>
      <c r="B616" s="57">
        <v>27.39</v>
      </c>
      <c r="C616" s="57">
        <v>49.29</v>
      </c>
      <c r="D616" s="57">
        <v>23.32</v>
      </c>
      <c r="E616" s="57">
        <v>0.0</v>
      </c>
      <c r="F616" s="58">
        <v>100.0</v>
      </c>
      <c r="H616" s="2"/>
      <c r="I616" s="76"/>
      <c r="J616" s="87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ht="15.75" customHeight="1">
      <c r="A617" s="56" t="s">
        <v>30</v>
      </c>
      <c r="B617" s="57">
        <v>32.96</v>
      </c>
      <c r="C617" s="57">
        <v>42.31</v>
      </c>
      <c r="D617" s="57">
        <v>24.22</v>
      </c>
      <c r="E617" s="57">
        <v>0.51</v>
      </c>
      <c r="F617" s="58">
        <v>100.0</v>
      </c>
      <c r="H617" s="2"/>
      <c r="I617" s="76"/>
      <c r="J617" s="87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ht="15.75" customHeight="1">
      <c r="A618" s="56" t="s">
        <v>31</v>
      </c>
      <c r="B618" s="57">
        <v>42.9</v>
      </c>
      <c r="C618" s="57">
        <v>51.23</v>
      </c>
      <c r="D618" s="57">
        <v>0.0</v>
      </c>
      <c r="E618" s="57">
        <v>5.86</v>
      </c>
      <c r="F618" s="58">
        <v>100.0</v>
      </c>
      <c r="H618" s="2"/>
      <c r="I618" s="76"/>
      <c r="J618" s="87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ht="15.75" customHeight="1">
      <c r="A619" s="56" t="s">
        <v>32</v>
      </c>
      <c r="B619" s="57">
        <v>49.6</v>
      </c>
      <c r="C619" s="57">
        <v>50.4</v>
      </c>
      <c r="D619" s="57">
        <v>0.0</v>
      </c>
      <c r="E619" s="57">
        <v>0.0</v>
      </c>
      <c r="F619" s="58">
        <v>100.0</v>
      </c>
      <c r="H619" s="2"/>
      <c r="I619" s="76"/>
      <c r="J619" s="87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ht="15.75" customHeight="1">
      <c r="A620" s="56" t="s">
        <v>33</v>
      </c>
      <c r="B620" s="57">
        <v>56.29</v>
      </c>
      <c r="C620" s="57">
        <v>7.88</v>
      </c>
      <c r="D620" s="57">
        <v>15.92</v>
      </c>
      <c r="E620" s="57">
        <v>19.91</v>
      </c>
      <c r="F620" s="58">
        <v>100.0</v>
      </c>
      <c r="H620" s="2"/>
      <c r="I620" s="76"/>
      <c r="J620" s="87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ht="15.75" customHeight="1">
      <c r="A621" s="56" t="s">
        <v>34</v>
      </c>
      <c r="B621" s="57">
        <v>23.81</v>
      </c>
      <c r="C621" s="57">
        <v>63.66</v>
      </c>
      <c r="D621" s="57">
        <v>0.0</v>
      </c>
      <c r="E621" s="57">
        <v>12.53</v>
      </c>
      <c r="F621" s="58">
        <v>100.0</v>
      </c>
      <c r="H621" s="2"/>
      <c r="I621" s="76"/>
      <c r="J621" s="87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ht="15.75" customHeight="1">
      <c r="A622" s="56" t="s">
        <v>35</v>
      </c>
      <c r="B622" s="57">
        <v>86.5</v>
      </c>
      <c r="C622" s="57">
        <v>8.59</v>
      </c>
      <c r="D622" s="57">
        <v>4.91</v>
      </c>
      <c r="E622" s="57">
        <v>0.0</v>
      </c>
      <c r="F622" s="58">
        <v>100.0</v>
      </c>
      <c r="H622" s="2"/>
      <c r="I622" s="76"/>
      <c r="J622" s="87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ht="15.75" customHeight="1">
      <c r="A623" s="74" t="s">
        <v>36</v>
      </c>
      <c r="B623" s="88">
        <v>72.46</v>
      </c>
      <c r="C623" s="88">
        <v>27.54</v>
      </c>
      <c r="D623" s="88">
        <v>0.0</v>
      </c>
      <c r="E623" s="88">
        <v>0.0</v>
      </c>
      <c r="F623" s="60">
        <v>100.0</v>
      </c>
      <c r="H623" s="2"/>
      <c r="I623" s="76"/>
      <c r="J623" s="87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ht="15.75" customHeight="1">
      <c r="A624" s="71" t="s">
        <v>87</v>
      </c>
      <c r="B624" s="138">
        <v>66.24</v>
      </c>
      <c r="C624" s="138">
        <v>20.72</v>
      </c>
      <c r="D624" s="138">
        <v>6.18</v>
      </c>
      <c r="E624" s="138">
        <v>6.86</v>
      </c>
      <c r="F624" s="138">
        <v>100.0</v>
      </c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ht="15.75" customHeight="1">
      <c r="B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ht="15.75" customHeight="1">
      <c r="A626" s="2" t="s">
        <v>233</v>
      </c>
      <c r="B626" s="2"/>
      <c r="C626" s="2"/>
      <c r="D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ht="15.75" customHeight="1">
      <c r="A627" s="53" t="s">
        <v>234</v>
      </c>
      <c r="B627" s="54" t="s">
        <v>65</v>
      </c>
      <c r="C627" s="54" t="s">
        <v>66</v>
      </c>
      <c r="D627" s="55" t="s">
        <v>22</v>
      </c>
      <c r="E627" s="2"/>
      <c r="F627" s="112"/>
      <c r="G627" s="113"/>
      <c r="H627" s="11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ht="15.75" customHeight="1">
      <c r="A628" s="56" t="s">
        <v>33</v>
      </c>
      <c r="B628" s="57">
        <v>32.37</v>
      </c>
      <c r="C628" s="57">
        <v>67.63</v>
      </c>
      <c r="D628" s="58">
        <v>100.0</v>
      </c>
      <c r="F628" s="2"/>
      <c r="G628" s="76"/>
      <c r="H628" s="76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ht="15.75" customHeight="1">
      <c r="A629" s="56" t="s">
        <v>129</v>
      </c>
      <c r="B629" s="57">
        <v>20.03</v>
      </c>
      <c r="C629" s="57">
        <v>79.97</v>
      </c>
      <c r="D629" s="58">
        <v>100.0</v>
      </c>
      <c r="F629" s="2"/>
      <c r="G629" s="76"/>
      <c r="H629" s="76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ht="15.75" customHeight="1">
      <c r="A630" s="56" t="s">
        <v>116</v>
      </c>
      <c r="B630" s="57">
        <v>16.48</v>
      </c>
      <c r="C630" s="57">
        <v>83.52</v>
      </c>
      <c r="D630" s="58">
        <v>100.0</v>
      </c>
      <c r="F630" s="2"/>
      <c r="G630" s="76"/>
      <c r="H630" s="76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ht="15.75" customHeight="1">
      <c r="A631" s="56" t="s">
        <v>113</v>
      </c>
      <c r="B631" s="57">
        <v>15.2</v>
      </c>
      <c r="C631" s="57">
        <v>84.8</v>
      </c>
      <c r="D631" s="58">
        <v>100.0</v>
      </c>
      <c r="F631" s="2"/>
      <c r="G631" s="76"/>
      <c r="H631" s="76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ht="15.75" customHeight="1">
      <c r="A632" s="56" t="s">
        <v>114</v>
      </c>
      <c r="B632" s="57">
        <v>3.12</v>
      </c>
      <c r="C632" s="57">
        <v>96.88</v>
      </c>
      <c r="D632" s="58">
        <v>100.0</v>
      </c>
      <c r="F632" s="2"/>
      <c r="G632" s="76"/>
      <c r="H632" s="76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ht="15.75" customHeight="1">
      <c r="A633" s="74" t="s">
        <v>115</v>
      </c>
      <c r="B633" s="88">
        <v>0.0</v>
      </c>
      <c r="C633" s="88">
        <v>100.0</v>
      </c>
      <c r="D633" s="60">
        <v>100.0</v>
      </c>
      <c r="F633" s="2"/>
      <c r="G633" s="76"/>
      <c r="H633" s="76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ht="15.75" customHeight="1">
      <c r="A634" s="74" t="s">
        <v>87</v>
      </c>
      <c r="B634" s="88">
        <v>13.39</v>
      </c>
      <c r="C634" s="88">
        <v>86.61</v>
      </c>
      <c r="D634" s="60">
        <v>100.0</v>
      </c>
      <c r="F634" s="2"/>
      <c r="G634" s="2"/>
      <c r="H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ht="15.75" customHeight="1">
      <c r="A635" s="2"/>
      <c r="B635" s="76"/>
      <c r="C635" s="76"/>
      <c r="D635" s="7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</row>
    <row r="636" ht="15.75" customHeight="1">
      <c r="A636" s="2" t="s">
        <v>235</v>
      </c>
      <c r="B636" s="2"/>
      <c r="C636" s="2"/>
      <c r="H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ht="15.75" customHeight="1">
      <c r="A637" s="114" t="s">
        <v>236</v>
      </c>
      <c r="B637" s="139" t="s">
        <v>113</v>
      </c>
      <c r="C637" s="139" t="s">
        <v>114</v>
      </c>
      <c r="D637" s="139" t="s">
        <v>116</v>
      </c>
      <c r="E637" s="139" t="s">
        <v>33</v>
      </c>
      <c r="F637" s="139" t="s">
        <v>129</v>
      </c>
      <c r="G637" s="140" t="s">
        <v>22</v>
      </c>
      <c r="H637" s="51"/>
      <c r="I637" s="141" t="s">
        <v>236</v>
      </c>
      <c r="J637" s="142" t="s">
        <v>113</v>
      </c>
      <c r="K637" s="142" t="s">
        <v>114</v>
      </c>
      <c r="L637" s="142" t="s">
        <v>116</v>
      </c>
      <c r="M637" s="142" t="s">
        <v>33</v>
      </c>
      <c r="N637" s="142" t="s">
        <v>129</v>
      </c>
      <c r="O637" s="142" t="s">
        <v>87</v>
      </c>
      <c r="P637" s="51"/>
      <c r="Q637" s="51"/>
      <c r="R637" s="51"/>
      <c r="S637" s="51"/>
      <c r="T637" s="51"/>
      <c r="U637" s="51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117"/>
      <c r="AG637" s="117"/>
      <c r="AH637" s="117"/>
      <c r="AI637" s="117"/>
      <c r="AJ637" s="117"/>
      <c r="AK637" s="117"/>
      <c r="AL637" s="117"/>
      <c r="AM637" s="117"/>
      <c r="AN637" s="117"/>
      <c r="AO637" s="117"/>
      <c r="AP637" s="117"/>
      <c r="AQ637" s="117"/>
      <c r="AR637" s="117"/>
      <c r="AS637" s="117"/>
      <c r="AT637" s="117"/>
      <c r="AU637" s="117"/>
      <c r="AV637" s="117"/>
      <c r="AW637" s="117"/>
      <c r="AX637" s="117"/>
    </row>
    <row r="638" ht="15.75" customHeight="1">
      <c r="A638" s="56" t="s">
        <v>237</v>
      </c>
      <c r="B638" s="57">
        <v>5.4</v>
      </c>
      <c r="C638" s="57">
        <v>0.0</v>
      </c>
      <c r="D638" s="57">
        <v>15.81</v>
      </c>
      <c r="E638" s="57">
        <v>0.94</v>
      </c>
      <c r="F638" s="57">
        <v>0.0</v>
      </c>
      <c r="G638" s="58">
        <v>3.43</v>
      </c>
      <c r="H638" s="2"/>
      <c r="I638" s="71" t="s">
        <v>238</v>
      </c>
      <c r="J638" s="143">
        <f t="shared" ref="J638:O638" si="6">B643+B645+B650+B651+B652</f>
        <v>11.66</v>
      </c>
      <c r="K638" s="143">
        <f t="shared" si="6"/>
        <v>73.02</v>
      </c>
      <c r="L638" s="143">
        <f t="shared" si="6"/>
        <v>47.57</v>
      </c>
      <c r="M638" s="143">
        <f t="shared" si="6"/>
        <v>72.65</v>
      </c>
      <c r="N638" s="143">
        <f t="shared" si="6"/>
        <v>100</v>
      </c>
      <c r="O638" s="143">
        <f t="shared" si="6"/>
        <v>64.87</v>
      </c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ht="15.75" customHeight="1">
      <c r="A639" s="56" t="s">
        <v>239</v>
      </c>
      <c r="B639" s="57">
        <v>5.93</v>
      </c>
      <c r="C639" s="57">
        <v>0.0</v>
      </c>
      <c r="D639" s="57">
        <v>0.0</v>
      </c>
      <c r="E639" s="57">
        <v>0.0</v>
      </c>
      <c r="F639" s="57">
        <v>0.0</v>
      </c>
      <c r="G639" s="58">
        <v>1.02</v>
      </c>
      <c r="H639" s="2"/>
      <c r="I639" s="71" t="s">
        <v>237</v>
      </c>
      <c r="J639" s="143">
        <f t="shared" ref="J639:O639" si="7">+B638</f>
        <v>5.4</v>
      </c>
      <c r="K639" s="143">
        <f t="shared" si="7"/>
        <v>0</v>
      </c>
      <c r="L639" s="143">
        <f t="shared" si="7"/>
        <v>15.81</v>
      </c>
      <c r="M639" s="143">
        <f t="shared" si="7"/>
        <v>0.94</v>
      </c>
      <c r="N639" s="143">
        <f t="shared" si="7"/>
        <v>0</v>
      </c>
      <c r="O639" s="143">
        <f t="shared" si="7"/>
        <v>3.43</v>
      </c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ht="15.75" customHeight="1">
      <c r="A640" s="56" t="s">
        <v>240</v>
      </c>
      <c r="B640" s="57">
        <v>3.79</v>
      </c>
      <c r="C640" s="57">
        <v>0.0</v>
      </c>
      <c r="D640" s="57">
        <v>0.0</v>
      </c>
      <c r="E640" s="57">
        <v>0.0</v>
      </c>
      <c r="F640" s="57">
        <v>0.0</v>
      </c>
      <c r="G640" s="58">
        <v>0.65</v>
      </c>
      <c r="H640" s="2"/>
      <c r="I640" s="71" t="s">
        <v>241</v>
      </c>
      <c r="J640" s="143">
        <f>+B639+'1. Caract_Exploit_Agricoles'!$B640+B641+B642+B647+B648+B649+B653+B654+B655</f>
        <v>78.66</v>
      </c>
      <c r="K640" s="143">
        <f>+C639+'1. Caract_Exploit_Agricoles'!$C640+C641+C642+C647+C648+C649+C653+C654+C655</f>
        <v>26.98</v>
      </c>
      <c r="L640" s="143">
        <f>+D639+'1. Caract_Exploit_Agricoles'!$D640+D641+D642+D647+D648+D649+D653+D654+D655</f>
        <v>36.62</v>
      </c>
      <c r="M640" s="143">
        <f>+E639+'1. Caract_Exploit_Agricoles'!$E640+E641+E642+E647+E648+E649+E653+E654+E655</f>
        <v>7.58</v>
      </c>
      <c r="N640" s="143">
        <f>+F639+'1. Caract_Exploit_Agricoles'!$F640+F641+F642+F647+F648+F649+F653+F654+F655</f>
        <v>0</v>
      </c>
      <c r="O640" s="143">
        <f>+G639+'1. Caract_Exploit_Agricoles'!$G640+G641+G642+G647+G648+G649+G653+G654+G655</f>
        <v>23.18</v>
      </c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ht="15.75" customHeight="1">
      <c r="A641" s="56" t="s">
        <v>242</v>
      </c>
      <c r="B641" s="57">
        <v>17.34</v>
      </c>
      <c r="C641" s="57">
        <v>0.0</v>
      </c>
      <c r="D641" s="57">
        <v>0.0</v>
      </c>
      <c r="E641" s="57">
        <v>0.0</v>
      </c>
      <c r="F641" s="57">
        <v>0.0</v>
      </c>
      <c r="G641" s="58">
        <v>2.97</v>
      </c>
      <c r="H641" s="2"/>
      <c r="I641" s="71" t="s">
        <v>243</v>
      </c>
      <c r="J641" s="143">
        <f t="shared" ref="J641:O641" si="8">100-J640-J639-J638</f>
        <v>4.28</v>
      </c>
      <c r="K641" s="143">
        <f t="shared" si="8"/>
        <v>0</v>
      </c>
      <c r="L641" s="143">
        <f t="shared" si="8"/>
        <v>0</v>
      </c>
      <c r="M641" s="143">
        <f t="shared" si="8"/>
        <v>18.83</v>
      </c>
      <c r="N641" s="143">
        <f t="shared" si="8"/>
        <v>0</v>
      </c>
      <c r="O641" s="143">
        <f t="shared" si="8"/>
        <v>8.52</v>
      </c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ht="15.75" customHeight="1">
      <c r="A642" s="56" t="s">
        <v>244</v>
      </c>
      <c r="B642" s="57">
        <v>18.29</v>
      </c>
      <c r="C642" s="57">
        <v>0.0</v>
      </c>
      <c r="D642" s="57">
        <v>0.0</v>
      </c>
      <c r="E642" s="57">
        <v>1.22</v>
      </c>
      <c r="F642" s="57">
        <v>0.0</v>
      </c>
      <c r="G642" s="58">
        <v>3.64</v>
      </c>
      <c r="H642" s="2"/>
      <c r="I642" s="71" t="s">
        <v>22</v>
      </c>
      <c r="J642" s="143">
        <f t="shared" ref="J642:O642" si="9">SUM(J638:J641)</f>
        <v>100</v>
      </c>
      <c r="K642" s="143">
        <f t="shared" si="9"/>
        <v>100</v>
      </c>
      <c r="L642" s="143">
        <f t="shared" si="9"/>
        <v>100</v>
      </c>
      <c r="M642" s="143">
        <f t="shared" si="9"/>
        <v>100</v>
      </c>
      <c r="N642" s="143">
        <f t="shared" si="9"/>
        <v>100</v>
      </c>
      <c r="O642" s="143">
        <f t="shared" si="9"/>
        <v>100</v>
      </c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ht="15.75" customHeight="1">
      <c r="A643" s="56" t="s">
        <v>245</v>
      </c>
      <c r="B643" s="57">
        <v>11.66</v>
      </c>
      <c r="C643" s="57">
        <v>0.0</v>
      </c>
      <c r="D643" s="57">
        <v>23.23</v>
      </c>
      <c r="E643" s="57">
        <v>12.14</v>
      </c>
      <c r="F643" s="57">
        <v>62.49</v>
      </c>
      <c r="G643" s="58">
        <v>23.82</v>
      </c>
      <c r="H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ht="15.75" customHeight="1">
      <c r="A644" s="56" t="s">
        <v>246</v>
      </c>
      <c r="B644" s="57">
        <v>4.28</v>
      </c>
      <c r="C644" s="57">
        <v>0.0</v>
      </c>
      <c r="D644" s="57">
        <v>0.0</v>
      </c>
      <c r="E644" s="57">
        <v>0.0</v>
      </c>
      <c r="F644" s="57">
        <v>0.0</v>
      </c>
      <c r="G644" s="58">
        <v>0.73</v>
      </c>
      <c r="H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ht="15.75" customHeight="1">
      <c r="A645" s="56" t="s">
        <v>247</v>
      </c>
      <c r="B645" s="57">
        <v>0.0</v>
      </c>
      <c r="C645" s="57">
        <v>37.89</v>
      </c>
      <c r="D645" s="57">
        <v>0.0</v>
      </c>
      <c r="E645" s="57">
        <v>11.82</v>
      </c>
      <c r="F645" s="57">
        <v>0.68</v>
      </c>
      <c r="G645" s="58">
        <v>7.38</v>
      </c>
      <c r="H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ht="15.75" customHeight="1">
      <c r="A646" s="56" t="s">
        <v>248</v>
      </c>
      <c r="B646" s="57">
        <v>0.0</v>
      </c>
      <c r="C646" s="57">
        <v>0.0</v>
      </c>
      <c r="D646" s="57">
        <v>0.0</v>
      </c>
      <c r="E646" s="57">
        <v>18.83</v>
      </c>
      <c r="F646" s="57">
        <v>0.0</v>
      </c>
      <c r="G646" s="58">
        <v>7.81</v>
      </c>
      <c r="H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ht="15.75" customHeight="1">
      <c r="A647" s="56" t="s">
        <v>249</v>
      </c>
      <c r="B647" s="57">
        <v>3.58</v>
      </c>
      <c r="C647" s="57">
        <v>0.0</v>
      </c>
      <c r="D647" s="57">
        <v>0.0</v>
      </c>
      <c r="E647" s="57">
        <v>0.0</v>
      </c>
      <c r="F647" s="57">
        <v>0.0</v>
      </c>
      <c r="G647" s="58">
        <v>0.61</v>
      </c>
      <c r="H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ht="15.75" customHeight="1">
      <c r="A648" s="56" t="s">
        <v>250</v>
      </c>
      <c r="B648" s="57">
        <v>0.0</v>
      </c>
      <c r="C648" s="57">
        <v>0.0</v>
      </c>
      <c r="D648" s="57">
        <v>11.38</v>
      </c>
      <c r="E648" s="57">
        <v>2.98</v>
      </c>
      <c r="F648" s="57">
        <v>0.0</v>
      </c>
      <c r="G648" s="58">
        <v>2.76</v>
      </c>
      <c r="H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ht="15.75" customHeight="1">
      <c r="A649" s="56" t="s">
        <v>251</v>
      </c>
      <c r="B649" s="57">
        <v>14.74</v>
      </c>
      <c r="C649" s="57">
        <v>0.0</v>
      </c>
      <c r="D649" s="57">
        <v>9.33</v>
      </c>
      <c r="E649" s="57">
        <v>3.38</v>
      </c>
      <c r="F649" s="57">
        <v>0.0</v>
      </c>
      <c r="G649" s="58">
        <v>5.18</v>
      </c>
      <c r="H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ht="15.75" customHeight="1">
      <c r="A650" s="56" t="s">
        <v>252</v>
      </c>
      <c r="B650" s="57">
        <v>0.0</v>
      </c>
      <c r="C650" s="57">
        <v>0.0</v>
      </c>
      <c r="D650" s="57">
        <v>18.23</v>
      </c>
      <c r="E650" s="57">
        <v>0.0</v>
      </c>
      <c r="F650" s="57">
        <v>0.0</v>
      </c>
      <c r="G650" s="58">
        <v>2.44</v>
      </c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ht="15.75" customHeight="1">
      <c r="A651" s="56" t="s">
        <v>253</v>
      </c>
      <c r="B651" s="57">
        <v>0.0</v>
      </c>
      <c r="C651" s="57">
        <v>0.0</v>
      </c>
      <c r="D651" s="57">
        <v>6.11</v>
      </c>
      <c r="E651" s="57">
        <v>0.0</v>
      </c>
      <c r="F651" s="57">
        <v>1.06</v>
      </c>
      <c r="G651" s="58">
        <v>1.05</v>
      </c>
    </row>
    <row r="652" ht="15.75" customHeight="1">
      <c r="A652" s="56" t="s">
        <v>254</v>
      </c>
      <c r="B652" s="57">
        <v>0.0</v>
      </c>
      <c r="C652" s="57">
        <v>35.13</v>
      </c>
      <c r="D652" s="57">
        <v>0.0</v>
      </c>
      <c r="E652" s="57">
        <v>48.69</v>
      </c>
      <c r="F652" s="57">
        <v>35.77</v>
      </c>
      <c r="G652" s="58">
        <v>30.18</v>
      </c>
    </row>
    <row r="653" ht="15.75" customHeight="1">
      <c r="A653" s="56" t="s">
        <v>255</v>
      </c>
      <c r="B653" s="57">
        <v>3.83</v>
      </c>
      <c r="C653" s="57">
        <v>0.0</v>
      </c>
      <c r="D653" s="57">
        <v>0.0</v>
      </c>
      <c r="E653" s="57">
        <v>0.0</v>
      </c>
      <c r="F653" s="57">
        <v>0.0</v>
      </c>
      <c r="G653" s="58">
        <v>0.66</v>
      </c>
    </row>
    <row r="654" ht="15.75" customHeight="1">
      <c r="A654" s="56" t="s">
        <v>256</v>
      </c>
      <c r="B654" s="57">
        <v>3.25</v>
      </c>
      <c r="C654" s="57">
        <v>26.98</v>
      </c>
      <c r="D654" s="57">
        <v>15.91</v>
      </c>
      <c r="E654" s="57">
        <v>0.0</v>
      </c>
      <c r="F654" s="57">
        <v>0.0</v>
      </c>
      <c r="G654" s="58">
        <v>4.34</v>
      </c>
    </row>
    <row r="655" ht="15.75" customHeight="1">
      <c r="A655" s="56" t="s">
        <v>257</v>
      </c>
      <c r="B655" s="57">
        <v>7.91</v>
      </c>
      <c r="C655" s="57">
        <v>0.0</v>
      </c>
      <c r="D655" s="57">
        <v>0.0</v>
      </c>
      <c r="E655" s="57">
        <v>0.0</v>
      </c>
      <c r="F655" s="57">
        <v>0.0</v>
      </c>
      <c r="G655" s="58">
        <v>1.35</v>
      </c>
    </row>
    <row r="656" ht="15.75" customHeight="1">
      <c r="A656" s="74" t="s">
        <v>22</v>
      </c>
      <c r="B656" s="88">
        <v>100.0</v>
      </c>
      <c r="C656" s="88">
        <v>100.0</v>
      </c>
      <c r="D656" s="88">
        <v>100.0</v>
      </c>
      <c r="E656" s="88">
        <v>100.0</v>
      </c>
      <c r="F656" s="88">
        <v>100.0</v>
      </c>
      <c r="G656" s="60">
        <v>100.0</v>
      </c>
    </row>
    <row r="657" ht="15.75" customHeight="1">
      <c r="A657" s="2"/>
      <c r="B657" s="63"/>
      <c r="C657" s="63"/>
      <c r="D657" s="63"/>
      <c r="E657" s="63"/>
      <c r="F657" s="63"/>
      <c r="G657" s="6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</row>
    <row r="658" ht="15.75" customHeight="1">
      <c r="A658" s="2" t="s">
        <v>258</v>
      </c>
      <c r="B658" s="2"/>
      <c r="C658" s="2"/>
    </row>
    <row r="659" ht="15.75" customHeight="1">
      <c r="A659" s="53" t="s">
        <v>259</v>
      </c>
      <c r="B659" s="55" t="s">
        <v>260</v>
      </c>
      <c r="C659" s="2"/>
    </row>
    <row r="660" ht="15.75" customHeight="1">
      <c r="A660" s="56" t="s">
        <v>33</v>
      </c>
      <c r="B660" s="58">
        <v>0.7443285</v>
      </c>
      <c r="C660" s="2"/>
    </row>
    <row r="661" ht="15.75" customHeight="1">
      <c r="A661" s="56" t="s">
        <v>129</v>
      </c>
      <c r="B661" s="58">
        <v>0.7439886</v>
      </c>
      <c r="C661" s="2"/>
    </row>
    <row r="662" ht="15.75" customHeight="1">
      <c r="A662" s="56" t="s">
        <v>116</v>
      </c>
      <c r="B662" s="58">
        <v>0.6270205</v>
      </c>
      <c r="C662" s="2"/>
    </row>
    <row r="663" ht="15.75" customHeight="1">
      <c r="A663" s="56" t="s">
        <v>114</v>
      </c>
      <c r="B663" s="58">
        <v>0.5669811</v>
      </c>
      <c r="C663" s="2"/>
    </row>
    <row r="664" ht="15.75" customHeight="1">
      <c r="A664" s="74" t="s">
        <v>113</v>
      </c>
      <c r="B664" s="60">
        <v>0.4052718</v>
      </c>
      <c r="C664" s="2"/>
    </row>
    <row r="665" ht="15.75" customHeight="1">
      <c r="A665" s="68" t="s">
        <v>87</v>
      </c>
      <c r="B665" s="144">
        <v>0.6582326</v>
      </c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</row>
    <row r="666" ht="15.75" customHeight="1">
      <c r="A666" s="145"/>
      <c r="B666" s="146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</row>
    <row r="667" ht="15.75" customHeight="1">
      <c r="A667" s="145" t="s">
        <v>261</v>
      </c>
      <c r="B667" s="146"/>
    </row>
    <row r="668" ht="15.75" customHeight="1">
      <c r="A668" s="82" t="s">
        <v>1</v>
      </c>
      <c r="B668" s="78" t="s">
        <v>262</v>
      </c>
      <c r="C668" s="78" t="s">
        <v>263</v>
      </c>
      <c r="D668" s="78" t="s">
        <v>264</v>
      </c>
      <c r="E668" s="79" t="s">
        <v>22</v>
      </c>
    </row>
    <row r="669" ht="15.75" customHeight="1">
      <c r="A669" s="56" t="s">
        <v>108</v>
      </c>
      <c r="B669" s="57">
        <v>3.58</v>
      </c>
      <c r="C669" s="57">
        <v>58.2</v>
      </c>
      <c r="D669" s="57">
        <v>38.22</v>
      </c>
      <c r="E669" s="58">
        <v>100.0</v>
      </c>
    </row>
    <row r="670" ht="15.75" customHeight="1">
      <c r="A670" s="56" t="s">
        <v>109</v>
      </c>
      <c r="B670" s="57">
        <v>4.29</v>
      </c>
      <c r="C670" s="57">
        <v>95.71</v>
      </c>
      <c r="D670" s="57">
        <v>0.0</v>
      </c>
      <c r="E670" s="58">
        <v>100.0</v>
      </c>
    </row>
    <row r="671" ht="15.75" customHeight="1">
      <c r="A671" s="56" t="s">
        <v>110</v>
      </c>
      <c r="B671" s="57">
        <v>1.85</v>
      </c>
      <c r="C671" s="57">
        <v>96.77</v>
      </c>
      <c r="D671" s="57">
        <v>1.38</v>
      </c>
      <c r="E671" s="58">
        <v>100.0</v>
      </c>
    </row>
    <row r="672" ht="15.75" customHeight="1">
      <c r="A672" s="56" t="s">
        <v>24</v>
      </c>
      <c r="B672" s="57">
        <v>19.46</v>
      </c>
      <c r="C672" s="57">
        <v>79.2</v>
      </c>
      <c r="D672" s="57">
        <v>1.35</v>
      </c>
      <c r="E672" s="58">
        <v>100.0</v>
      </c>
    </row>
    <row r="673" ht="15.75" customHeight="1">
      <c r="A673" s="56" t="s">
        <v>111</v>
      </c>
      <c r="B673" s="57">
        <v>1.14</v>
      </c>
      <c r="C673" s="57">
        <v>39.34</v>
      </c>
      <c r="D673" s="57">
        <v>59.52</v>
      </c>
      <c r="E673" s="58">
        <v>100.0</v>
      </c>
    </row>
    <row r="674" ht="15.75" customHeight="1">
      <c r="A674" s="56" t="s">
        <v>25</v>
      </c>
      <c r="B674" s="57">
        <v>27.49</v>
      </c>
      <c r="C674" s="57">
        <v>29.83</v>
      </c>
      <c r="D674" s="57">
        <v>42.68</v>
      </c>
      <c r="E674" s="58">
        <v>100.0</v>
      </c>
    </row>
    <row r="675" ht="15.75" customHeight="1">
      <c r="A675" s="56" t="s">
        <v>112</v>
      </c>
      <c r="B675" s="57">
        <v>3.92</v>
      </c>
      <c r="C675" s="57">
        <v>6.82</v>
      </c>
      <c r="D675" s="57">
        <v>89.26</v>
      </c>
      <c r="E675" s="58">
        <v>100.0</v>
      </c>
    </row>
    <row r="676" ht="15.75" customHeight="1">
      <c r="A676" s="56" t="s">
        <v>113</v>
      </c>
      <c r="B676" s="57">
        <v>21.75</v>
      </c>
      <c r="C676" s="57">
        <v>36.55</v>
      </c>
      <c r="D676" s="57">
        <v>41.71</v>
      </c>
      <c r="E676" s="58">
        <v>100.0</v>
      </c>
    </row>
    <row r="677" ht="15.75" customHeight="1">
      <c r="A677" s="56" t="s">
        <v>114</v>
      </c>
      <c r="B677" s="57">
        <v>0.0</v>
      </c>
      <c r="C677" s="57">
        <v>38.8</v>
      </c>
      <c r="D677" s="57">
        <v>61.2</v>
      </c>
      <c r="E677" s="58">
        <v>100.0</v>
      </c>
    </row>
    <row r="678" ht="15.75" customHeight="1">
      <c r="A678" s="56" t="s">
        <v>115</v>
      </c>
      <c r="B678" s="57">
        <v>0.94</v>
      </c>
      <c r="C678" s="57">
        <v>38.1</v>
      </c>
      <c r="D678" s="57">
        <v>60.96</v>
      </c>
      <c r="E678" s="58">
        <v>100.0</v>
      </c>
    </row>
    <row r="679" ht="15.75" customHeight="1">
      <c r="A679" s="56" t="s">
        <v>116</v>
      </c>
      <c r="B679" s="57">
        <v>41.09</v>
      </c>
      <c r="C679" s="57">
        <v>44.44</v>
      </c>
      <c r="D679" s="57">
        <v>14.46</v>
      </c>
      <c r="E679" s="58">
        <v>100.0</v>
      </c>
    </row>
    <row r="680" ht="15.75" customHeight="1">
      <c r="A680" s="56" t="s">
        <v>27</v>
      </c>
      <c r="B680" s="57">
        <v>1.09</v>
      </c>
      <c r="C680" s="57">
        <v>68.43</v>
      </c>
      <c r="D680" s="57">
        <v>30.48</v>
      </c>
      <c r="E680" s="58">
        <v>100.0</v>
      </c>
    </row>
    <row r="681" ht="15.75" customHeight="1">
      <c r="A681" s="56" t="s">
        <v>117</v>
      </c>
      <c r="B681" s="57">
        <v>5.54</v>
      </c>
      <c r="C681" s="57">
        <v>8.89</v>
      </c>
      <c r="D681" s="57">
        <v>85.57</v>
      </c>
      <c r="E681" s="58">
        <v>100.0</v>
      </c>
    </row>
    <row r="682" ht="15.75" customHeight="1">
      <c r="A682" s="56" t="s">
        <v>118</v>
      </c>
      <c r="B682" s="57">
        <v>2.4</v>
      </c>
      <c r="C682" s="57">
        <v>40.53</v>
      </c>
      <c r="D682" s="57">
        <v>57.07</v>
      </c>
      <c r="E682" s="58">
        <v>100.0</v>
      </c>
    </row>
    <row r="683" ht="15.75" customHeight="1">
      <c r="A683" s="56" t="s">
        <v>28</v>
      </c>
      <c r="B683" s="57">
        <v>22.1</v>
      </c>
      <c r="C683" s="57">
        <v>76.27</v>
      </c>
      <c r="D683" s="57">
        <v>1.63</v>
      </c>
      <c r="E683" s="58">
        <v>100.0</v>
      </c>
    </row>
    <row r="684" ht="15.75" customHeight="1">
      <c r="A684" s="56" t="s">
        <v>119</v>
      </c>
      <c r="B684" s="57">
        <v>1.61</v>
      </c>
      <c r="C684" s="57">
        <v>30.92</v>
      </c>
      <c r="D684" s="57">
        <v>67.48</v>
      </c>
      <c r="E684" s="58">
        <v>100.0</v>
      </c>
    </row>
    <row r="685" ht="15.75" customHeight="1">
      <c r="A685" s="56" t="s">
        <v>120</v>
      </c>
      <c r="B685" s="57">
        <v>0.57</v>
      </c>
      <c r="C685" s="57">
        <v>9.14</v>
      </c>
      <c r="D685" s="57">
        <v>90.29</v>
      </c>
      <c r="E685" s="58">
        <v>100.0</v>
      </c>
    </row>
    <row r="686" ht="15.75" customHeight="1">
      <c r="A686" s="56" t="s">
        <v>121</v>
      </c>
      <c r="B686" s="57">
        <v>3.47</v>
      </c>
      <c r="C686" s="57">
        <v>56.31</v>
      </c>
      <c r="D686" s="57">
        <v>40.23</v>
      </c>
      <c r="E686" s="58">
        <v>100.0</v>
      </c>
    </row>
    <row r="687" ht="15.75" customHeight="1">
      <c r="A687" s="56" t="s">
        <v>29</v>
      </c>
      <c r="B687" s="57">
        <v>3.67</v>
      </c>
      <c r="C687" s="57">
        <v>33.19</v>
      </c>
      <c r="D687" s="57">
        <v>63.15</v>
      </c>
      <c r="E687" s="58">
        <v>100.0</v>
      </c>
    </row>
    <row r="688" ht="15.75" customHeight="1">
      <c r="A688" s="56" t="s">
        <v>122</v>
      </c>
      <c r="B688" s="57">
        <v>4.35</v>
      </c>
      <c r="C688" s="57">
        <v>12.92</v>
      </c>
      <c r="D688" s="57">
        <v>82.73</v>
      </c>
      <c r="E688" s="58">
        <v>100.0</v>
      </c>
    </row>
    <row r="689" ht="15.75" customHeight="1">
      <c r="A689" s="56" t="s">
        <v>123</v>
      </c>
      <c r="B689" s="57">
        <v>0.14</v>
      </c>
      <c r="C689" s="57">
        <v>35.81</v>
      </c>
      <c r="D689" s="57">
        <v>64.05</v>
      </c>
      <c r="E689" s="58">
        <v>100.0</v>
      </c>
    </row>
    <row r="690" ht="15.75" customHeight="1">
      <c r="A690" s="56" t="s">
        <v>124</v>
      </c>
      <c r="B690" s="57">
        <v>11.85</v>
      </c>
      <c r="C690" s="57">
        <v>33.93</v>
      </c>
      <c r="D690" s="57">
        <v>54.22</v>
      </c>
      <c r="E690" s="58">
        <v>100.0</v>
      </c>
    </row>
    <row r="691" ht="15.75" customHeight="1">
      <c r="A691" s="56" t="s">
        <v>30</v>
      </c>
      <c r="B691" s="57">
        <v>2.26</v>
      </c>
      <c r="C691" s="57">
        <v>9.88</v>
      </c>
      <c r="D691" s="57">
        <v>87.85</v>
      </c>
      <c r="E691" s="58">
        <v>100.0</v>
      </c>
    </row>
    <row r="692" ht="15.75" customHeight="1">
      <c r="A692" s="56" t="s">
        <v>31</v>
      </c>
      <c r="B692" s="57">
        <v>1.44</v>
      </c>
      <c r="C692" s="57">
        <v>82.98</v>
      </c>
      <c r="D692" s="57">
        <v>15.58</v>
      </c>
      <c r="E692" s="58">
        <v>100.0</v>
      </c>
    </row>
    <row r="693" ht="15.75" customHeight="1">
      <c r="A693" s="56" t="s">
        <v>125</v>
      </c>
      <c r="B693" s="57">
        <v>18.89</v>
      </c>
      <c r="C693" s="57">
        <v>27.87</v>
      </c>
      <c r="D693" s="57">
        <v>53.24</v>
      </c>
      <c r="E693" s="58">
        <v>100.0</v>
      </c>
    </row>
    <row r="694" ht="15.75" customHeight="1">
      <c r="A694" s="56" t="s">
        <v>126</v>
      </c>
      <c r="B694" s="57">
        <v>1.24</v>
      </c>
      <c r="C694" s="57">
        <v>22.42</v>
      </c>
      <c r="D694" s="57">
        <v>76.34</v>
      </c>
      <c r="E694" s="58">
        <v>100.0</v>
      </c>
    </row>
    <row r="695" ht="15.75" customHeight="1">
      <c r="A695" s="56" t="s">
        <v>32</v>
      </c>
      <c r="B695" s="57">
        <v>11.55</v>
      </c>
      <c r="C695" s="57">
        <v>45.02</v>
      </c>
      <c r="D695" s="57">
        <v>43.43</v>
      </c>
      <c r="E695" s="58">
        <v>100.0</v>
      </c>
    </row>
    <row r="696" ht="15.75" customHeight="1">
      <c r="A696" s="56" t="s">
        <v>127</v>
      </c>
      <c r="B696" s="57">
        <v>15.23</v>
      </c>
      <c r="C696" s="57">
        <v>71.87</v>
      </c>
      <c r="D696" s="57">
        <v>12.91</v>
      </c>
      <c r="E696" s="58">
        <v>100.0</v>
      </c>
    </row>
    <row r="697" ht="15.75" customHeight="1">
      <c r="A697" s="56" t="s">
        <v>128</v>
      </c>
      <c r="B697" s="57">
        <v>5.15</v>
      </c>
      <c r="C697" s="57">
        <v>53.34</v>
      </c>
      <c r="D697" s="57">
        <v>41.51</v>
      </c>
      <c r="E697" s="58">
        <v>100.0</v>
      </c>
    </row>
    <row r="698" ht="15.75" customHeight="1">
      <c r="A698" s="56" t="s">
        <v>33</v>
      </c>
      <c r="B698" s="57">
        <v>38.8</v>
      </c>
      <c r="C698" s="57">
        <v>57.45</v>
      </c>
      <c r="D698" s="57">
        <v>3.75</v>
      </c>
      <c r="E698" s="58">
        <v>100.0</v>
      </c>
    </row>
    <row r="699" ht="15.75" customHeight="1">
      <c r="A699" s="56" t="s">
        <v>129</v>
      </c>
      <c r="B699" s="57">
        <v>44.02</v>
      </c>
      <c r="C699" s="57">
        <v>55.98</v>
      </c>
      <c r="D699" s="57">
        <v>0.0</v>
      </c>
      <c r="E699" s="58">
        <v>100.0</v>
      </c>
    </row>
    <row r="700" ht="15.75" customHeight="1">
      <c r="A700" s="56" t="s">
        <v>130</v>
      </c>
      <c r="B700" s="57">
        <v>1.23</v>
      </c>
      <c r="C700" s="57">
        <v>9.17</v>
      </c>
      <c r="D700" s="57">
        <v>89.59</v>
      </c>
      <c r="E700" s="58">
        <v>100.0</v>
      </c>
    </row>
    <row r="701" ht="15.75" customHeight="1">
      <c r="A701" s="56" t="s">
        <v>34</v>
      </c>
      <c r="B701" s="57">
        <v>1.16</v>
      </c>
      <c r="C701" s="57">
        <v>20.94</v>
      </c>
      <c r="D701" s="57">
        <v>77.9</v>
      </c>
      <c r="E701" s="58">
        <v>100.0</v>
      </c>
    </row>
    <row r="702" ht="15.75" customHeight="1">
      <c r="A702" s="56" t="s">
        <v>131</v>
      </c>
      <c r="B702" s="57">
        <v>0.24</v>
      </c>
      <c r="C702" s="57">
        <v>47.49</v>
      </c>
      <c r="D702" s="57">
        <v>52.27</v>
      </c>
      <c r="E702" s="58">
        <v>100.0</v>
      </c>
    </row>
    <row r="703" ht="15.75" customHeight="1">
      <c r="A703" s="56" t="s">
        <v>132</v>
      </c>
      <c r="B703" s="57">
        <v>0.71</v>
      </c>
      <c r="C703" s="57">
        <v>40.71</v>
      </c>
      <c r="D703" s="57">
        <v>58.58</v>
      </c>
      <c r="E703" s="58">
        <v>100.0</v>
      </c>
    </row>
    <row r="704" ht="15.75" customHeight="1">
      <c r="A704" s="56" t="s">
        <v>133</v>
      </c>
      <c r="B704" s="57">
        <v>0.19</v>
      </c>
      <c r="C704" s="57">
        <v>71.13</v>
      </c>
      <c r="D704" s="57">
        <v>28.68</v>
      </c>
      <c r="E704" s="58">
        <v>100.0</v>
      </c>
    </row>
    <row r="705" ht="15.75" customHeight="1">
      <c r="A705" s="56" t="s">
        <v>35</v>
      </c>
      <c r="B705" s="57">
        <v>3.31</v>
      </c>
      <c r="C705" s="57">
        <v>64.56</v>
      </c>
      <c r="D705" s="57">
        <v>32.13</v>
      </c>
      <c r="E705" s="58">
        <v>100.0</v>
      </c>
    </row>
    <row r="706" ht="15.75" customHeight="1">
      <c r="A706" s="56" t="s">
        <v>134</v>
      </c>
      <c r="B706" s="57">
        <v>2.78</v>
      </c>
      <c r="C706" s="57">
        <v>73.42</v>
      </c>
      <c r="D706" s="57">
        <v>23.8</v>
      </c>
      <c r="E706" s="58">
        <v>100.0</v>
      </c>
    </row>
    <row r="707" ht="15.75" customHeight="1">
      <c r="A707" s="56" t="s">
        <v>135</v>
      </c>
      <c r="B707" s="57">
        <v>1.19</v>
      </c>
      <c r="C707" s="57">
        <v>70.56</v>
      </c>
      <c r="D707" s="57">
        <v>28.26</v>
      </c>
      <c r="E707" s="58">
        <v>100.0</v>
      </c>
    </row>
    <row r="708" ht="15.75" customHeight="1">
      <c r="A708" s="56" t="s">
        <v>36</v>
      </c>
      <c r="B708" s="57">
        <v>33.29</v>
      </c>
      <c r="C708" s="57">
        <v>64.15</v>
      </c>
      <c r="D708" s="57">
        <v>2.56</v>
      </c>
      <c r="E708" s="58">
        <v>100.0</v>
      </c>
    </row>
    <row r="709" ht="15.75" customHeight="1">
      <c r="A709" s="56" t="s">
        <v>136</v>
      </c>
      <c r="B709" s="57">
        <v>0.21</v>
      </c>
      <c r="C709" s="57">
        <v>53.62</v>
      </c>
      <c r="D709" s="57">
        <v>46.17</v>
      </c>
      <c r="E709" s="58">
        <v>100.0</v>
      </c>
    </row>
    <row r="710" ht="15.75" customHeight="1">
      <c r="A710" s="56" t="s">
        <v>137</v>
      </c>
      <c r="B710" s="57">
        <v>5.48</v>
      </c>
      <c r="C710" s="57">
        <v>94.18</v>
      </c>
      <c r="D710" s="57">
        <v>0.34</v>
      </c>
      <c r="E710" s="58">
        <v>100.0</v>
      </c>
    </row>
    <row r="711" ht="15.75" customHeight="1">
      <c r="A711" s="74" t="s">
        <v>87</v>
      </c>
      <c r="B711" s="88">
        <v>7.21</v>
      </c>
      <c r="C711" s="88">
        <v>47.53</v>
      </c>
      <c r="D711" s="88">
        <v>45.26</v>
      </c>
      <c r="E711" s="60">
        <v>100.0</v>
      </c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</row>
    <row r="713" ht="15.75" customHeight="1">
      <c r="A713" s="2" t="s">
        <v>265</v>
      </c>
      <c r="B713" s="2"/>
      <c r="C713" s="2"/>
      <c r="D713" s="2"/>
      <c r="E713" s="2"/>
    </row>
    <row r="714" ht="15.75" customHeight="1">
      <c r="A714" s="53" t="s">
        <v>1</v>
      </c>
      <c r="B714" s="147" t="s">
        <v>262</v>
      </c>
      <c r="C714" s="147" t="s">
        <v>263</v>
      </c>
      <c r="D714" s="147" t="s">
        <v>264</v>
      </c>
      <c r="E714" s="148" t="s">
        <v>22</v>
      </c>
    </row>
    <row r="715" ht="15.75" customHeight="1">
      <c r="A715" s="56" t="s">
        <v>23</v>
      </c>
      <c r="B715" s="57">
        <v>3.58</v>
      </c>
      <c r="C715" s="57">
        <v>58.2</v>
      </c>
      <c r="D715" s="57">
        <v>38.22</v>
      </c>
      <c r="E715" s="58">
        <v>100.0</v>
      </c>
    </row>
    <row r="716" ht="15.75" customHeight="1">
      <c r="A716" s="56" t="s">
        <v>24</v>
      </c>
      <c r="B716" s="57">
        <v>5.27</v>
      </c>
      <c r="C716" s="57">
        <v>94.35</v>
      </c>
      <c r="D716" s="57">
        <v>0.38</v>
      </c>
      <c r="E716" s="58">
        <v>100.0</v>
      </c>
    </row>
    <row r="717" ht="15.75" customHeight="1">
      <c r="A717" s="56" t="s">
        <v>25</v>
      </c>
      <c r="B717" s="57">
        <v>6.73</v>
      </c>
      <c r="C717" s="57">
        <v>31.74</v>
      </c>
      <c r="D717" s="57">
        <v>61.52</v>
      </c>
      <c r="E717" s="58">
        <v>100.0</v>
      </c>
    </row>
    <row r="718" ht="15.75" customHeight="1">
      <c r="A718" s="56" t="s">
        <v>26</v>
      </c>
      <c r="B718" s="57">
        <v>7.53</v>
      </c>
      <c r="C718" s="57">
        <v>37.99</v>
      </c>
      <c r="D718" s="57">
        <v>54.48</v>
      </c>
      <c r="E718" s="58">
        <v>100.0</v>
      </c>
    </row>
    <row r="719" ht="15.75" customHeight="1">
      <c r="A719" s="56" t="s">
        <v>27</v>
      </c>
      <c r="B719" s="57">
        <v>6.36</v>
      </c>
      <c r="C719" s="57">
        <v>49.7</v>
      </c>
      <c r="D719" s="57">
        <v>43.94</v>
      </c>
      <c r="E719" s="58">
        <v>100.0</v>
      </c>
    </row>
    <row r="720" ht="15.75" customHeight="1">
      <c r="A720" s="56" t="s">
        <v>28</v>
      </c>
      <c r="B720" s="57">
        <v>11.06</v>
      </c>
      <c r="C720" s="57">
        <v>49.42</v>
      </c>
      <c r="D720" s="57">
        <v>39.52</v>
      </c>
      <c r="E720" s="58">
        <v>100.0</v>
      </c>
    </row>
    <row r="721" ht="15.75" customHeight="1">
      <c r="A721" s="56" t="s">
        <v>29</v>
      </c>
      <c r="B721" s="57">
        <v>3.83</v>
      </c>
      <c r="C721" s="57">
        <v>34.52</v>
      </c>
      <c r="D721" s="57">
        <v>61.64</v>
      </c>
      <c r="E721" s="58">
        <v>100.0</v>
      </c>
    </row>
    <row r="722" ht="15.75" customHeight="1">
      <c r="A722" s="56" t="s">
        <v>30</v>
      </c>
      <c r="B722" s="57">
        <v>3.99</v>
      </c>
      <c r="C722" s="57">
        <v>25.32</v>
      </c>
      <c r="D722" s="57">
        <v>70.69</v>
      </c>
      <c r="E722" s="58">
        <v>100.0</v>
      </c>
    </row>
    <row r="723" ht="15.75" customHeight="1">
      <c r="A723" s="56" t="s">
        <v>31</v>
      </c>
      <c r="B723" s="57">
        <v>6.76</v>
      </c>
      <c r="C723" s="57">
        <v>55.35</v>
      </c>
      <c r="D723" s="57">
        <v>37.89</v>
      </c>
      <c r="E723" s="58">
        <v>100.0</v>
      </c>
    </row>
    <row r="724" ht="15.75" customHeight="1">
      <c r="A724" s="56" t="s">
        <v>32</v>
      </c>
      <c r="B724" s="57">
        <v>11.29</v>
      </c>
      <c r="C724" s="57">
        <v>59.33</v>
      </c>
      <c r="D724" s="57">
        <v>29.38</v>
      </c>
      <c r="E724" s="58">
        <v>100.0</v>
      </c>
    </row>
    <row r="725" ht="15.75" customHeight="1">
      <c r="A725" s="56" t="s">
        <v>33</v>
      </c>
      <c r="B725" s="57">
        <v>32.5</v>
      </c>
      <c r="C725" s="57">
        <v>46.07</v>
      </c>
      <c r="D725" s="57">
        <v>21.43</v>
      </c>
      <c r="E725" s="58">
        <v>100.0</v>
      </c>
    </row>
    <row r="726" ht="15.75" customHeight="1">
      <c r="A726" s="56" t="s">
        <v>34</v>
      </c>
      <c r="B726" s="57">
        <v>0.71</v>
      </c>
      <c r="C726" s="57">
        <v>40.33</v>
      </c>
      <c r="D726" s="57">
        <v>58.97</v>
      </c>
      <c r="E726" s="58">
        <v>100.0</v>
      </c>
    </row>
    <row r="727" ht="15.75" customHeight="1">
      <c r="A727" s="56" t="s">
        <v>35</v>
      </c>
      <c r="B727" s="57">
        <v>2.46</v>
      </c>
      <c r="C727" s="57">
        <v>69.14</v>
      </c>
      <c r="D727" s="57">
        <v>28.4</v>
      </c>
      <c r="E727" s="58">
        <v>100.0</v>
      </c>
    </row>
    <row r="728" ht="15.75" customHeight="1">
      <c r="A728" s="56" t="s">
        <v>36</v>
      </c>
      <c r="B728" s="57">
        <v>13.49</v>
      </c>
      <c r="C728" s="57">
        <v>70.41</v>
      </c>
      <c r="D728" s="57">
        <v>16.1</v>
      </c>
      <c r="E728" s="58">
        <v>100.0</v>
      </c>
    </row>
    <row r="729" ht="15.75" customHeight="1">
      <c r="A729" s="74" t="s">
        <v>87</v>
      </c>
      <c r="B729" s="88">
        <v>7.21</v>
      </c>
      <c r="C729" s="88">
        <v>47.53</v>
      </c>
      <c r="D729" s="88">
        <v>45.26</v>
      </c>
      <c r="E729" s="60">
        <v>100.0</v>
      </c>
    </row>
    <row r="730" ht="15.75" customHeight="1"/>
    <row r="731" ht="15.75" customHeight="1">
      <c r="A731" s="2" t="s">
        <v>266</v>
      </c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</row>
    <row r="732" ht="15.75" customHeight="1">
      <c r="A732" s="82" t="s">
        <v>1</v>
      </c>
      <c r="B732" s="78" t="s">
        <v>267</v>
      </c>
      <c r="C732" s="78" t="s">
        <v>268</v>
      </c>
      <c r="D732" s="149" t="s">
        <v>22</v>
      </c>
      <c r="E732" s="129"/>
      <c r="F732" s="129"/>
      <c r="G732" s="129"/>
      <c r="H732" s="129"/>
      <c r="I732" s="129"/>
      <c r="J732" s="129"/>
      <c r="K732" s="129"/>
      <c r="L732" s="129"/>
      <c r="M732" s="129"/>
      <c r="N732" s="129"/>
      <c r="O732" s="129"/>
      <c r="P732" s="129"/>
      <c r="Q732" s="129"/>
      <c r="R732" s="129"/>
      <c r="S732" s="129"/>
      <c r="T732" s="129"/>
      <c r="U732" s="129"/>
      <c r="V732" s="129"/>
      <c r="W732" s="129"/>
      <c r="X732" s="129"/>
      <c r="Y732" s="129"/>
      <c r="Z732" s="129"/>
      <c r="AA732" s="129"/>
      <c r="AB732" s="129"/>
      <c r="AC732" s="129"/>
      <c r="AD732" s="129"/>
      <c r="AE732" s="129"/>
      <c r="AF732" s="129"/>
      <c r="AG732" s="129"/>
      <c r="AH732" s="129"/>
      <c r="AI732" s="129"/>
      <c r="AJ732" s="129"/>
      <c r="AK732" s="129"/>
      <c r="AL732" s="129"/>
      <c r="AM732" s="129"/>
      <c r="AN732" s="129"/>
      <c r="AO732" s="129"/>
      <c r="AP732" s="129"/>
      <c r="AQ732" s="129"/>
      <c r="AR732" s="129"/>
      <c r="AS732" s="129"/>
      <c r="AT732" s="129"/>
      <c r="AU732" s="129"/>
      <c r="AV732" s="129"/>
      <c r="AW732" s="129"/>
      <c r="AX732" s="129"/>
    </row>
    <row r="733" ht="15.75" customHeight="1">
      <c r="A733" s="56" t="s">
        <v>108</v>
      </c>
      <c r="B733" s="57">
        <v>64.66</v>
      </c>
      <c r="C733" s="57">
        <v>35.34</v>
      </c>
      <c r="D733" s="58">
        <v>100.0</v>
      </c>
    </row>
    <row r="734" ht="15.75" customHeight="1">
      <c r="A734" s="56" t="s">
        <v>109</v>
      </c>
      <c r="B734" s="57">
        <v>51.3</v>
      </c>
      <c r="C734" s="57">
        <v>48.7</v>
      </c>
      <c r="D734" s="58">
        <v>100.0</v>
      </c>
    </row>
    <row r="735" ht="15.75" customHeight="1">
      <c r="A735" s="56" t="s">
        <v>110</v>
      </c>
      <c r="B735" s="57">
        <v>78.21</v>
      </c>
      <c r="C735" s="57">
        <v>21.79</v>
      </c>
      <c r="D735" s="58">
        <v>100.0</v>
      </c>
    </row>
    <row r="736" ht="15.75" customHeight="1">
      <c r="A736" s="56" t="s">
        <v>24</v>
      </c>
      <c r="B736" s="57">
        <v>68.14</v>
      </c>
      <c r="C736" s="57">
        <v>31.86</v>
      </c>
      <c r="D736" s="58">
        <v>100.0</v>
      </c>
    </row>
    <row r="737" ht="15.75" customHeight="1">
      <c r="A737" s="56" t="s">
        <v>111</v>
      </c>
      <c r="B737" s="57">
        <v>91.48</v>
      </c>
      <c r="C737" s="57">
        <v>8.52</v>
      </c>
      <c r="D737" s="58">
        <v>100.0</v>
      </c>
    </row>
    <row r="738" ht="15.75" customHeight="1">
      <c r="A738" s="56" t="s">
        <v>25</v>
      </c>
      <c r="B738" s="57">
        <v>83.07</v>
      </c>
      <c r="C738" s="57">
        <v>16.93</v>
      </c>
      <c r="D738" s="58">
        <v>100.0</v>
      </c>
    </row>
    <row r="739" ht="15.75" customHeight="1">
      <c r="A739" s="56" t="s">
        <v>112</v>
      </c>
      <c r="B739" s="57">
        <v>69.18</v>
      </c>
      <c r="C739" s="57">
        <v>30.82</v>
      </c>
      <c r="D739" s="58">
        <v>100.0</v>
      </c>
    </row>
    <row r="740" ht="15.75" customHeight="1">
      <c r="A740" s="56" t="s">
        <v>113</v>
      </c>
      <c r="B740" s="57">
        <v>89.76</v>
      </c>
      <c r="C740" s="57">
        <v>10.24</v>
      </c>
      <c r="D740" s="58">
        <v>100.0</v>
      </c>
    </row>
    <row r="741" ht="15.75" customHeight="1">
      <c r="A741" s="56" t="s">
        <v>114</v>
      </c>
      <c r="B741" s="57">
        <v>88.45</v>
      </c>
      <c r="C741" s="57">
        <v>11.55</v>
      </c>
      <c r="D741" s="58">
        <v>100.0</v>
      </c>
    </row>
    <row r="742" ht="15.75" customHeight="1">
      <c r="A742" s="56" t="s">
        <v>115</v>
      </c>
      <c r="B742" s="57">
        <v>100.0</v>
      </c>
      <c r="C742" s="57">
        <v>0.0</v>
      </c>
      <c r="D742" s="58">
        <v>100.0</v>
      </c>
    </row>
    <row r="743" ht="15.75" customHeight="1">
      <c r="A743" s="56" t="s">
        <v>116</v>
      </c>
      <c r="B743" s="57">
        <v>62.02</v>
      </c>
      <c r="C743" s="57">
        <v>37.98</v>
      </c>
      <c r="D743" s="58">
        <v>100.0</v>
      </c>
    </row>
    <row r="744" ht="15.75" customHeight="1">
      <c r="A744" s="56" t="s">
        <v>27</v>
      </c>
      <c r="B744" s="57">
        <v>50.88</v>
      </c>
      <c r="C744" s="57">
        <v>49.12</v>
      </c>
      <c r="D744" s="58">
        <v>100.0</v>
      </c>
    </row>
    <row r="745" ht="15.75" customHeight="1">
      <c r="A745" s="56" t="s">
        <v>117</v>
      </c>
      <c r="B745" s="57">
        <v>18.38</v>
      </c>
      <c r="C745" s="57">
        <v>81.62</v>
      </c>
      <c r="D745" s="58">
        <v>100.0</v>
      </c>
    </row>
    <row r="746" ht="15.75" customHeight="1">
      <c r="A746" s="56" t="s">
        <v>118</v>
      </c>
      <c r="B746" s="57">
        <v>55.21</v>
      </c>
      <c r="C746" s="57">
        <v>44.79</v>
      </c>
      <c r="D746" s="58">
        <v>100.0</v>
      </c>
    </row>
    <row r="747" ht="15.75" customHeight="1">
      <c r="A747" s="56" t="s">
        <v>28</v>
      </c>
      <c r="B747" s="57">
        <v>75.08</v>
      </c>
      <c r="C747" s="57">
        <v>24.92</v>
      </c>
      <c r="D747" s="58">
        <v>100.0</v>
      </c>
    </row>
    <row r="748" ht="15.75" customHeight="1">
      <c r="A748" s="56" t="s">
        <v>119</v>
      </c>
      <c r="B748" s="57">
        <v>84.49</v>
      </c>
      <c r="C748" s="57">
        <v>15.51</v>
      </c>
      <c r="D748" s="58">
        <v>100.0</v>
      </c>
    </row>
    <row r="749" ht="15.75" customHeight="1">
      <c r="A749" s="56" t="s">
        <v>120</v>
      </c>
      <c r="B749" s="57">
        <v>61.36</v>
      </c>
      <c r="C749" s="57">
        <v>38.64</v>
      </c>
      <c r="D749" s="58">
        <v>100.0</v>
      </c>
    </row>
    <row r="750" ht="15.75" customHeight="1">
      <c r="A750" s="56" t="s">
        <v>121</v>
      </c>
      <c r="B750" s="57">
        <v>90.15</v>
      </c>
      <c r="C750" s="57">
        <v>9.85</v>
      </c>
      <c r="D750" s="58">
        <v>100.0</v>
      </c>
    </row>
    <row r="751" ht="15.75" customHeight="1">
      <c r="A751" s="56" t="s">
        <v>29</v>
      </c>
      <c r="B751" s="57">
        <v>72.2</v>
      </c>
      <c r="C751" s="57">
        <v>27.8</v>
      </c>
      <c r="D751" s="58">
        <v>100.0</v>
      </c>
    </row>
    <row r="752" ht="15.75" customHeight="1">
      <c r="A752" s="56" t="s">
        <v>122</v>
      </c>
      <c r="B752" s="57">
        <v>87.51</v>
      </c>
      <c r="C752" s="57">
        <v>12.49</v>
      </c>
      <c r="D752" s="58">
        <v>100.0</v>
      </c>
    </row>
    <row r="753" ht="15.75" customHeight="1">
      <c r="A753" s="56" t="s">
        <v>123</v>
      </c>
      <c r="B753" s="57">
        <v>80.63</v>
      </c>
      <c r="C753" s="57">
        <v>19.37</v>
      </c>
      <c r="D753" s="58">
        <v>100.0</v>
      </c>
    </row>
    <row r="754" ht="15.75" customHeight="1">
      <c r="A754" s="56" t="s">
        <v>124</v>
      </c>
      <c r="B754" s="57">
        <v>98.81</v>
      </c>
      <c r="C754" s="57">
        <v>1.19</v>
      </c>
      <c r="D754" s="58">
        <v>100.0</v>
      </c>
    </row>
    <row r="755" ht="15.75" customHeight="1">
      <c r="A755" s="56" t="s">
        <v>30</v>
      </c>
      <c r="B755" s="57">
        <v>55.51</v>
      </c>
      <c r="C755" s="57">
        <v>44.49</v>
      </c>
      <c r="D755" s="58">
        <v>100.0</v>
      </c>
    </row>
    <row r="756" ht="15.75" customHeight="1">
      <c r="A756" s="56" t="s">
        <v>31</v>
      </c>
      <c r="B756" s="57">
        <v>21.27</v>
      </c>
      <c r="C756" s="57">
        <v>78.73</v>
      </c>
      <c r="D756" s="58">
        <v>100.0</v>
      </c>
    </row>
    <row r="757" ht="15.75" customHeight="1">
      <c r="A757" s="56" t="s">
        <v>125</v>
      </c>
      <c r="B757" s="57">
        <v>97.6</v>
      </c>
      <c r="C757" s="57">
        <v>2.4</v>
      </c>
      <c r="D757" s="58">
        <v>100.0</v>
      </c>
    </row>
    <row r="758" ht="15.75" customHeight="1">
      <c r="A758" s="56" t="s">
        <v>126</v>
      </c>
      <c r="B758" s="57">
        <v>64.72</v>
      </c>
      <c r="C758" s="57">
        <v>35.28</v>
      </c>
      <c r="D758" s="58">
        <v>100.0</v>
      </c>
    </row>
    <row r="759" ht="15.75" customHeight="1">
      <c r="A759" s="56" t="s">
        <v>32</v>
      </c>
      <c r="B759" s="57">
        <v>94.98</v>
      </c>
      <c r="C759" s="57">
        <v>5.02</v>
      </c>
      <c r="D759" s="58">
        <v>100.0</v>
      </c>
    </row>
    <row r="760" ht="15.75" customHeight="1">
      <c r="A760" s="56" t="s">
        <v>127</v>
      </c>
      <c r="B760" s="57">
        <v>94.95</v>
      </c>
      <c r="C760" s="57">
        <v>5.05</v>
      </c>
      <c r="D760" s="58">
        <v>100.0</v>
      </c>
    </row>
    <row r="761" ht="15.75" customHeight="1">
      <c r="A761" s="56" t="s">
        <v>128</v>
      </c>
      <c r="B761" s="57">
        <v>95.02</v>
      </c>
      <c r="C761" s="57">
        <v>4.98</v>
      </c>
      <c r="D761" s="58">
        <v>100.0</v>
      </c>
    </row>
    <row r="762" ht="15.75" customHeight="1">
      <c r="A762" s="56" t="s">
        <v>33</v>
      </c>
      <c r="B762" s="57">
        <v>100.0</v>
      </c>
      <c r="C762" s="57">
        <v>0.0</v>
      </c>
      <c r="D762" s="58">
        <v>100.0</v>
      </c>
    </row>
    <row r="763" ht="15.75" customHeight="1">
      <c r="A763" s="56" t="s">
        <v>129</v>
      </c>
      <c r="B763" s="57">
        <v>82.94</v>
      </c>
      <c r="C763" s="57">
        <v>17.06</v>
      </c>
      <c r="D763" s="58">
        <v>100.0</v>
      </c>
    </row>
    <row r="764" ht="15.75" customHeight="1">
      <c r="A764" s="56" t="s">
        <v>130</v>
      </c>
      <c r="B764" s="57">
        <v>64.63</v>
      </c>
      <c r="C764" s="57">
        <v>35.37</v>
      </c>
      <c r="D764" s="58">
        <v>100.0</v>
      </c>
    </row>
    <row r="765" ht="15.75" customHeight="1">
      <c r="A765" s="56" t="s">
        <v>34</v>
      </c>
      <c r="B765" s="57">
        <v>40.67</v>
      </c>
      <c r="C765" s="57">
        <v>59.33</v>
      </c>
      <c r="D765" s="58">
        <v>100.0</v>
      </c>
    </row>
    <row r="766" ht="15.75" customHeight="1">
      <c r="A766" s="56" t="s">
        <v>131</v>
      </c>
      <c r="B766" s="57">
        <v>95.14</v>
      </c>
      <c r="C766" s="57">
        <v>4.86</v>
      </c>
      <c r="D766" s="58">
        <v>100.0</v>
      </c>
    </row>
    <row r="767" ht="15.75" customHeight="1">
      <c r="A767" s="56" t="s">
        <v>132</v>
      </c>
      <c r="B767" s="57">
        <v>44.01</v>
      </c>
      <c r="C767" s="57">
        <v>55.99</v>
      </c>
      <c r="D767" s="58">
        <v>100.0</v>
      </c>
    </row>
    <row r="768" ht="15.75" customHeight="1">
      <c r="A768" s="56" t="s">
        <v>133</v>
      </c>
      <c r="B768" s="57">
        <v>97.55</v>
      </c>
      <c r="C768" s="57">
        <v>2.45</v>
      </c>
      <c r="D768" s="58">
        <v>100.0</v>
      </c>
    </row>
    <row r="769" ht="15.75" customHeight="1">
      <c r="A769" s="56" t="s">
        <v>35</v>
      </c>
      <c r="B769" s="57">
        <v>63.76</v>
      </c>
      <c r="C769" s="57">
        <v>36.24</v>
      </c>
      <c r="D769" s="58">
        <v>100.0</v>
      </c>
    </row>
    <row r="770" ht="15.75" customHeight="1">
      <c r="A770" s="56" t="s">
        <v>134</v>
      </c>
      <c r="B770" s="57">
        <v>95.27</v>
      </c>
      <c r="C770" s="57">
        <v>4.73</v>
      </c>
      <c r="D770" s="58">
        <v>100.0</v>
      </c>
    </row>
    <row r="771" ht="15.75" customHeight="1">
      <c r="A771" s="56" t="s">
        <v>135</v>
      </c>
      <c r="B771" s="57">
        <v>66.6</v>
      </c>
      <c r="C771" s="57">
        <v>33.4</v>
      </c>
      <c r="D771" s="58">
        <v>100.0</v>
      </c>
    </row>
    <row r="772" ht="15.75" customHeight="1">
      <c r="A772" s="56" t="s">
        <v>36</v>
      </c>
      <c r="B772" s="57">
        <v>30.82</v>
      </c>
      <c r="C772" s="57">
        <v>69.18</v>
      </c>
      <c r="D772" s="58">
        <v>100.0</v>
      </c>
    </row>
    <row r="773" ht="15.75" customHeight="1">
      <c r="A773" s="56" t="s">
        <v>136</v>
      </c>
      <c r="B773" s="57">
        <v>57.92</v>
      </c>
      <c r="C773" s="57">
        <v>42.08</v>
      </c>
      <c r="D773" s="58">
        <v>100.0</v>
      </c>
    </row>
    <row r="774" ht="15.75" customHeight="1">
      <c r="A774" s="56" t="s">
        <v>137</v>
      </c>
      <c r="B774" s="57">
        <v>99.32</v>
      </c>
      <c r="C774" s="57">
        <v>0.68</v>
      </c>
      <c r="D774" s="58">
        <v>100.0</v>
      </c>
    </row>
    <row r="775" ht="15.75" customHeight="1">
      <c r="A775" s="74" t="s">
        <v>87</v>
      </c>
      <c r="B775" s="88">
        <v>71.72</v>
      </c>
      <c r="C775" s="88">
        <v>28.28</v>
      </c>
      <c r="D775" s="60">
        <v>100.0</v>
      </c>
    </row>
    <row r="776" ht="15.75" customHeight="1"/>
    <row r="777" ht="15.75" customHeight="1">
      <c r="A777" s="2" t="s">
        <v>269</v>
      </c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</row>
    <row r="778" ht="26.25" customHeight="1">
      <c r="A778" s="82" t="s">
        <v>1</v>
      </c>
      <c r="B778" s="78" t="s">
        <v>267</v>
      </c>
      <c r="C778" s="78" t="s">
        <v>268</v>
      </c>
      <c r="D778" s="149" t="s">
        <v>22</v>
      </c>
    </row>
    <row r="779" ht="15.75" customHeight="1">
      <c r="A779" s="56" t="s">
        <v>23</v>
      </c>
      <c r="B779" s="150">
        <v>64.66</v>
      </c>
      <c r="C779" s="150">
        <v>35.34</v>
      </c>
      <c r="D779" s="58">
        <v>100.0</v>
      </c>
    </row>
    <row r="780" ht="15.75" customHeight="1">
      <c r="A780" s="56" t="s">
        <v>24</v>
      </c>
      <c r="B780" s="150">
        <v>57.89</v>
      </c>
      <c r="C780" s="150">
        <v>42.11</v>
      </c>
      <c r="D780" s="58">
        <v>100.0</v>
      </c>
    </row>
    <row r="781" ht="15.75" customHeight="1">
      <c r="A781" s="56" t="s">
        <v>25</v>
      </c>
      <c r="B781" s="150">
        <v>85.9</v>
      </c>
      <c r="C781" s="150">
        <v>14.1</v>
      </c>
      <c r="D781" s="58">
        <v>100.0</v>
      </c>
    </row>
    <row r="782" ht="15.75" customHeight="1">
      <c r="A782" s="56" t="s">
        <v>26</v>
      </c>
      <c r="B782" s="150">
        <v>89.54</v>
      </c>
      <c r="C782" s="150">
        <v>10.46</v>
      </c>
      <c r="D782" s="58">
        <v>100.0</v>
      </c>
    </row>
    <row r="783" ht="15.75" customHeight="1">
      <c r="A783" s="56" t="s">
        <v>27</v>
      </c>
      <c r="B783" s="150">
        <v>48.41</v>
      </c>
      <c r="C783" s="150">
        <v>51.59</v>
      </c>
      <c r="D783" s="58">
        <v>100.0</v>
      </c>
    </row>
    <row r="784" ht="15.75" customHeight="1">
      <c r="A784" s="56" t="s">
        <v>28</v>
      </c>
      <c r="B784" s="150">
        <v>77.22</v>
      </c>
      <c r="C784" s="150">
        <v>22.78</v>
      </c>
      <c r="D784" s="58">
        <v>100.0</v>
      </c>
    </row>
    <row r="785" ht="15.75" customHeight="1">
      <c r="A785" s="56" t="s">
        <v>29</v>
      </c>
      <c r="B785" s="150">
        <v>84.17</v>
      </c>
      <c r="C785" s="150">
        <v>15.83</v>
      </c>
      <c r="D785" s="58">
        <v>100.0</v>
      </c>
    </row>
    <row r="786" ht="15.75" customHeight="1">
      <c r="A786" s="56" t="s">
        <v>30</v>
      </c>
      <c r="B786" s="150">
        <v>75.64</v>
      </c>
      <c r="C786" s="150">
        <v>24.36</v>
      </c>
      <c r="D786" s="58">
        <v>100.0</v>
      </c>
    </row>
    <row r="787" ht="15.75" customHeight="1">
      <c r="A787" s="56" t="s">
        <v>31</v>
      </c>
      <c r="B787" s="150">
        <v>52.38</v>
      </c>
      <c r="C787" s="150">
        <v>47.62</v>
      </c>
      <c r="D787" s="58">
        <v>100.0</v>
      </c>
    </row>
    <row r="788" ht="15.75" customHeight="1">
      <c r="A788" s="56" t="s">
        <v>32</v>
      </c>
      <c r="B788" s="150">
        <v>94.98</v>
      </c>
      <c r="C788" s="150">
        <v>5.02</v>
      </c>
      <c r="D788" s="58">
        <v>100.0</v>
      </c>
    </row>
    <row r="789" ht="15.75" customHeight="1">
      <c r="A789" s="56" t="s">
        <v>33</v>
      </c>
      <c r="B789" s="150">
        <v>85.23</v>
      </c>
      <c r="C789" s="150">
        <v>14.77</v>
      </c>
      <c r="D789" s="58">
        <v>100.0</v>
      </c>
    </row>
    <row r="790" ht="15.75" customHeight="1">
      <c r="A790" s="56" t="s">
        <v>34</v>
      </c>
      <c r="B790" s="150">
        <v>57.97</v>
      </c>
      <c r="C790" s="150">
        <v>42.03</v>
      </c>
      <c r="D790" s="58">
        <v>100.0</v>
      </c>
    </row>
    <row r="791" ht="15.75" customHeight="1">
      <c r="A791" s="56" t="s">
        <v>35</v>
      </c>
      <c r="B791" s="150">
        <v>73.98</v>
      </c>
      <c r="C791" s="150">
        <v>26.02</v>
      </c>
      <c r="D791" s="58">
        <v>100.0</v>
      </c>
    </row>
    <row r="792" ht="15.75" customHeight="1">
      <c r="A792" s="56" t="s">
        <v>36</v>
      </c>
      <c r="B792" s="150">
        <v>61.81</v>
      </c>
      <c r="C792" s="150">
        <v>38.19</v>
      </c>
      <c r="D792" s="58">
        <v>100.0</v>
      </c>
    </row>
    <row r="793" ht="15.75" customHeight="1">
      <c r="A793" s="74" t="s">
        <v>22</v>
      </c>
      <c r="B793" s="151">
        <v>71.72</v>
      </c>
      <c r="C793" s="151">
        <v>28.28</v>
      </c>
      <c r="D793" s="60">
        <v>100.0</v>
      </c>
    </row>
    <row r="794" ht="15.75" customHeight="1"/>
    <row r="795" ht="15.75" customHeight="1">
      <c r="A795" s="2" t="s">
        <v>270</v>
      </c>
      <c r="B795" s="2"/>
      <c r="C795" s="2"/>
      <c r="D795" s="2"/>
      <c r="E795" s="2"/>
      <c r="F795" s="2"/>
    </row>
    <row r="796" ht="15.75" customHeight="1">
      <c r="A796" s="53" t="s">
        <v>104</v>
      </c>
      <c r="B796" s="152" t="s">
        <v>271</v>
      </c>
      <c r="C796" s="152" t="s">
        <v>272</v>
      </c>
      <c r="D796" s="152" t="s">
        <v>273</v>
      </c>
      <c r="E796" s="152" t="s">
        <v>274</v>
      </c>
      <c r="F796" s="153" t="s">
        <v>275</v>
      </c>
    </row>
    <row r="797" ht="15.75" customHeight="1">
      <c r="A797" s="56" t="s">
        <v>108</v>
      </c>
      <c r="B797" s="92">
        <v>0.0</v>
      </c>
      <c r="C797" s="92">
        <v>0.0</v>
      </c>
      <c r="D797" s="92">
        <v>0.0</v>
      </c>
      <c r="E797" s="92">
        <v>0.0</v>
      </c>
      <c r="F797" s="93">
        <v>0.0</v>
      </c>
    </row>
    <row r="798" ht="15.75" customHeight="1">
      <c r="A798" s="56" t="s">
        <v>109</v>
      </c>
      <c r="B798" s="92">
        <v>0.2894113</v>
      </c>
      <c r="C798" s="92">
        <v>0.0055989</v>
      </c>
      <c r="D798" s="92">
        <v>0.0</v>
      </c>
      <c r="E798" s="92">
        <v>0.0214109</v>
      </c>
      <c r="F798" s="93">
        <v>0.1884848</v>
      </c>
    </row>
    <row r="799" ht="15.75" customHeight="1">
      <c r="A799" s="56" t="s">
        <v>110</v>
      </c>
      <c r="B799" s="92">
        <v>0.8866846</v>
      </c>
      <c r="C799" s="92">
        <v>0.0035301</v>
      </c>
      <c r="D799" s="92">
        <v>0.0</v>
      </c>
      <c r="E799" s="92">
        <v>0.0172268</v>
      </c>
      <c r="F799" s="93">
        <v>0.0</v>
      </c>
    </row>
    <row r="800" ht="15.75" customHeight="1">
      <c r="A800" s="56" t="s">
        <v>24</v>
      </c>
      <c r="B800" s="92">
        <v>0.3014155</v>
      </c>
      <c r="C800" s="92">
        <v>0.0</v>
      </c>
      <c r="D800" s="92">
        <v>0.0</v>
      </c>
      <c r="E800" s="92">
        <v>0.0</v>
      </c>
      <c r="F800" s="93">
        <v>0.0</v>
      </c>
    </row>
    <row r="801" ht="15.75" customHeight="1">
      <c r="A801" s="56" t="s">
        <v>111</v>
      </c>
      <c r="B801" s="92">
        <v>0.0098336</v>
      </c>
      <c r="C801" s="92">
        <v>0.0</v>
      </c>
      <c r="D801" s="92">
        <v>0.0</v>
      </c>
      <c r="E801" s="92">
        <v>0.0</v>
      </c>
      <c r="F801" s="93">
        <v>0.0</v>
      </c>
    </row>
    <row r="802" ht="15.75" customHeight="1">
      <c r="A802" s="56" t="s">
        <v>25</v>
      </c>
      <c r="B802" s="92">
        <v>0.0</v>
      </c>
      <c r="C802" s="92">
        <v>0.0</v>
      </c>
      <c r="D802" s="92">
        <v>0.0</v>
      </c>
      <c r="E802" s="92">
        <v>0.0</v>
      </c>
      <c r="F802" s="93">
        <v>0.0</v>
      </c>
    </row>
    <row r="803" ht="15.75" customHeight="1">
      <c r="A803" s="56" t="s">
        <v>112</v>
      </c>
      <c r="B803" s="92">
        <v>0.0883078</v>
      </c>
      <c r="C803" s="92">
        <v>0.0</v>
      </c>
      <c r="D803" s="92">
        <v>0.0</v>
      </c>
      <c r="E803" s="92">
        <v>0.0176951</v>
      </c>
      <c r="F803" s="93">
        <v>0.0</v>
      </c>
    </row>
    <row r="804" ht="15.75" customHeight="1">
      <c r="A804" s="56" t="s">
        <v>113</v>
      </c>
      <c r="B804" s="92">
        <v>0.7465965</v>
      </c>
      <c r="C804" s="92">
        <v>0.0</v>
      </c>
      <c r="D804" s="92">
        <v>0.3290711</v>
      </c>
      <c r="E804" s="92">
        <v>0.0936442</v>
      </c>
      <c r="F804" s="93">
        <v>0.0</v>
      </c>
    </row>
    <row r="805" ht="15.75" customHeight="1">
      <c r="A805" s="56" t="s">
        <v>114</v>
      </c>
      <c r="B805" s="92">
        <v>0.6069138</v>
      </c>
      <c r="C805" s="92">
        <v>0.0953549</v>
      </c>
      <c r="D805" s="92">
        <v>0.3836584</v>
      </c>
      <c r="E805" s="92">
        <v>0.2020319</v>
      </c>
      <c r="F805" s="93">
        <v>0.0</v>
      </c>
    </row>
    <row r="806" ht="15.75" customHeight="1">
      <c r="A806" s="56" t="s">
        <v>115</v>
      </c>
      <c r="B806" s="92">
        <v>0.0876945</v>
      </c>
      <c r="C806" s="92">
        <v>0.0</v>
      </c>
      <c r="D806" s="92">
        <v>0.0</v>
      </c>
      <c r="E806" s="92">
        <v>0.4931636</v>
      </c>
      <c r="F806" s="93">
        <v>0.0</v>
      </c>
    </row>
    <row r="807" ht="15.75" customHeight="1">
      <c r="A807" s="56" t="s">
        <v>116</v>
      </c>
      <c r="B807" s="92">
        <v>0.0430733</v>
      </c>
      <c r="C807" s="92">
        <v>0.0</v>
      </c>
      <c r="D807" s="92">
        <v>0.0268723</v>
      </c>
      <c r="E807" s="92">
        <v>0.4280171</v>
      </c>
      <c r="F807" s="93">
        <v>0.0150369</v>
      </c>
    </row>
    <row r="808" ht="15.75" customHeight="1">
      <c r="A808" s="56" t="s">
        <v>27</v>
      </c>
      <c r="B808" s="92">
        <v>0.0</v>
      </c>
      <c r="C808" s="92">
        <v>0.0</v>
      </c>
      <c r="D808" s="92">
        <v>0.0</v>
      </c>
      <c r="E808" s="92">
        <v>0.0</v>
      </c>
      <c r="F808" s="93">
        <v>8.16E-4</v>
      </c>
    </row>
    <row r="809" ht="15.75" customHeight="1">
      <c r="A809" s="56" t="s">
        <v>117</v>
      </c>
      <c r="B809" s="92">
        <v>0.0</v>
      </c>
      <c r="C809" s="92">
        <v>0.0</v>
      </c>
      <c r="D809" s="92">
        <v>0.0</v>
      </c>
      <c r="E809" s="92">
        <v>0.0</v>
      </c>
      <c r="F809" s="93">
        <v>0.0</v>
      </c>
    </row>
    <row r="810" ht="15.75" customHeight="1">
      <c r="A810" s="56" t="s">
        <v>118</v>
      </c>
      <c r="B810" s="92">
        <v>0.0</v>
      </c>
      <c r="C810" s="92">
        <v>0.0</v>
      </c>
      <c r="D810" s="92">
        <v>0.0</v>
      </c>
      <c r="E810" s="92">
        <v>0.0</v>
      </c>
      <c r="F810" s="93">
        <v>0.0</v>
      </c>
    </row>
    <row r="811" ht="15.75" customHeight="1">
      <c r="A811" s="56" t="s">
        <v>28</v>
      </c>
      <c r="B811" s="92">
        <v>0.0</v>
      </c>
      <c r="C811" s="92">
        <v>0.0</v>
      </c>
      <c r="D811" s="92">
        <v>0.0</v>
      </c>
      <c r="E811" s="92">
        <v>0.0059578</v>
      </c>
      <c r="F811" s="93">
        <v>0.0094001</v>
      </c>
    </row>
    <row r="812" ht="15.75" customHeight="1">
      <c r="A812" s="56" t="s">
        <v>119</v>
      </c>
      <c r="B812" s="92">
        <v>0.0</v>
      </c>
      <c r="C812" s="92">
        <v>0.0</v>
      </c>
      <c r="D812" s="92">
        <v>0.0</v>
      </c>
      <c r="E812" s="92">
        <v>4.823E-4</v>
      </c>
      <c r="F812" s="93">
        <v>0.0024664</v>
      </c>
    </row>
    <row r="813" ht="15.75" customHeight="1">
      <c r="A813" s="56" t="s">
        <v>120</v>
      </c>
      <c r="B813" s="92">
        <v>0.0</v>
      </c>
      <c r="C813" s="92">
        <v>0.0</v>
      </c>
      <c r="D813" s="92">
        <v>0.0</v>
      </c>
      <c r="E813" s="92">
        <v>5.444E-4</v>
      </c>
      <c r="F813" s="93">
        <v>0.0</v>
      </c>
    </row>
    <row r="814" ht="15.75" customHeight="1">
      <c r="A814" s="56" t="s">
        <v>121</v>
      </c>
      <c r="B814" s="92">
        <v>0.4638043</v>
      </c>
      <c r="C814" s="92">
        <v>0.0</v>
      </c>
      <c r="D814" s="92">
        <v>0.0</v>
      </c>
      <c r="E814" s="92">
        <v>0.0032596</v>
      </c>
      <c r="F814" s="93">
        <v>0.0</v>
      </c>
    </row>
    <row r="815" ht="15.75" customHeight="1">
      <c r="A815" s="56" t="s">
        <v>29</v>
      </c>
      <c r="B815" s="92">
        <v>0.1603267</v>
      </c>
      <c r="C815" s="92">
        <v>0.0</v>
      </c>
      <c r="D815" s="92">
        <v>0.0</v>
      </c>
      <c r="E815" s="92">
        <v>0.1976884</v>
      </c>
      <c r="F815" s="93">
        <v>0.0</v>
      </c>
    </row>
    <row r="816" ht="15.75" customHeight="1">
      <c r="A816" s="56" t="s">
        <v>122</v>
      </c>
      <c r="B816" s="92">
        <v>0.033869</v>
      </c>
      <c r="C816" s="92">
        <v>0.0</v>
      </c>
      <c r="D816" s="92">
        <v>0.0</v>
      </c>
      <c r="E816" s="92">
        <v>0.0909488</v>
      </c>
      <c r="F816" s="93">
        <v>0.0</v>
      </c>
    </row>
    <row r="817" ht="15.75" customHeight="1">
      <c r="A817" s="56" t="s">
        <v>123</v>
      </c>
      <c r="B817" s="92">
        <v>0.1868108</v>
      </c>
      <c r="C817" s="92">
        <v>0.0131935</v>
      </c>
      <c r="D817" s="92">
        <v>0.0462737</v>
      </c>
      <c r="E817" s="92">
        <v>0.3263397</v>
      </c>
      <c r="F817" s="93">
        <v>9.654E-4</v>
      </c>
    </row>
    <row r="818" ht="15.75" customHeight="1">
      <c r="A818" s="56" t="s">
        <v>124</v>
      </c>
      <c r="B818" s="92">
        <v>0.1081009</v>
      </c>
      <c r="C818" s="92">
        <v>0.0092464</v>
      </c>
      <c r="D818" s="92">
        <v>0.0</v>
      </c>
      <c r="E818" s="92">
        <v>0.0238523</v>
      </c>
      <c r="F818" s="93">
        <v>0.1561883</v>
      </c>
    </row>
    <row r="819" ht="15.75" customHeight="1">
      <c r="A819" s="56" t="s">
        <v>30</v>
      </c>
      <c r="B819" s="92">
        <v>0.1962597</v>
      </c>
      <c r="C819" s="92">
        <v>0.0</v>
      </c>
      <c r="D819" s="92">
        <v>0.0</v>
      </c>
      <c r="E819" s="92">
        <v>0.0677963</v>
      </c>
      <c r="F819" s="93">
        <v>0.0</v>
      </c>
    </row>
    <row r="820" ht="15.75" customHeight="1">
      <c r="A820" s="56" t="s">
        <v>31</v>
      </c>
      <c r="B820" s="92">
        <v>0.0146862</v>
      </c>
      <c r="C820" s="92">
        <v>0.0</v>
      </c>
      <c r="D820" s="92">
        <v>0.0</v>
      </c>
      <c r="E820" s="92">
        <v>0.0018303</v>
      </c>
      <c r="F820" s="93">
        <v>0.0</v>
      </c>
    </row>
    <row r="821" ht="15.75" customHeight="1">
      <c r="A821" s="56" t="s">
        <v>125</v>
      </c>
      <c r="B821" s="92">
        <v>0.0441931</v>
      </c>
      <c r="C821" s="92">
        <v>0.0</v>
      </c>
      <c r="D821" s="92">
        <v>0.0</v>
      </c>
      <c r="E821" s="92">
        <v>0.0010631</v>
      </c>
      <c r="F821" s="93">
        <v>0.0</v>
      </c>
    </row>
    <row r="822" ht="15.75" customHeight="1">
      <c r="A822" s="56" t="s">
        <v>126</v>
      </c>
      <c r="B822" s="92">
        <v>0.0</v>
      </c>
      <c r="C822" s="92">
        <v>0.0</v>
      </c>
      <c r="D822" s="92">
        <v>0.0</v>
      </c>
      <c r="E822" s="92">
        <v>0.0214361</v>
      </c>
      <c r="F822" s="93">
        <v>0.0</v>
      </c>
    </row>
    <row r="823" ht="15.75" customHeight="1">
      <c r="A823" s="56" t="s">
        <v>32</v>
      </c>
      <c r="B823" s="92">
        <v>0.023691</v>
      </c>
      <c r="C823" s="92">
        <v>0.0</v>
      </c>
      <c r="D823" s="92">
        <v>0.0</v>
      </c>
      <c r="E823" s="92">
        <v>0.0305698</v>
      </c>
      <c r="F823" s="93">
        <v>0.0017558</v>
      </c>
    </row>
    <row r="824" ht="15.75" customHeight="1">
      <c r="A824" s="56" t="s">
        <v>127</v>
      </c>
      <c r="B824" s="92">
        <v>0.0219608</v>
      </c>
      <c r="C824" s="92">
        <v>5.171E-4</v>
      </c>
      <c r="D824" s="92">
        <v>1.724E-4</v>
      </c>
      <c r="E824" s="92">
        <v>0.0129984</v>
      </c>
      <c r="F824" s="93">
        <v>0.0033609</v>
      </c>
    </row>
    <row r="825" ht="15.75" customHeight="1">
      <c r="A825" s="56" t="s">
        <v>128</v>
      </c>
      <c r="B825" s="92">
        <v>1.293E-4</v>
      </c>
      <c r="C825" s="92">
        <v>0.0</v>
      </c>
      <c r="D825" s="92">
        <v>0.0</v>
      </c>
      <c r="E825" s="92">
        <v>0.0</v>
      </c>
      <c r="F825" s="93">
        <v>0.0</v>
      </c>
    </row>
    <row r="826" ht="15.75" customHeight="1">
      <c r="A826" s="56" t="s">
        <v>33</v>
      </c>
      <c r="B826" s="92">
        <v>0.3919439</v>
      </c>
      <c r="C826" s="92">
        <v>0.0</v>
      </c>
      <c r="D826" s="92">
        <v>0.1177481</v>
      </c>
      <c r="E826" s="92">
        <v>0.1635964</v>
      </c>
      <c r="F826" s="93">
        <v>0.3013473</v>
      </c>
    </row>
    <row r="827" ht="15.75" customHeight="1">
      <c r="A827" s="56" t="s">
        <v>129</v>
      </c>
      <c r="B827" s="92">
        <v>0.0822987</v>
      </c>
      <c r="C827" s="92">
        <v>0.0</v>
      </c>
      <c r="D827" s="92">
        <v>0.0</v>
      </c>
      <c r="E827" s="92">
        <v>0.0225266</v>
      </c>
      <c r="F827" s="93">
        <v>0.0</v>
      </c>
    </row>
    <row r="828" ht="15.75" customHeight="1">
      <c r="A828" s="56" t="s">
        <v>130</v>
      </c>
      <c r="B828" s="92">
        <v>0.666283</v>
      </c>
      <c r="C828" s="92">
        <v>0.0</v>
      </c>
      <c r="D828" s="92">
        <v>0.0</v>
      </c>
      <c r="E828" s="92">
        <v>0.0410959</v>
      </c>
      <c r="F828" s="93">
        <v>0.0</v>
      </c>
    </row>
    <row r="829" ht="15.75" customHeight="1">
      <c r="A829" s="56" t="s">
        <v>34</v>
      </c>
      <c r="B829" s="92">
        <v>0.3231639</v>
      </c>
      <c r="C829" s="92">
        <v>0.0</v>
      </c>
      <c r="D829" s="92">
        <v>0.0</v>
      </c>
      <c r="E829" s="92">
        <v>0.0261904</v>
      </c>
      <c r="F829" s="93">
        <v>0.0</v>
      </c>
    </row>
    <row r="830" ht="15.75" customHeight="1">
      <c r="A830" s="56" t="s">
        <v>131</v>
      </c>
      <c r="B830" s="92">
        <v>0.0020169</v>
      </c>
      <c r="C830" s="92">
        <v>0.0</v>
      </c>
      <c r="D830" s="92">
        <v>0.0</v>
      </c>
      <c r="E830" s="92">
        <v>6.206E-4</v>
      </c>
      <c r="F830" s="93">
        <v>0.0</v>
      </c>
    </row>
    <row r="831" ht="15.75" customHeight="1">
      <c r="A831" s="56" t="s">
        <v>132</v>
      </c>
      <c r="B831" s="92">
        <v>8.689E-4</v>
      </c>
      <c r="C831" s="92">
        <v>0.0</v>
      </c>
      <c r="D831" s="92">
        <v>0.0</v>
      </c>
      <c r="E831" s="92">
        <v>5.117E-4</v>
      </c>
      <c r="F831" s="93">
        <v>0.0052807</v>
      </c>
    </row>
    <row r="832" ht="15.75" customHeight="1">
      <c r="A832" s="56" t="s">
        <v>133</v>
      </c>
      <c r="B832" s="92">
        <v>0.0</v>
      </c>
      <c r="C832" s="92">
        <v>0.0</v>
      </c>
      <c r="D832" s="92">
        <v>0.0</v>
      </c>
      <c r="E832" s="92">
        <v>0.0</v>
      </c>
      <c r="F832" s="93">
        <v>0.0</v>
      </c>
    </row>
    <row r="833" ht="15.75" customHeight="1">
      <c r="A833" s="56" t="s">
        <v>35</v>
      </c>
      <c r="B833" s="92">
        <v>0.0201845</v>
      </c>
      <c r="C833" s="92">
        <v>0.2702422</v>
      </c>
      <c r="D833" s="92">
        <v>0.0777393</v>
      </c>
      <c r="E833" s="92">
        <v>0.0</v>
      </c>
      <c r="F833" s="93">
        <v>1.153E-4</v>
      </c>
    </row>
    <row r="834" ht="15.75" customHeight="1">
      <c r="A834" s="56" t="s">
        <v>134</v>
      </c>
      <c r="B834" s="92">
        <v>0.0</v>
      </c>
      <c r="C834" s="92">
        <v>0.0</v>
      </c>
      <c r="D834" s="92">
        <v>0.0</v>
      </c>
      <c r="E834" s="92">
        <v>0.0596465</v>
      </c>
      <c r="F834" s="93">
        <v>0.0</v>
      </c>
    </row>
    <row r="835" ht="15.75" customHeight="1">
      <c r="A835" s="56" t="s">
        <v>135</v>
      </c>
      <c r="B835" s="92">
        <v>0.0</v>
      </c>
      <c r="C835" s="92">
        <v>0.0034283</v>
      </c>
      <c r="D835" s="92">
        <v>2.637E-4</v>
      </c>
      <c r="E835" s="92">
        <v>0.0</v>
      </c>
      <c r="F835" s="93">
        <v>0.0</v>
      </c>
    </row>
    <row r="836" ht="15.75" customHeight="1">
      <c r="A836" s="56" t="s">
        <v>36</v>
      </c>
      <c r="B836" s="92">
        <v>0.0914368</v>
      </c>
      <c r="C836" s="92">
        <v>0.0</v>
      </c>
      <c r="D836" s="92">
        <v>0.0</v>
      </c>
      <c r="E836" s="92">
        <v>6.843E-4</v>
      </c>
      <c r="F836" s="93">
        <v>0.0</v>
      </c>
    </row>
    <row r="837" ht="15.75" customHeight="1">
      <c r="A837" s="56" t="s">
        <v>136</v>
      </c>
      <c r="B837" s="92">
        <v>0.1053761</v>
      </c>
      <c r="C837" s="92">
        <v>0.0</v>
      </c>
      <c r="D837" s="92">
        <v>0.0</v>
      </c>
      <c r="E837" s="92">
        <v>0.0</v>
      </c>
      <c r="F837" s="93">
        <v>0.0</v>
      </c>
    </row>
    <row r="838" ht="15.75" customHeight="1">
      <c r="A838" s="56" t="s">
        <v>137</v>
      </c>
      <c r="B838" s="92">
        <v>0.0145754</v>
      </c>
      <c r="C838" s="92">
        <v>0.0</v>
      </c>
      <c r="D838" s="92">
        <v>0.0</v>
      </c>
      <c r="E838" s="92">
        <v>0.0034521</v>
      </c>
      <c r="F838" s="93">
        <v>0.0</v>
      </c>
    </row>
    <row r="839" ht="15.75" customHeight="1">
      <c r="A839" s="74" t="s">
        <v>22</v>
      </c>
      <c r="B839" s="94">
        <v>0.1000067</v>
      </c>
      <c r="C839" s="94">
        <v>0.0035387</v>
      </c>
      <c r="D839" s="94">
        <v>0.0108582</v>
      </c>
      <c r="E839" s="94">
        <v>0.0326615</v>
      </c>
      <c r="F839" s="95">
        <v>0.0132273</v>
      </c>
    </row>
    <row r="840" ht="15.75" customHeight="1"/>
    <row r="841" ht="15.75" customHeight="1">
      <c r="A841" s="2" t="s">
        <v>276</v>
      </c>
      <c r="B841" s="2"/>
      <c r="C841" s="2"/>
      <c r="D841" s="2"/>
      <c r="E841" s="2"/>
      <c r="F841" s="2"/>
      <c r="H841" s="2"/>
      <c r="I841" s="2"/>
    </row>
    <row r="842" ht="15.75" customHeight="1">
      <c r="A842" s="154" t="s">
        <v>1</v>
      </c>
      <c r="B842" s="155" t="s">
        <v>271</v>
      </c>
      <c r="C842" s="155" t="s">
        <v>272</v>
      </c>
      <c r="D842" s="155" t="s">
        <v>273</v>
      </c>
      <c r="E842" s="155" t="s">
        <v>274</v>
      </c>
      <c r="F842" s="156" t="s">
        <v>275</v>
      </c>
      <c r="H842" s="157"/>
      <c r="I842" s="91"/>
    </row>
    <row r="843" ht="15.75" customHeight="1">
      <c r="A843" s="75" t="s">
        <v>23</v>
      </c>
      <c r="B843" s="92">
        <v>0.0</v>
      </c>
      <c r="C843" s="92">
        <v>0.0</v>
      </c>
      <c r="D843" s="92">
        <v>0.0</v>
      </c>
      <c r="E843" s="92">
        <v>0.0</v>
      </c>
      <c r="F843" s="93">
        <v>0.0</v>
      </c>
      <c r="H843" s="157"/>
      <c r="I843" s="91"/>
    </row>
    <row r="844" ht="15.75" customHeight="1">
      <c r="A844" s="75" t="s">
        <v>24</v>
      </c>
      <c r="B844" s="92">
        <v>0.4015643</v>
      </c>
      <c r="C844" s="92">
        <v>0.0046849</v>
      </c>
      <c r="D844" s="92">
        <v>0.0</v>
      </c>
      <c r="E844" s="92">
        <v>0.0186084</v>
      </c>
      <c r="F844" s="93">
        <v>0.1356264</v>
      </c>
      <c r="H844" s="157"/>
      <c r="I844" s="91"/>
    </row>
    <row r="845" ht="15.75" customHeight="1">
      <c r="A845" s="75" t="s">
        <v>25</v>
      </c>
      <c r="B845" s="92">
        <v>0.0218211</v>
      </c>
      <c r="C845" s="92">
        <v>0.0</v>
      </c>
      <c r="D845" s="92">
        <v>0.0</v>
      </c>
      <c r="E845" s="92">
        <v>0.0031324</v>
      </c>
      <c r="F845" s="93">
        <v>0.0</v>
      </c>
      <c r="H845" s="157"/>
      <c r="I845" s="91"/>
    </row>
    <row r="846" ht="15.75" customHeight="1">
      <c r="A846" s="75" t="s">
        <v>26</v>
      </c>
      <c r="B846" s="92">
        <v>0.6264717</v>
      </c>
      <c r="C846" s="92">
        <v>0.0573166</v>
      </c>
      <c r="D846" s="92">
        <v>0.343822</v>
      </c>
      <c r="E846" s="92">
        <v>0.180722</v>
      </c>
      <c r="F846" s="93">
        <v>0.0</v>
      </c>
      <c r="H846" s="157"/>
      <c r="I846" s="91"/>
    </row>
    <row r="847" ht="15.75" customHeight="1">
      <c r="A847" s="75" t="s">
        <v>27</v>
      </c>
      <c r="B847" s="92">
        <v>0.0045906</v>
      </c>
      <c r="C847" s="92">
        <v>0.0</v>
      </c>
      <c r="D847" s="92">
        <v>0.002864</v>
      </c>
      <c r="E847" s="92">
        <v>0.0456167</v>
      </c>
      <c r="F847" s="93">
        <v>0.0019955</v>
      </c>
    </row>
    <row r="848" ht="15.75" customHeight="1">
      <c r="A848" s="75" t="s">
        <v>28</v>
      </c>
      <c r="B848" s="92">
        <v>0.0</v>
      </c>
      <c r="C848" s="92">
        <v>0.0</v>
      </c>
      <c r="D848" s="92">
        <v>0.0</v>
      </c>
      <c r="E848" s="92">
        <v>0.0030501</v>
      </c>
      <c r="F848" s="93">
        <v>0.0054023</v>
      </c>
    </row>
    <row r="849" ht="15.75" customHeight="1">
      <c r="A849" s="75" t="s">
        <v>29</v>
      </c>
      <c r="B849" s="92">
        <v>0.2270627</v>
      </c>
      <c r="C849" s="92">
        <v>0.0</v>
      </c>
      <c r="D849" s="92">
        <v>0.0</v>
      </c>
      <c r="E849" s="92">
        <v>0.0887939</v>
      </c>
      <c r="F849" s="93">
        <v>0.0</v>
      </c>
    </row>
    <row r="850" ht="15.75" customHeight="1">
      <c r="A850" s="75" t="s">
        <v>30</v>
      </c>
      <c r="B850" s="92">
        <v>0.1700861</v>
      </c>
      <c r="C850" s="92">
        <v>0.0070803</v>
      </c>
      <c r="D850" s="92">
        <v>0.0164393</v>
      </c>
      <c r="E850" s="92">
        <v>0.1482738</v>
      </c>
      <c r="F850" s="93">
        <v>0.0407667</v>
      </c>
    </row>
    <row r="851" ht="15.75" customHeight="1">
      <c r="A851" s="75" t="s">
        <v>31</v>
      </c>
      <c r="B851" s="92">
        <v>0.0211379</v>
      </c>
      <c r="C851" s="92">
        <v>0.0</v>
      </c>
      <c r="D851" s="92">
        <v>0.0</v>
      </c>
      <c r="E851" s="92">
        <v>0.0050666</v>
      </c>
      <c r="F851" s="93">
        <v>0.0</v>
      </c>
    </row>
    <row r="852" ht="15.75" customHeight="1">
      <c r="A852" s="75" t="s">
        <v>32</v>
      </c>
      <c r="B852" s="92">
        <v>0.0159896</v>
      </c>
      <c r="C852" s="92">
        <v>2.284E-4</v>
      </c>
      <c r="D852" s="92">
        <v>7.61E-5</v>
      </c>
      <c r="E852" s="92">
        <v>0.0138069</v>
      </c>
      <c r="F852" s="93">
        <v>0.0019479</v>
      </c>
    </row>
    <row r="853" ht="15.75" customHeight="1">
      <c r="A853" s="75" t="s">
        <v>33</v>
      </c>
      <c r="B853" s="92">
        <v>0.3287615</v>
      </c>
      <c r="C853" s="92">
        <v>0.0</v>
      </c>
      <c r="D853" s="92">
        <v>0.0440802</v>
      </c>
      <c r="E853" s="92">
        <v>0.0794884</v>
      </c>
      <c r="F853" s="93">
        <v>0.1128123</v>
      </c>
    </row>
    <row r="854" ht="15.75" customHeight="1">
      <c r="A854" s="75" t="s">
        <v>34</v>
      </c>
      <c r="B854" s="92">
        <v>0.0998265</v>
      </c>
      <c r="C854" s="92">
        <v>0.0</v>
      </c>
      <c r="D854" s="92">
        <v>0.0</v>
      </c>
      <c r="E854" s="92">
        <v>0.0083281</v>
      </c>
      <c r="F854" s="93">
        <v>0.0021518</v>
      </c>
    </row>
    <row r="855" ht="15.75" customHeight="1">
      <c r="A855" s="75" t="s">
        <v>35</v>
      </c>
      <c r="B855" s="92">
        <v>0.0075942</v>
      </c>
      <c r="C855" s="92">
        <v>0.1028033</v>
      </c>
      <c r="D855" s="92">
        <v>0.0293352</v>
      </c>
      <c r="E855" s="92">
        <v>0.0175751</v>
      </c>
      <c r="F855" s="93">
        <v>4.34E-5</v>
      </c>
    </row>
    <row r="856" ht="15.75" customHeight="1">
      <c r="A856" s="75" t="s">
        <v>36</v>
      </c>
      <c r="B856" s="92">
        <v>0.071172</v>
      </c>
      <c r="C856" s="92">
        <v>0.0</v>
      </c>
      <c r="D856" s="92">
        <v>0.0</v>
      </c>
      <c r="E856" s="92">
        <v>0.0013544</v>
      </c>
      <c r="F856" s="93">
        <v>0.0</v>
      </c>
    </row>
    <row r="857" ht="15.75" customHeight="1">
      <c r="A857" s="59" t="s">
        <v>87</v>
      </c>
      <c r="B857" s="94">
        <v>0.1000067</v>
      </c>
      <c r="C857" s="94">
        <v>0.0035387</v>
      </c>
      <c r="D857" s="94">
        <v>0.0108582</v>
      </c>
      <c r="E857" s="94">
        <v>0.0326615</v>
      </c>
      <c r="F857" s="95">
        <v>0.0132273</v>
      </c>
    </row>
    <row r="858" ht="15.75" customHeight="1"/>
    <row r="859" ht="15.75" customHeight="1">
      <c r="A859" s="2" t="s">
        <v>277</v>
      </c>
      <c r="B859" s="2"/>
      <c r="C859" s="2"/>
      <c r="D859" s="2"/>
      <c r="E859" s="2"/>
      <c r="F859" s="2"/>
    </row>
    <row r="860" ht="15.75" customHeight="1">
      <c r="A860" s="53" t="s">
        <v>104</v>
      </c>
      <c r="B860" s="54" t="s">
        <v>278</v>
      </c>
      <c r="C860" s="54" t="s">
        <v>279</v>
      </c>
      <c r="D860" s="54" t="s">
        <v>280</v>
      </c>
      <c r="E860" s="54" t="s">
        <v>281</v>
      </c>
      <c r="F860" s="66" t="s">
        <v>282</v>
      </c>
    </row>
    <row r="861" ht="15.75" customHeight="1">
      <c r="A861" s="56" t="s">
        <v>108</v>
      </c>
      <c r="B861" s="92">
        <v>0.0909345</v>
      </c>
      <c r="C861" s="92">
        <v>0.0</v>
      </c>
      <c r="D861" s="92">
        <v>0.0106323</v>
      </c>
      <c r="E861" s="92">
        <v>0.0609961</v>
      </c>
      <c r="F861" s="93">
        <v>0.8480694</v>
      </c>
    </row>
    <row r="862" ht="15.75" customHeight="1">
      <c r="A862" s="56" t="s">
        <v>109</v>
      </c>
      <c r="B862" s="92">
        <v>0.1657609</v>
      </c>
      <c r="C862" s="92">
        <v>0.0382259</v>
      </c>
      <c r="D862" s="92">
        <v>0.173293</v>
      </c>
      <c r="E862" s="92">
        <v>0.3022687</v>
      </c>
      <c r="F862" s="93">
        <v>0.4266669</v>
      </c>
    </row>
    <row r="863" ht="15.75" customHeight="1">
      <c r="A863" s="56" t="s">
        <v>110</v>
      </c>
      <c r="B863" s="92">
        <v>0.0</v>
      </c>
      <c r="C863" s="92">
        <v>0.0035301</v>
      </c>
      <c r="D863" s="92">
        <v>0.0</v>
      </c>
      <c r="E863" s="92">
        <v>0.0674951</v>
      </c>
      <c r="F863" s="93">
        <v>0.9289749</v>
      </c>
    </row>
    <row r="864" ht="15.75" customHeight="1">
      <c r="A864" s="56" t="s">
        <v>24</v>
      </c>
      <c r="B864" s="92">
        <v>0.0227588</v>
      </c>
      <c r="C864" s="92">
        <v>0.0</v>
      </c>
      <c r="D864" s="92">
        <v>0.0</v>
      </c>
      <c r="E864" s="92">
        <v>0.016514</v>
      </c>
      <c r="F864" s="93">
        <v>0.9607272</v>
      </c>
    </row>
    <row r="865" ht="15.75" customHeight="1">
      <c r="A865" s="56" t="s">
        <v>111</v>
      </c>
      <c r="B865" s="92">
        <v>0.2013605</v>
      </c>
      <c r="C865" s="92">
        <v>0.0</v>
      </c>
      <c r="D865" s="92">
        <v>0.0010238</v>
      </c>
      <c r="E865" s="92">
        <v>0.0011517</v>
      </c>
      <c r="F865" s="93">
        <v>0.7964639</v>
      </c>
    </row>
    <row r="866" ht="15.75" customHeight="1">
      <c r="A866" s="56" t="s">
        <v>25</v>
      </c>
      <c r="B866" s="92">
        <v>0.1954635</v>
      </c>
      <c r="C866" s="92">
        <v>0.0</v>
      </c>
      <c r="D866" s="92">
        <v>0.0377902</v>
      </c>
      <c r="E866" s="92">
        <v>0.0112493</v>
      </c>
      <c r="F866" s="93">
        <v>0.7667463</v>
      </c>
    </row>
    <row r="867" ht="15.75" customHeight="1">
      <c r="A867" s="56" t="s">
        <v>112</v>
      </c>
      <c r="B867" s="92">
        <v>0.3377859</v>
      </c>
      <c r="C867" s="92">
        <v>0.0680944</v>
      </c>
      <c r="D867" s="92">
        <v>0.1475749</v>
      </c>
      <c r="E867" s="92">
        <v>0.0208498</v>
      </c>
      <c r="F867" s="93">
        <v>0.5629929</v>
      </c>
    </row>
    <row r="868" ht="15.75" customHeight="1">
      <c r="A868" s="56" t="s">
        <v>113</v>
      </c>
      <c r="B868" s="92">
        <v>0.3947349</v>
      </c>
      <c r="C868" s="92">
        <v>0.0085747</v>
      </c>
      <c r="D868" s="92">
        <v>0.0069199</v>
      </c>
      <c r="E868" s="92">
        <v>0.0121098</v>
      </c>
      <c r="F868" s="93">
        <v>0.5776608</v>
      </c>
    </row>
    <row r="869" ht="15.75" customHeight="1">
      <c r="A869" s="56" t="s">
        <v>114</v>
      </c>
      <c r="B869" s="92">
        <v>0.2551982</v>
      </c>
      <c r="C869" s="92">
        <v>0.0184683</v>
      </c>
      <c r="D869" s="92">
        <v>0.2362995</v>
      </c>
      <c r="E869" s="92">
        <v>0.0046494</v>
      </c>
      <c r="F869" s="93">
        <v>0.5058332</v>
      </c>
    </row>
    <row r="870" ht="15.75" customHeight="1">
      <c r="A870" s="56" t="s">
        <v>115</v>
      </c>
      <c r="B870" s="92">
        <v>0.0966283</v>
      </c>
      <c r="C870" s="92">
        <v>0.0041118</v>
      </c>
      <c r="D870" s="92">
        <v>0.0222039</v>
      </c>
      <c r="E870" s="92">
        <v>0.0583882</v>
      </c>
      <c r="F870" s="93">
        <v>0.8186678</v>
      </c>
    </row>
    <row r="871" ht="15.75" customHeight="1">
      <c r="A871" s="56" t="s">
        <v>116</v>
      </c>
      <c r="B871" s="92">
        <v>0.1040068</v>
      </c>
      <c r="C871" s="92">
        <v>0.014237</v>
      </c>
      <c r="D871" s="92">
        <v>0.2202046</v>
      </c>
      <c r="E871" s="92">
        <v>0.0094629</v>
      </c>
      <c r="F871" s="93">
        <v>0.6585678</v>
      </c>
    </row>
    <row r="872" ht="15.75" customHeight="1">
      <c r="A872" s="56" t="s">
        <v>27</v>
      </c>
      <c r="B872" s="92">
        <v>0.5802301</v>
      </c>
      <c r="C872" s="92">
        <v>0.0</v>
      </c>
      <c r="D872" s="92">
        <v>0.1853472</v>
      </c>
      <c r="E872" s="92">
        <v>3.492E-4</v>
      </c>
      <c r="F872" s="93">
        <v>0.2340734</v>
      </c>
    </row>
    <row r="873" ht="15.75" customHeight="1">
      <c r="A873" s="56" t="s">
        <v>117</v>
      </c>
      <c r="B873" s="92">
        <v>0.0029881</v>
      </c>
      <c r="C873" s="92">
        <v>0.0</v>
      </c>
      <c r="D873" s="92">
        <v>0.0013674</v>
      </c>
      <c r="E873" s="92">
        <v>0.0</v>
      </c>
      <c r="F873" s="93">
        <v>0.9956445</v>
      </c>
    </row>
    <row r="874" ht="15.75" customHeight="1">
      <c r="A874" s="56" t="s">
        <v>118</v>
      </c>
      <c r="B874" s="92">
        <v>0.5626766</v>
      </c>
      <c r="C874" s="92">
        <v>0.0</v>
      </c>
      <c r="D874" s="92">
        <v>0.1679523</v>
      </c>
      <c r="E874" s="92">
        <v>0.0</v>
      </c>
      <c r="F874" s="93">
        <v>0.4199283</v>
      </c>
    </row>
    <row r="875" ht="15.75" customHeight="1">
      <c r="A875" s="56" t="s">
        <v>28</v>
      </c>
      <c r="B875" s="92">
        <v>0.7082272</v>
      </c>
      <c r="C875" s="92">
        <v>0.0</v>
      </c>
      <c r="D875" s="92">
        <v>0.0304077</v>
      </c>
      <c r="E875" s="92">
        <v>0.0</v>
      </c>
      <c r="F875" s="93">
        <v>0.2834808</v>
      </c>
    </row>
    <row r="876" ht="15.75" customHeight="1">
      <c r="A876" s="56" t="s">
        <v>119</v>
      </c>
      <c r="B876" s="92">
        <v>0.0034499</v>
      </c>
      <c r="C876" s="92">
        <v>0.0</v>
      </c>
      <c r="D876" s="92">
        <v>0.0043438</v>
      </c>
      <c r="E876" s="92">
        <v>7.961E-4</v>
      </c>
      <c r="F876" s="93">
        <v>0.9914101</v>
      </c>
    </row>
    <row r="877" ht="15.75" customHeight="1">
      <c r="A877" s="56" t="s">
        <v>120</v>
      </c>
      <c r="B877" s="92">
        <v>0.359314</v>
      </c>
      <c r="C877" s="92">
        <v>0.1944016</v>
      </c>
      <c r="D877" s="92">
        <v>0.0242718</v>
      </c>
      <c r="E877" s="92">
        <v>5.444E-4</v>
      </c>
      <c r="F877" s="93">
        <v>0.4462844</v>
      </c>
    </row>
    <row r="878" ht="15.75" customHeight="1">
      <c r="A878" s="56" t="s">
        <v>121</v>
      </c>
      <c r="B878" s="92">
        <v>0.5232972</v>
      </c>
      <c r="C878" s="92">
        <v>0.0037396</v>
      </c>
      <c r="D878" s="92">
        <v>0.0013798</v>
      </c>
      <c r="E878" s="92">
        <v>0.0046994</v>
      </c>
      <c r="F878" s="93">
        <v>0.4715634</v>
      </c>
    </row>
    <row r="879" ht="15.75" customHeight="1">
      <c r="A879" s="56" t="s">
        <v>29</v>
      </c>
      <c r="B879" s="92">
        <v>0.2768733</v>
      </c>
      <c r="C879" s="92">
        <v>0.0</v>
      </c>
      <c r="D879" s="92">
        <v>0.0</v>
      </c>
      <c r="E879" s="92">
        <v>0.0115842</v>
      </c>
      <c r="F879" s="93">
        <v>0.7115425</v>
      </c>
    </row>
    <row r="880" ht="15.75" customHeight="1">
      <c r="A880" s="56" t="s">
        <v>122</v>
      </c>
      <c r="B880" s="92">
        <v>0.3682137</v>
      </c>
      <c r="C880" s="92">
        <v>0.0031598</v>
      </c>
      <c r="D880" s="92">
        <v>0.0017851</v>
      </c>
      <c r="E880" s="92">
        <v>0.0</v>
      </c>
      <c r="F880" s="93">
        <v>0.6286265</v>
      </c>
    </row>
    <row r="881" ht="15.75" customHeight="1">
      <c r="A881" s="56" t="s">
        <v>123</v>
      </c>
      <c r="B881" s="92">
        <v>0.4370361</v>
      </c>
      <c r="C881" s="92">
        <v>0.2633758</v>
      </c>
      <c r="D881" s="92">
        <v>0.1858025</v>
      </c>
      <c r="E881" s="92">
        <v>0.0244347</v>
      </c>
      <c r="F881" s="93">
        <v>0.2352512</v>
      </c>
    </row>
    <row r="882" ht="15.75" customHeight="1">
      <c r="A882" s="56" t="s">
        <v>124</v>
      </c>
      <c r="B882" s="92">
        <v>0.4915161</v>
      </c>
      <c r="C882" s="92">
        <v>0.0077795</v>
      </c>
      <c r="D882" s="92">
        <v>0.0146095</v>
      </c>
      <c r="E882" s="92">
        <v>0.0</v>
      </c>
      <c r="F882" s="93">
        <v>0.4860949</v>
      </c>
    </row>
    <row r="883" ht="15.75" customHeight="1">
      <c r="A883" s="56" t="s">
        <v>30</v>
      </c>
      <c r="B883" s="92">
        <v>0.2056007</v>
      </c>
      <c r="C883" s="92">
        <v>0.0055259</v>
      </c>
      <c r="D883" s="92">
        <v>0.009636</v>
      </c>
      <c r="E883" s="92">
        <v>0.0012192</v>
      </c>
      <c r="F883" s="93">
        <v>0.7780181</v>
      </c>
    </row>
    <row r="884" ht="15.75" customHeight="1">
      <c r="A884" s="56" t="s">
        <v>31</v>
      </c>
      <c r="B884" s="92">
        <v>0.0275838</v>
      </c>
      <c r="C884" s="92">
        <v>0.043972</v>
      </c>
      <c r="D884" s="92">
        <v>0.0235854</v>
      </c>
      <c r="E884" s="92">
        <v>0.0564044</v>
      </c>
      <c r="F884" s="93">
        <v>0.8688518</v>
      </c>
    </row>
    <row r="885" ht="15.75" customHeight="1">
      <c r="A885" s="56" t="s">
        <v>125</v>
      </c>
      <c r="B885" s="92">
        <v>0.0273461</v>
      </c>
      <c r="C885" s="92">
        <v>0.150897</v>
      </c>
      <c r="D885" s="92">
        <v>0.0052254</v>
      </c>
      <c r="E885" s="92">
        <v>0.0059608</v>
      </c>
      <c r="F885" s="93">
        <v>0.8123125</v>
      </c>
    </row>
    <row r="886" ht="15.75" customHeight="1">
      <c r="A886" s="56" t="s">
        <v>126</v>
      </c>
      <c r="B886" s="92">
        <v>0.7697282</v>
      </c>
      <c r="C886" s="92">
        <v>0.0198159</v>
      </c>
      <c r="D886" s="92">
        <v>0.0469591</v>
      </c>
      <c r="E886" s="92">
        <v>0.0159291</v>
      </c>
      <c r="F886" s="93">
        <v>0.2156169</v>
      </c>
    </row>
    <row r="887" ht="15.75" customHeight="1">
      <c r="A887" s="56" t="s">
        <v>32</v>
      </c>
      <c r="B887" s="92">
        <v>0.3046563</v>
      </c>
      <c r="C887" s="92">
        <v>0.0101124</v>
      </c>
      <c r="D887" s="92">
        <v>0.0078485</v>
      </c>
      <c r="E887" s="92">
        <v>0.0108419</v>
      </c>
      <c r="F887" s="93">
        <v>0.6766533</v>
      </c>
    </row>
    <row r="888" ht="15.75" customHeight="1">
      <c r="A888" s="56" t="s">
        <v>127</v>
      </c>
      <c r="B888" s="92">
        <v>0.1697547</v>
      </c>
      <c r="C888" s="92">
        <v>0.03776</v>
      </c>
      <c r="D888" s="92">
        <v>0.1803257</v>
      </c>
      <c r="E888" s="92">
        <v>0.018169</v>
      </c>
      <c r="F888" s="93">
        <v>0.6258043</v>
      </c>
    </row>
    <row r="889" ht="15.75" customHeight="1">
      <c r="A889" s="56" t="s">
        <v>128</v>
      </c>
      <c r="B889" s="92">
        <v>0.1586567</v>
      </c>
      <c r="C889" s="92">
        <v>0.0</v>
      </c>
      <c r="D889" s="92">
        <v>1.948E-4</v>
      </c>
      <c r="E889" s="92">
        <v>0.0</v>
      </c>
      <c r="F889" s="93">
        <v>0.8411486</v>
      </c>
    </row>
    <row r="890" ht="15.75" customHeight="1">
      <c r="A890" s="56" t="s">
        <v>33</v>
      </c>
      <c r="B890" s="92">
        <v>0.0</v>
      </c>
      <c r="C890" s="92">
        <v>0.0045367</v>
      </c>
      <c r="D890" s="92">
        <v>0.0083173</v>
      </c>
      <c r="E890" s="92">
        <v>0.0065301</v>
      </c>
      <c r="F890" s="93">
        <v>0.9806159</v>
      </c>
    </row>
    <row r="891" ht="15.75" customHeight="1">
      <c r="A891" s="56" t="s">
        <v>129</v>
      </c>
      <c r="B891" s="92">
        <v>0.0098554</v>
      </c>
      <c r="C891" s="92">
        <v>0.0</v>
      </c>
      <c r="D891" s="92">
        <v>0.0035198</v>
      </c>
      <c r="E891" s="92">
        <v>0.3621528</v>
      </c>
      <c r="F891" s="93">
        <v>0.624472</v>
      </c>
    </row>
    <row r="892" ht="15.75" customHeight="1">
      <c r="A892" s="56" t="s">
        <v>130</v>
      </c>
      <c r="B892" s="92">
        <v>0.1700242</v>
      </c>
      <c r="C892" s="92">
        <v>0.0214113</v>
      </c>
      <c r="D892" s="92">
        <v>0.0</v>
      </c>
      <c r="E892" s="92">
        <v>0.0214113</v>
      </c>
      <c r="F892" s="93">
        <v>0.7871532</v>
      </c>
    </row>
    <row r="893" ht="15.75" customHeight="1">
      <c r="A893" s="56" t="s">
        <v>34</v>
      </c>
      <c r="B893" s="92">
        <v>0.0375667</v>
      </c>
      <c r="C893" s="92">
        <v>0.0120332</v>
      </c>
      <c r="D893" s="92">
        <v>0.0172484</v>
      </c>
      <c r="E893" s="92">
        <v>0.0093948</v>
      </c>
      <c r="F893" s="93">
        <v>0.9327818</v>
      </c>
    </row>
    <row r="894" ht="15.75" customHeight="1">
      <c r="A894" s="56" t="s">
        <v>131</v>
      </c>
      <c r="B894" s="92">
        <v>0.1344038</v>
      </c>
      <c r="C894" s="92">
        <v>0.0</v>
      </c>
      <c r="D894" s="92">
        <v>0.0072198</v>
      </c>
      <c r="E894" s="92">
        <v>7.797E-4</v>
      </c>
      <c r="F894" s="93">
        <v>0.8578855</v>
      </c>
    </row>
    <row r="895" ht="15.75" customHeight="1">
      <c r="A895" s="56" t="s">
        <v>132</v>
      </c>
      <c r="B895" s="92">
        <v>0.8929732</v>
      </c>
      <c r="C895" s="92">
        <v>0.0</v>
      </c>
      <c r="D895" s="92">
        <v>0.038728</v>
      </c>
      <c r="E895" s="92">
        <v>0.0040121</v>
      </c>
      <c r="F895" s="93">
        <v>0.0722087</v>
      </c>
    </row>
    <row r="896" ht="15.75" customHeight="1">
      <c r="A896" s="56" t="s">
        <v>133</v>
      </c>
      <c r="B896" s="92">
        <v>0.3124134</v>
      </c>
      <c r="C896" s="92">
        <v>0.0019604</v>
      </c>
      <c r="D896" s="92">
        <v>0.0301121</v>
      </c>
      <c r="E896" s="92">
        <v>0.0012285</v>
      </c>
      <c r="F896" s="93">
        <v>0.6758502</v>
      </c>
    </row>
    <row r="897" ht="15.75" customHeight="1">
      <c r="A897" s="56" t="s">
        <v>35</v>
      </c>
      <c r="B897" s="92">
        <v>0.010496</v>
      </c>
      <c r="C897" s="92">
        <v>0.0995386</v>
      </c>
      <c r="D897" s="92">
        <v>0.1594002</v>
      </c>
      <c r="E897" s="92">
        <v>0.0</v>
      </c>
      <c r="F897" s="93">
        <v>0.7305652</v>
      </c>
    </row>
    <row r="898" ht="15.75" customHeight="1">
      <c r="A898" s="56" t="s">
        <v>134</v>
      </c>
      <c r="B898" s="92">
        <v>0.0573813</v>
      </c>
      <c r="C898" s="92">
        <v>0.0143774</v>
      </c>
      <c r="D898" s="92">
        <v>0.0035944</v>
      </c>
      <c r="E898" s="92">
        <v>7.702E-4</v>
      </c>
      <c r="F898" s="93">
        <v>0.9238768</v>
      </c>
    </row>
    <row r="899" ht="15.75" customHeight="1">
      <c r="A899" s="56" t="s">
        <v>135</v>
      </c>
      <c r="B899" s="92">
        <v>0.1991034</v>
      </c>
      <c r="C899" s="92">
        <v>0.0</v>
      </c>
      <c r="D899" s="92">
        <v>0.0129219</v>
      </c>
      <c r="E899" s="92">
        <v>0.2646361</v>
      </c>
      <c r="F899" s="93">
        <v>0.714135</v>
      </c>
    </row>
    <row r="900" ht="15.75" customHeight="1">
      <c r="A900" s="56" t="s">
        <v>36</v>
      </c>
      <c r="B900" s="92">
        <v>0.0109016</v>
      </c>
      <c r="C900" s="92">
        <v>0.1618726</v>
      </c>
      <c r="D900" s="92">
        <v>0.0311239</v>
      </c>
      <c r="E900" s="92">
        <v>0.0182874</v>
      </c>
      <c r="F900" s="93">
        <v>0.8055405</v>
      </c>
    </row>
    <row r="901" ht="15.75" customHeight="1">
      <c r="A901" s="56" t="s">
        <v>136</v>
      </c>
      <c r="B901" s="92">
        <v>0.0251016</v>
      </c>
      <c r="C901" s="92">
        <v>0.0</v>
      </c>
      <c r="D901" s="92">
        <v>0.0064671</v>
      </c>
      <c r="E901" s="92">
        <v>0.0</v>
      </c>
      <c r="F901" s="93">
        <v>0.9684313</v>
      </c>
    </row>
    <row r="902" ht="15.75" customHeight="1">
      <c r="A902" s="56" t="s">
        <v>137</v>
      </c>
      <c r="B902" s="92">
        <v>0.0181297</v>
      </c>
      <c r="C902" s="92">
        <v>0.0</v>
      </c>
      <c r="D902" s="92">
        <v>0.0267727</v>
      </c>
      <c r="E902" s="92">
        <v>0.0116092</v>
      </c>
      <c r="F902" s="93">
        <v>0.9450993</v>
      </c>
    </row>
    <row r="903" ht="15.75" customHeight="1">
      <c r="A903" s="74" t="s">
        <v>22</v>
      </c>
      <c r="B903" s="94">
        <v>0.2813865</v>
      </c>
      <c r="C903" s="94">
        <v>0.0280711</v>
      </c>
      <c r="D903" s="94">
        <v>0.0485339</v>
      </c>
      <c r="E903" s="94">
        <v>0.0236001</v>
      </c>
      <c r="F903" s="95">
        <v>0.6411965</v>
      </c>
    </row>
    <row r="904" ht="15.75" customHeight="1"/>
    <row r="905" ht="15.75" customHeight="1">
      <c r="A905" s="2" t="s">
        <v>283</v>
      </c>
      <c r="B905" s="2"/>
      <c r="C905" s="2"/>
      <c r="D905" s="2"/>
      <c r="E905" s="2"/>
      <c r="F905" s="2"/>
      <c r="H905" s="112"/>
      <c r="I905" s="112"/>
    </row>
    <row r="906" ht="15.75" customHeight="1">
      <c r="A906" s="53" t="s">
        <v>1</v>
      </c>
      <c r="B906" s="54" t="s">
        <v>278</v>
      </c>
      <c r="C906" s="54" t="s">
        <v>279</v>
      </c>
      <c r="D906" s="54" t="s">
        <v>280</v>
      </c>
      <c r="E906" s="54" t="s">
        <v>281</v>
      </c>
      <c r="F906" s="66" t="s">
        <v>282</v>
      </c>
      <c r="H906" s="61"/>
      <c r="I906" s="91"/>
    </row>
    <row r="907" ht="15.75" customHeight="1">
      <c r="A907" s="56" t="s">
        <v>23</v>
      </c>
      <c r="B907" s="92">
        <v>0.0909345</v>
      </c>
      <c r="C907" s="92">
        <v>0.0</v>
      </c>
      <c r="D907" s="92">
        <v>0.0106323</v>
      </c>
      <c r="E907" s="92">
        <v>0.0609961</v>
      </c>
      <c r="F907" s="93">
        <v>0.8480694</v>
      </c>
      <c r="H907" s="61"/>
      <c r="I907" s="91"/>
    </row>
    <row r="908" ht="15.75" customHeight="1">
      <c r="A908" s="56" t="s">
        <v>24</v>
      </c>
      <c r="B908" s="92">
        <v>0.1214273</v>
      </c>
      <c r="C908" s="92">
        <v>0.028162</v>
      </c>
      <c r="D908" s="92">
        <v>0.1246949</v>
      </c>
      <c r="E908" s="92">
        <v>0.2316081</v>
      </c>
      <c r="F908" s="93">
        <v>0.5705362</v>
      </c>
      <c r="H908" s="61"/>
      <c r="I908" s="91"/>
    </row>
    <row r="909" ht="15.75" customHeight="1">
      <c r="A909" s="56" t="s">
        <v>25</v>
      </c>
      <c r="B909" s="92">
        <v>0.2234032</v>
      </c>
      <c r="C909" s="92">
        <v>0.0116079</v>
      </c>
      <c r="D909" s="92">
        <v>0.0335718</v>
      </c>
      <c r="E909" s="92">
        <v>0.0065875</v>
      </c>
      <c r="F909" s="93">
        <v>0.7505493</v>
      </c>
      <c r="H909" s="61"/>
      <c r="I909" s="91"/>
    </row>
    <row r="910" ht="15.75" customHeight="1">
      <c r="A910" s="56" t="s">
        <v>26</v>
      </c>
      <c r="B910" s="92">
        <v>0.2929202</v>
      </c>
      <c r="C910" s="92">
        <v>0.0141955</v>
      </c>
      <c r="D910" s="92">
        <v>0.1446504</v>
      </c>
      <c r="E910" s="92">
        <v>0.0105504</v>
      </c>
      <c r="F910" s="93">
        <v>0.5498768</v>
      </c>
      <c r="H910" s="61"/>
      <c r="I910" s="91"/>
    </row>
    <row r="911" ht="15.75" customHeight="1">
      <c r="A911" s="56" t="s">
        <v>27</v>
      </c>
      <c r="B911" s="92">
        <v>0.4308338</v>
      </c>
      <c r="C911" s="92">
        <v>0.0014227</v>
      </c>
      <c r="D911" s="92">
        <v>0.1532151</v>
      </c>
      <c r="E911" s="92">
        <v>0.0011075</v>
      </c>
      <c r="F911" s="93">
        <v>0.4544742</v>
      </c>
    </row>
    <row r="912" ht="15.75" customHeight="1">
      <c r="A912" s="56" t="s">
        <v>28</v>
      </c>
      <c r="B912" s="92">
        <v>0.3906794</v>
      </c>
      <c r="C912" s="92">
        <v>0.0233997</v>
      </c>
      <c r="D912" s="92">
        <v>0.0194788</v>
      </c>
      <c r="E912" s="92">
        <v>3.768E-4</v>
      </c>
      <c r="F912" s="93">
        <v>0.5798593</v>
      </c>
    </row>
    <row r="913" ht="15.75" customHeight="1">
      <c r="A913" s="56" t="s">
        <v>29</v>
      </c>
      <c r="B913" s="92">
        <v>0.39925</v>
      </c>
      <c r="C913" s="92">
        <v>0.0024877</v>
      </c>
      <c r="D913" s="92">
        <v>0.0011381</v>
      </c>
      <c r="E913" s="92">
        <v>0.0049536</v>
      </c>
      <c r="F913" s="93">
        <v>0.5945124</v>
      </c>
    </row>
    <row r="914" ht="15.75" customHeight="1">
      <c r="A914" s="56" t="s">
        <v>30</v>
      </c>
      <c r="B914" s="92">
        <v>0.3602582</v>
      </c>
      <c r="C914" s="92">
        <v>0.0984667</v>
      </c>
      <c r="D914" s="92">
        <v>0.0739961</v>
      </c>
      <c r="E914" s="92">
        <v>0.0092303</v>
      </c>
      <c r="F914" s="93">
        <v>0.5103178</v>
      </c>
    </row>
    <row r="915" ht="15.75" customHeight="1">
      <c r="A915" s="56" t="s">
        <v>31</v>
      </c>
      <c r="B915" s="92">
        <v>0.1592393</v>
      </c>
      <c r="C915" s="92">
        <v>0.0709257</v>
      </c>
      <c r="D915" s="92">
        <v>0.0223696</v>
      </c>
      <c r="E915" s="92">
        <v>0.0344818</v>
      </c>
      <c r="F915" s="93">
        <v>0.736388</v>
      </c>
    </row>
    <row r="916" ht="15.75" customHeight="1">
      <c r="A916" s="56" t="s">
        <v>32</v>
      </c>
      <c r="B916" s="92">
        <v>0.2009255</v>
      </c>
      <c r="C916" s="92">
        <v>0.0194807</v>
      </c>
      <c r="D916" s="92">
        <v>0.082756</v>
      </c>
      <c r="E916" s="92">
        <v>0.0109004</v>
      </c>
      <c r="F916" s="93">
        <v>0.7027572</v>
      </c>
    </row>
    <row r="917" ht="15.75" customHeight="1">
      <c r="A917" s="56" t="s">
        <v>33</v>
      </c>
      <c r="B917" s="92">
        <v>0.0419701</v>
      </c>
      <c r="C917" s="92">
        <v>0.0064847</v>
      </c>
      <c r="D917" s="92">
        <v>0.004529</v>
      </c>
      <c r="E917" s="92">
        <v>0.1528525</v>
      </c>
      <c r="F917" s="93">
        <v>0.7941638</v>
      </c>
    </row>
    <row r="918" ht="15.75" customHeight="1">
      <c r="A918" s="56" t="s">
        <v>34</v>
      </c>
      <c r="B918" s="92">
        <v>0.4425587</v>
      </c>
      <c r="C918" s="92">
        <v>0.0040166</v>
      </c>
      <c r="D918" s="92">
        <v>0.0266407</v>
      </c>
      <c r="E918" s="92">
        <v>0.0048459</v>
      </c>
      <c r="F918" s="93">
        <v>0.5311866</v>
      </c>
    </row>
    <row r="919" ht="15.75" customHeight="1">
      <c r="A919" s="56" t="s">
        <v>35</v>
      </c>
      <c r="B919" s="92">
        <v>0.0851772</v>
      </c>
      <c r="C919" s="92">
        <v>0.0405507</v>
      </c>
      <c r="D919" s="92">
        <v>0.0627183</v>
      </c>
      <c r="E919" s="92">
        <v>0.0837215</v>
      </c>
      <c r="F919" s="93">
        <v>0.7880136</v>
      </c>
    </row>
    <row r="920" ht="15.75" customHeight="1">
      <c r="A920" s="56" t="s">
        <v>36</v>
      </c>
      <c r="B920" s="92">
        <v>0.0178514</v>
      </c>
      <c r="C920" s="92">
        <v>0.056879</v>
      </c>
      <c r="D920" s="92">
        <v>0.0217152</v>
      </c>
      <c r="E920" s="92">
        <v>0.0101901</v>
      </c>
      <c r="F920" s="93">
        <v>0.9036291</v>
      </c>
    </row>
    <row r="921" ht="15.75" customHeight="1">
      <c r="A921" s="74" t="s">
        <v>284</v>
      </c>
      <c r="B921" s="94">
        <v>0.2813865</v>
      </c>
      <c r="C921" s="94">
        <v>0.0280711</v>
      </c>
      <c r="D921" s="94">
        <v>0.0485339</v>
      </c>
      <c r="E921" s="94">
        <v>0.0236001</v>
      </c>
      <c r="F921" s="95">
        <v>0.6411965</v>
      </c>
    </row>
    <row r="922" ht="15.75" customHeight="1">
      <c r="A922" s="2"/>
      <c r="B922" s="111"/>
      <c r="C922" s="111"/>
      <c r="D922" s="111"/>
      <c r="E922" s="111"/>
      <c r="F922" s="111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</row>
    <row r="923" ht="15.75" customHeight="1">
      <c r="A923" s="2" t="s">
        <v>285</v>
      </c>
    </row>
    <row r="924" ht="15.75" customHeight="1">
      <c r="A924" s="71"/>
      <c r="B924" s="72" t="s">
        <v>286</v>
      </c>
      <c r="C924" s="36"/>
      <c r="D924" s="72" t="s">
        <v>287</v>
      </c>
      <c r="E924" s="36"/>
    </row>
    <row r="925" ht="15.75" customHeight="1">
      <c r="A925" s="53" t="s">
        <v>104</v>
      </c>
      <c r="B925" s="54" t="s">
        <v>288</v>
      </c>
      <c r="C925" s="54" t="s">
        <v>289</v>
      </c>
      <c r="D925" s="54" t="s">
        <v>290</v>
      </c>
      <c r="E925" s="55" t="s">
        <v>291</v>
      </c>
    </row>
    <row r="926" ht="15.75" customHeight="1">
      <c r="A926" s="56" t="s">
        <v>108</v>
      </c>
      <c r="B926" s="80">
        <v>0.0</v>
      </c>
      <c r="C926" s="92">
        <v>0.0</v>
      </c>
      <c r="D926" s="80"/>
      <c r="E926" s="93">
        <v>0.0</v>
      </c>
    </row>
    <row r="927" ht="15.75" customHeight="1">
      <c r="A927" s="56" t="s">
        <v>109</v>
      </c>
      <c r="B927" s="80">
        <v>27449.0</v>
      </c>
      <c r="C927" s="92">
        <v>0.5006018</v>
      </c>
      <c r="D927" s="80">
        <v>15140.18</v>
      </c>
      <c r="E927" s="93">
        <v>0.3418867225782559</v>
      </c>
    </row>
    <row r="928" ht="15.75" customHeight="1">
      <c r="A928" s="56" t="s">
        <v>110</v>
      </c>
      <c r="B928" s="80">
        <v>12803.0</v>
      </c>
      <c r="C928" s="92">
        <v>0.9039113</v>
      </c>
      <c r="D928" s="80">
        <v>5661.894</v>
      </c>
      <c r="E928" s="93">
        <v>0.8955477851385317</v>
      </c>
    </row>
    <row r="929" ht="15.75" customHeight="1">
      <c r="A929" s="56" t="s">
        <v>24</v>
      </c>
      <c r="B929" s="80">
        <v>2172.0</v>
      </c>
      <c r="C929" s="92">
        <v>0.3014155</v>
      </c>
      <c r="D929" s="80">
        <v>1463.468</v>
      </c>
      <c r="E929" s="93">
        <v>0.2850334403051746</v>
      </c>
    </row>
    <row r="930" ht="15.75" customHeight="1">
      <c r="A930" s="56" t="s">
        <v>111</v>
      </c>
      <c r="B930" s="80">
        <v>1460.0</v>
      </c>
      <c r="C930" s="92">
        <v>0.0098336</v>
      </c>
      <c r="D930" s="80">
        <v>1209.759</v>
      </c>
      <c r="E930" s="93">
        <v>0.00912052345647739</v>
      </c>
    </row>
    <row r="931" ht="15.75" customHeight="1">
      <c r="A931" s="56" t="s">
        <v>25</v>
      </c>
      <c r="B931" s="80">
        <v>0.0</v>
      </c>
      <c r="C931" s="92">
        <v>0.0</v>
      </c>
      <c r="D931" s="80"/>
      <c r="E931" s="93">
        <v>0.0</v>
      </c>
    </row>
    <row r="932" ht="15.75" customHeight="1">
      <c r="A932" s="56" t="s">
        <v>112</v>
      </c>
      <c r="B932" s="80">
        <v>4427.0</v>
      </c>
      <c r="C932" s="92">
        <v>0.1060029</v>
      </c>
      <c r="D932" s="80">
        <v>6150.23</v>
      </c>
      <c r="E932" s="93">
        <v>0.09145017452947671</v>
      </c>
    </row>
    <row r="933" ht="15.75" customHeight="1">
      <c r="A933" s="56" t="s">
        <v>113</v>
      </c>
      <c r="B933" s="80">
        <v>11171.0</v>
      </c>
      <c r="C933" s="92">
        <v>0.8171909</v>
      </c>
      <c r="D933" s="80">
        <v>19594.22</v>
      </c>
      <c r="E933" s="93">
        <v>0.866461455191392</v>
      </c>
    </row>
    <row r="934" ht="15.75" customHeight="1">
      <c r="A934" s="56" t="s">
        <v>114</v>
      </c>
      <c r="B934" s="80">
        <v>17777.0</v>
      </c>
      <c r="C934" s="92">
        <v>0.7652934</v>
      </c>
      <c r="D934" s="80">
        <v>8303.12</v>
      </c>
      <c r="E934" s="93">
        <v>0.6020540455880946</v>
      </c>
    </row>
    <row r="935" ht="15.75" customHeight="1">
      <c r="A935" s="56" t="s">
        <v>115</v>
      </c>
      <c r="B935" s="80">
        <v>1232.0</v>
      </c>
      <c r="C935" s="92">
        <v>0.5808581</v>
      </c>
      <c r="D935" s="80">
        <v>1550.576</v>
      </c>
      <c r="E935" s="93">
        <v>0.5489390295106203</v>
      </c>
    </row>
    <row r="936" ht="15.75" customHeight="1">
      <c r="A936" s="56" t="s">
        <v>116</v>
      </c>
      <c r="B936" s="80">
        <v>4967.0</v>
      </c>
      <c r="C936" s="92">
        <v>0.4818588</v>
      </c>
      <c r="D936" s="80">
        <v>8359.089</v>
      </c>
      <c r="E936" s="93">
        <v>0.5902181856438493</v>
      </c>
    </row>
    <row r="937" ht="15.75" customHeight="1">
      <c r="A937" s="56" t="s">
        <v>27</v>
      </c>
      <c r="B937" s="80">
        <v>38.0</v>
      </c>
      <c r="C937" s="92">
        <v>8.16E-4</v>
      </c>
      <c r="D937" s="80">
        <v>13.38018</v>
      </c>
      <c r="E937" s="93">
        <v>1.1205430121934878E-4</v>
      </c>
    </row>
    <row r="938" ht="15.75" customHeight="1">
      <c r="A938" s="56" t="s">
        <v>117</v>
      </c>
      <c r="B938" s="80">
        <v>0.0</v>
      </c>
      <c r="C938" s="92">
        <v>0.0</v>
      </c>
      <c r="D938" s="80"/>
      <c r="E938" s="93">
        <v>0.0</v>
      </c>
    </row>
    <row r="939" ht="15.75" customHeight="1">
      <c r="A939" s="56" t="s">
        <v>118</v>
      </c>
      <c r="B939" s="80">
        <v>0.0</v>
      </c>
      <c r="C939" s="92">
        <v>0.0</v>
      </c>
      <c r="D939" s="80"/>
      <c r="E939" s="93">
        <v>0.0</v>
      </c>
    </row>
    <row r="940" ht="15.75" customHeight="1">
      <c r="A940" s="56" t="s">
        <v>28</v>
      </c>
      <c r="B940" s="80">
        <v>1276.0</v>
      </c>
      <c r="C940" s="92">
        <v>0.015358</v>
      </c>
      <c r="D940" s="80">
        <v>1606.937</v>
      </c>
      <c r="E940" s="93">
        <v>0.012981394758930006</v>
      </c>
    </row>
    <row r="941" ht="15.75" customHeight="1">
      <c r="A941" s="56" t="s">
        <v>119</v>
      </c>
      <c r="B941" s="80">
        <v>214.0</v>
      </c>
      <c r="C941" s="92">
        <v>0.0029486</v>
      </c>
      <c r="D941" s="80">
        <v>213.9567</v>
      </c>
      <c r="E941" s="93">
        <v>0.001622156008688631</v>
      </c>
    </row>
    <row r="942" ht="15.75" customHeight="1">
      <c r="A942" s="56" t="s">
        <v>120</v>
      </c>
      <c r="B942" s="80">
        <v>12.0</v>
      </c>
      <c r="C942" s="92">
        <v>5.444E-4</v>
      </c>
      <c r="D942" s="80">
        <v>2.96664</v>
      </c>
      <c r="E942" s="93">
        <v>8.753882480136868E-5</v>
      </c>
    </row>
    <row r="943" ht="15.75" customHeight="1">
      <c r="A943" s="56" t="s">
        <v>121</v>
      </c>
      <c r="B943" s="80">
        <v>23356.0</v>
      </c>
      <c r="C943" s="92">
        <v>0.467064</v>
      </c>
      <c r="D943" s="80">
        <v>42346.04</v>
      </c>
      <c r="E943" s="93">
        <v>0.49741233300917265</v>
      </c>
    </row>
    <row r="944" ht="15.75" customHeight="1">
      <c r="A944" s="56" t="s">
        <v>29</v>
      </c>
      <c r="B944" s="80">
        <v>10960.0</v>
      </c>
      <c r="C944" s="92">
        <v>0.2859528</v>
      </c>
      <c r="D944" s="80">
        <v>12552.59</v>
      </c>
      <c r="E944" s="93">
        <v>0.25287253281074396</v>
      </c>
    </row>
    <row r="945" ht="15.75" customHeight="1">
      <c r="A945" s="56" t="s">
        <v>122</v>
      </c>
      <c r="B945" s="80">
        <v>5996.0</v>
      </c>
      <c r="C945" s="92">
        <v>0.1248179</v>
      </c>
      <c r="D945" s="80">
        <v>9375.032</v>
      </c>
      <c r="E945" s="93">
        <v>0.12456405387313826</v>
      </c>
    </row>
    <row r="946" ht="15.75" customHeight="1">
      <c r="A946" s="56" t="s">
        <v>123</v>
      </c>
      <c r="B946" s="80">
        <v>15212.0</v>
      </c>
      <c r="C946" s="92">
        <v>0.3263397</v>
      </c>
      <c r="D946" s="80">
        <v>26531.54</v>
      </c>
      <c r="E946" s="93">
        <v>0.2950506978439196</v>
      </c>
    </row>
    <row r="947" ht="15.75" customHeight="1">
      <c r="A947" s="56" t="s">
        <v>124</v>
      </c>
      <c r="B947" s="80">
        <v>10099.0</v>
      </c>
      <c r="C947" s="92">
        <v>0.297388</v>
      </c>
      <c r="D947" s="80">
        <v>15041.46</v>
      </c>
      <c r="E947" s="93">
        <v>0.2350856244402801</v>
      </c>
    </row>
    <row r="948" ht="15.75" customHeight="1">
      <c r="A948" s="56" t="s">
        <v>30</v>
      </c>
      <c r="B948" s="80">
        <v>13371.0</v>
      </c>
      <c r="C948" s="92">
        <v>0.2640559</v>
      </c>
      <c r="D948" s="80">
        <v>21691.43</v>
      </c>
      <c r="E948" s="93">
        <v>0.24532876864160835</v>
      </c>
    </row>
    <row r="949" ht="15.75" customHeight="1">
      <c r="A949" s="56" t="s">
        <v>31</v>
      </c>
      <c r="B949" s="80">
        <v>1516.0</v>
      </c>
      <c r="C949" s="92">
        <v>0.0165165</v>
      </c>
      <c r="D949" s="80">
        <v>783.8017</v>
      </c>
      <c r="E949" s="93">
        <v>0.008939533845038226</v>
      </c>
    </row>
    <row r="950" ht="15.75" customHeight="1">
      <c r="A950" s="56" t="s">
        <v>125</v>
      </c>
      <c r="B950" s="80">
        <v>2469.0</v>
      </c>
      <c r="C950" s="92">
        <v>0.0452563</v>
      </c>
      <c r="D950" s="80">
        <v>8600.26</v>
      </c>
      <c r="E950" s="93">
        <v>0.08775107527529026</v>
      </c>
    </row>
    <row r="951" ht="15.75" customHeight="1">
      <c r="A951" s="56" t="s">
        <v>126</v>
      </c>
      <c r="B951" s="80">
        <v>675.0</v>
      </c>
      <c r="C951" s="92">
        <v>0.0214361</v>
      </c>
      <c r="D951" s="80">
        <v>1668.043</v>
      </c>
      <c r="E951" s="93">
        <v>0.02075014312004942</v>
      </c>
    </row>
    <row r="952" ht="15.75" customHeight="1">
      <c r="A952" s="56" t="s">
        <v>32</v>
      </c>
      <c r="B952" s="80">
        <v>2256.0</v>
      </c>
      <c r="C952" s="92">
        <v>0.0542608</v>
      </c>
      <c r="D952" s="80">
        <v>141.2196</v>
      </c>
      <c r="E952" s="93">
        <v>0.002764571645813557</v>
      </c>
    </row>
    <row r="953" ht="15.75" customHeight="1">
      <c r="A953" s="56" t="s">
        <v>127</v>
      </c>
      <c r="B953" s="80">
        <v>2716.0</v>
      </c>
      <c r="C953" s="92">
        <v>0.0390095</v>
      </c>
      <c r="D953" s="80">
        <v>4546.321</v>
      </c>
      <c r="E953" s="93">
        <v>0.061625377235626</v>
      </c>
    </row>
    <row r="954" ht="15.75" customHeight="1">
      <c r="A954" s="56" t="s">
        <v>128</v>
      </c>
      <c r="B954" s="80">
        <v>6.0</v>
      </c>
      <c r="C954" s="92">
        <v>1.293E-4</v>
      </c>
      <c r="D954" s="80">
        <v>0.794325</v>
      </c>
      <c r="E954" s="93">
        <v>8.50202156146705E-6</v>
      </c>
    </row>
    <row r="955" ht="15.75" customHeight="1">
      <c r="A955" s="56" t="s">
        <v>33</v>
      </c>
      <c r="B955" s="80">
        <v>12466.0</v>
      </c>
      <c r="C955" s="92">
        <v>0.8568875</v>
      </c>
      <c r="D955" s="80">
        <v>8120.061</v>
      </c>
      <c r="E955" s="93">
        <v>0.8202390029201096</v>
      </c>
    </row>
    <row r="956" ht="15.75" customHeight="1">
      <c r="A956" s="56" t="s">
        <v>129</v>
      </c>
      <c r="B956" s="80">
        <v>1638.0</v>
      </c>
      <c r="C956" s="92">
        <v>0.1048253</v>
      </c>
      <c r="D956" s="80">
        <v>927.7389</v>
      </c>
      <c r="E956" s="93">
        <v>0.07786428162574004</v>
      </c>
    </row>
    <row r="957" ht="15.75" customHeight="1">
      <c r="A957" s="56" t="s">
        <v>130</v>
      </c>
      <c r="B957" s="80">
        <v>5824.0</v>
      </c>
      <c r="C957" s="92">
        <v>0.6704271</v>
      </c>
      <c r="D957" s="80">
        <v>7670.927</v>
      </c>
      <c r="E957" s="93">
        <v>0.7299659041490739</v>
      </c>
    </row>
    <row r="958" ht="15.75" customHeight="1">
      <c r="A958" s="56" t="s">
        <v>34</v>
      </c>
      <c r="B958" s="80">
        <v>27265.0</v>
      </c>
      <c r="C958" s="92">
        <v>0.3493542</v>
      </c>
      <c r="D958" s="80">
        <v>34313.24</v>
      </c>
      <c r="E958" s="93">
        <v>0.28870464542575497</v>
      </c>
    </row>
    <row r="959" ht="15.75" customHeight="1">
      <c r="A959" s="56" t="s">
        <v>131</v>
      </c>
      <c r="B959" s="80">
        <v>85.0</v>
      </c>
      <c r="C959" s="92">
        <v>0.0026375</v>
      </c>
      <c r="D959" s="80">
        <v>145.6876</v>
      </c>
      <c r="E959" s="93">
        <v>0.002321572301938447</v>
      </c>
    </row>
    <row r="960" ht="15.75" customHeight="1">
      <c r="A960" s="56" t="s">
        <v>132</v>
      </c>
      <c r="B960" s="80">
        <v>609.0</v>
      </c>
      <c r="C960" s="92">
        <v>0.0058792</v>
      </c>
      <c r="D960" s="80">
        <v>18.82271</v>
      </c>
      <c r="E960" s="93">
        <v>1.2042002753523795E-4</v>
      </c>
    </row>
    <row r="961" ht="15.75" customHeight="1">
      <c r="A961" s="56" t="s">
        <v>133</v>
      </c>
      <c r="B961" s="80">
        <v>0.0</v>
      </c>
      <c r="C961" s="92">
        <v>0.0</v>
      </c>
      <c r="D961" s="80"/>
      <c r="E961" s="93">
        <v>0.0</v>
      </c>
    </row>
    <row r="962" ht="15.75" customHeight="1">
      <c r="A962" s="56" t="s">
        <v>35</v>
      </c>
      <c r="B962" s="80">
        <v>3145.0</v>
      </c>
      <c r="C962" s="92">
        <v>0.3627451</v>
      </c>
      <c r="D962" s="80">
        <v>2142.208</v>
      </c>
      <c r="E962" s="93">
        <v>0.338394648639239</v>
      </c>
    </row>
    <row r="963" ht="15.75" customHeight="1">
      <c r="A963" s="56" t="s">
        <v>134</v>
      </c>
      <c r="B963" s="80">
        <v>405.0</v>
      </c>
      <c r="C963" s="92">
        <v>0.0596465</v>
      </c>
      <c r="D963" s="80">
        <v>201.044</v>
      </c>
      <c r="E963" s="93">
        <v>0.033821222462133996</v>
      </c>
    </row>
    <row r="964" ht="15.75" customHeight="1">
      <c r="A964" s="56" t="s">
        <v>135</v>
      </c>
      <c r="B964" s="80">
        <v>28.0</v>
      </c>
      <c r="C964" s="92">
        <v>0.003692</v>
      </c>
      <c r="D964" s="80">
        <v>14.50397</v>
      </c>
      <c r="E964" s="93">
        <v>0.0017375538344504545</v>
      </c>
    </row>
    <row r="965" ht="15.75" customHeight="1">
      <c r="A965" s="56" t="s">
        <v>36</v>
      </c>
      <c r="B965" s="80">
        <v>3904.0</v>
      </c>
      <c r="C965" s="92">
        <v>0.0921211</v>
      </c>
      <c r="D965" s="80">
        <v>915.3525</v>
      </c>
      <c r="E965" s="93">
        <v>0.032178465815373064</v>
      </c>
    </row>
    <row r="966" ht="15.75" customHeight="1">
      <c r="A966" s="56" t="s">
        <v>136</v>
      </c>
      <c r="B966" s="80">
        <v>4173.0</v>
      </c>
      <c r="C966" s="92">
        <v>0.1053761</v>
      </c>
      <c r="D966" s="80">
        <v>352.2711</v>
      </c>
      <c r="E966" s="93">
        <v>0.008191848221411523</v>
      </c>
    </row>
    <row r="967" ht="15.75" customHeight="1">
      <c r="A967" s="56" t="s">
        <v>137</v>
      </c>
      <c r="B967" s="80">
        <v>705.0</v>
      </c>
      <c r="C967" s="92">
        <v>0.0180275</v>
      </c>
      <c r="D967" s="80">
        <v>876.0909</v>
      </c>
      <c r="E967" s="93">
        <v>0.03250509230711009</v>
      </c>
    </row>
    <row r="968" ht="15.75" customHeight="1">
      <c r="A968" s="74" t="s">
        <v>87</v>
      </c>
      <c r="B968" s="81">
        <v>233877.0</v>
      </c>
      <c r="C968" s="94">
        <v>0.1401011</v>
      </c>
      <c r="D968" s="81">
        <v>268246.3</v>
      </c>
      <c r="E968" s="95">
        <v>0.1119485492812032</v>
      </c>
    </row>
    <row r="969" ht="15.75" customHeight="1"/>
    <row r="970" ht="15.75" customHeight="1">
      <c r="A970" s="2" t="s">
        <v>292</v>
      </c>
    </row>
    <row r="971" ht="15.75" customHeight="1">
      <c r="A971" s="71"/>
      <c r="B971" s="72" t="s">
        <v>286</v>
      </c>
      <c r="C971" s="36"/>
      <c r="D971" s="72" t="s">
        <v>287</v>
      </c>
      <c r="E971" s="36"/>
    </row>
    <row r="972" ht="15.75" customHeight="1">
      <c r="A972" s="53" t="s">
        <v>1</v>
      </c>
      <c r="B972" s="54" t="s">
        <v>288</v>
      </c>
      <c r="C972" s="54" t="s">
        <v>293</v>
      </c>
      <c r="D972" s="54" t="s">
        <v>290</v>
      </c>
      <c r="E972" s="66" t="s">
        <v>294</v>
      </c>
    </row>
    <row r="973" ht="15.75" customHeight="1">
      <c r="A973" s="56" t="s">
        <v>23</v>
      </c>
      <c r="B973" s="80">
        <v>0.0</v>
      </c>
      <c r="C973" s="158">
        <v>0.0</v>
      </c>
      <c r="D973" s="80"/>
      <c r="E973" s="159">
        <v>0.0</v>
      </c>
    </row>
    <row r="974" ht="15.75" customHeight="1">
      <c r="A974" s="56" t="s">
        <v>24</v>
      </c>
      <c r="B974" s="80">
        <v>42424.0</v>
      </c>
      <c r="C974" s="158">
        <v>0.5567308</v>
      </c>
      <c r="D974" s="80">
        <v>22265.54</v>
      </c>
      <c r="E974" s="159">
        <v>0.3994475146050903</v>
      </c>
    </row>
    <row r="975" ht="15.75" customHeight="1">
      <c r="A975" s="56" t="s">
        <v>25</v>
      </c>
      <c r="B975" s="80">
        <v>5887.0</v>
      </c>
      <c r="C975" s="158">
        <v>0.0249536</v>
      </c>
      <c r="D975" s="80">
        <v>7359.99</v>
      </c>
      <c r="E975" s="159">
        <v>0.027326171342010146</v>
      </c>
    </row>
    <row r="976" ht="15.75" customHeight="1">
      <c r="A976" s="56" t="s">
        <v>26</v>
      </c>
      <c r="B976" s="80">
        <v>30180.0</v>
      </c>
      <c r="C976" s="158">
        <v>0.7734495</v>
      </c>
      <c r="D976" s="80">
        <v>29447.92</v>
      </c>
      <c r="E976" s="159">
        <v>0.7506468254190791</v>
      </c>
    </row>
    <row r="977" ht="15.75" customHeight="1">
      <c r="A977" s="56" t="s">
        <v>27</v>
      </c>
      <c r="B977" s="80">
        <v>5005.0</v>
      </c>
      <c r="C977" s="158">
        <v>0.0517478</v>
      </c>
      <c r="D977" s="80">
        <v>8372.469</v>
      </c>
      <c r="E977" s="159">
        <v>0.0351817524002259</v>
      </c>
    </row>
    <row r="978" ht="15.75" customHeight="1">
      <c r="A978" s="56" t="s">
        <v>28</v>
      </c>
      <c r="B978" s="80">
        <v>1502.0</v>
      </c>
      <c r="C978" s="158">
        <v>0.0084524</v>
      </c>
      <c r="D978" s="80">
        <v>1823.86</v>
      </c>
      <c r="E978" s="159">
        <v>0.00629843328259206</v>
      </c>
    </row>
    <row r="979" ht="15.75" customHeight="1">
      <c r="A979" s="56" t="s">
        <v>29</v>
      </c>
      <c r="B979" s="80">
        <v>40312.0</v>
      </c>
      <c r="C979" s="158">
        <v>0.2956032</v>
      </c>
      <c r="D979" s="80">
        <v>64273.66</v>
      </c>
      <c r="E979" s="159">
        <v>0.3060134624925132</v>
      </c>
    </row>
    <row r="980" ht="15.75" customHeight="1">
      <c r="A980" s="56" t="s">
        <v>30</v>
      </c>
      <c r="B980" s="80">
        <v>38682.0</v>
      </c>
      <c r="C980" s="158">
        <v>0.2948098</v>
      </c>
      <c r="D980" s="80">
        <v>63264.43</v>
      </c>
      <c r="E980" s="159">
        <v>0.2610751283309405</v>
      </c>
    </row>
    <row r="981" ht="15.75" customHeight="1">
      <c r="A981" s="56" t="s">
        <v>31</v>
      </c>
      <c r="B981" s="80">
        <v>4660.0</v>
      </c>
      <c r="C981" s="158">
        <v>0.0262045</v>
      </c>
      <c r="D981" s="80">
        <v>11052.1</v>
      </c>
      <c r="E981" s="159">
        <v>0.041537895469922315</v>
      </c>
    </row>
    <row r="982" ht="15.75" customHeight="1">
      <c r="A982" s="56" t="s">
        <v>32</v>
      </c>
      <c r="B982" s="80">
        <v>4978.0</v>
      </c>
      <c r="C982" s="158">
        <v>0.0315859</v>
      </c>
      <c r="D982" s="80">
        <v>4688.335</v>
      </c>
      <c r="E982" s="159">
        <v>0.02147822186957127</v>
      </c>
    </row>
    <row r="983" ht="15.75" customHeight="1">
      <c r="A983" s="56" t="s">
        <v>33</v>
      </c>
      <c r="B983" s="80">
        <v>19928.0</v>
      </c>
      <c r="C983" s="158">
        <v>0.512802</v>
      </c>
      <c r="D983" s="80">
        <v>16718.73</v>
      </c>
      <c r="E983" s="159">
        <v>0.5172384669025767</v>
      </c>
    </row>
    <row r="984" ht="15.75" customHeight="1">
      <c r="A984" s="56" t="s">
        <v>34</v>
      </c>
      <c r="B984" s="80">
        <v>27959.0</v>
      </c>
      <c r="C984" s="158">
        <v>0.1099878</v>
      </c>
      <c r="D984" s="80">
        <v>34477.75</v>
      </c>
      <c r="E984" s="159">
        <v>0.08313907630027222</v>
      </c>
    </row>
    <row r="985" ht="15.75" customHeight="1">
      <c r="A985" s="56" t="s">
        <v>35</v>
      </c>
      <c r="B985" s="80">
        <v>3578.0</v>
      </c>
      <c r="C985" s="158">
        <v>0.1552682</v>
      </c>
      <c r="D985" s="80">
        <v>2357.756</v>
      </c>
      <c r="E985" s="159">
        <v>0.11433113004111595</v>
      </c>
    </row>
    <row r="986" ht="15.75" customHeight="1">
      <c r="A986" s="56" t="s">
        <v>36</v>
      </c>
      <c r="B986" s="80">
        <v>8782.0</v>
      </c>
      <c r="C986" s="158">
        <v>0.0725264</v>
      </c>
      <c r="D986" s="80">
        <v>2143.715</v>
      </c>
      <c r="E986" s="159">
        <v>0.021785458082366687</v>
      </c>
    </row>
    <row r="987" ht="15.75" customHeight="1">
      <c r="A987" s="74" t="s">
        <v>87</v>
      </c>
      <c r="B987" s="81">
        <v>233877.0</v>
      </c>
      <c r="C987" s="160">
        <v>0.1401011</v>
      </c>
      <c r="D987" s="81">
        <v>268246.3</v>
      </c>
      <c r="E987" s="161">
        <v>0.1119485492812032</v>
      </c>
    </row>
    <row r="988" ht="15.75" customHeight="1"/>
    <row r="989" ht="15.75" customHeight="1">
      <c r="A989" s="2" t="s">
        <v>295</v>
      </c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</row>
    <row r="990" ht="30.0" customHeight="1">
      <c r="A990" s="82" t="s">
        <v>104</v>
      </c>
      <c r="B990" s="107" t="s">
        <v>296</v>
      </c>
      <c r="C990" s="107" t="s">
        <v>297</v>
      </c>
      <c r="D990" s="107" t="s">
        <v>298</v>
      </c>
      <c r="E990" s="107" t="s">
        <v>299</v>
      </c>
      <c r="F990" s="107" t="s">
        <v>300</v>
      </c>
      <c r="G990" s="107" t="s">
        <v>301</v>
      </c>
      <c r="H990" s="107" t="s">
        <v>302</v>
      </c>
      <c r="I990" s="107" t="s">
        <v>303</v>
      </c>
      <c r="J990" s="107" t="s">
        <v>304</v>
      </c>
      <c r="K990" s="107" t="s">
        <v>305</v>
      </c>
      <c r="L990" s="107" t="s">
        <v>306</v>
      </c>
      <c r="M990" s="107" t="s">
        <v>307</v>
      </c>
      <c r="N990" s="86" t="s">
        <v>308</v>
      </c>
      <c r="O990" s="129"/>
      <c r="P990" s="129"/>
      <c r="Q990" s="129"/>
      <c r="R990" s="129"/>
      <c r="S990" s="129"/>
      <c r="T990" s="129"/>
      <c r="U990" s="129"/>
      <c r="V990" s="129"/>
      <c r="W990" s="129"/>
      <c r="X990" s="129"/>
      <c r="Y990" s="129"/>
      <c r="Z990" s="129"/>
      <c r="AA990" s="129"/>
      <c r="AB990" s="129"/>
      <c r="AC990" s="129"/>
      <c r="AD990" s="129"/>
      <c r="AE990" s="129"/>
      <c r="AF990" s="129"/>
      <c r="AG990" s="129"/>
      <c r="AH990" s="129"/>
      <c r="AI990" s="129"/>
      <c r="AJ990" s="129"/>
      <c r="AK990" s="129"/>
      <c r="AL990" s="129"/>
      <c r="AM990" s="129"/>
      <c r="AN990" s="129"/>
      <c r="AO990" s="129"/>
      <c r="AP990" s="129"/>
      <c r="AQ990" s="129"/>
      <c r="AR990" s="129"/>
      <c r="AS990" s="129"/>
      <c r="AT990" s="129"/>
      <c r="AU990" s="129"/>
      <c r="AV990" s="129"/>
      <c r="AW990" s="129"/>
      <c r="AX990" s="129"/>
    </row>
    <row r="991" ht="15.75" customHeight="1">
      <c r="A991" s="73" t="s">
        <v>108</v>
      </c>
      <c r="B991" s="92">
        <v>0.0</v>
      </c>
      <c r="C991" s="92">
        <v>0.1396195</v>
      </c>
      <c r="D991" s="92">
        <v>0.0489647</v>
      </c>
      <c r="E991" s="92">
        <v>0.8192501</v>
      </c>
      <c r="F991" s="92">
        <v>0.0067152</v>
      </c>
      <c r="G991" s="92">
        <v>0.0067152</v>
      </c>
      <c r="H991" s="92">
        <v>0.0</v>
      </c>
      <c r="I991" s="92">
        <v>0.0414102</v>
      </c>
      <c r="J991" s="92">
        <v>0.0067152</v>
      </c>
      <c r="K991" s="92">
        <v>0.0</v>
      </c>
      <c r="L991" s="92">
        <v>0.0117515</v>
      </c>
      <c r="M991" s="92">
        <v>0.0</v>
      </c>
      <c r="N991" s="93">
        <v>0.0836598</v>
      </c>
    </row>
    <row r="992" ht="15.75" customHeight="1">
      <c r="A992" s="73" t="s">
        <v>109</v>
      </c>
      <c r="B992" s="92">
        <v>0.0680624</v>
      </c>
      <c r="C992" s="92">
        <v>0.031478</v>
      </c>
      <c r="D992" s="92">
        <v>0.1181974</v>
      </c>
      <c r="E992" s="92">
        <v>0.3010286</v>
      </c>
      <c r="F992" s="92">
        <v>0.0067296</v>
      </c>
      <c r="G992" s="92">
        <v>0.0487489</v>
      </c>
      <c r="H992" s="92">
        <v>0.1859498</v>
      </c>
      <c r="I992" s="92">
        <v>0.7809856</v>
      </c>
      <c r="J992" s="92">
        <v>0.2034396</v>
      </c>
      <c r="K992" s="92">
        <v>0.0109972</v>
      </c>
      <c r="L992" s="92">
        <v>0.0</v>
      </c>
      <c r="M992" s="92">
        <v>0.0027539</v>
      </c>
      <c r="N992" s="93">
        <v>0.0370404</v>
      </c>
    </row>
    <row r="993" ht="15.75" customHeight="1">
      <c r="A993" s="73" t="s">
        <v>110</v>
      </c>
      <c r="B993" s="92">
        <v>0.2664502</v>
      </c>
      <c r="C993" s="92">
        <v>0.0035301</v>
      </c>
      <c r="D993" s="92">
        <v>0.0265462</v>
      </c>
      <c r="E993" s="92">
        <v>0.1413443</v>
      </c>
      <c r="F993" s="92">
        <v>0.0736374</v>
      </c>
      <c r="G993" s="92">
        <v>0.0016238</v>
      </c>
      <c r="H993" s="92">
        <v>0.213146</v>
      </c>
      <c r="I993" s="92">
        <v>0.1322367</v>
      </c>
      <c r="J993" s="92">
        <v>0.3693872</v>
      </c>
      <c r="K993" s="92">
        <v>0.0074838</v>
      </c>
      <c r="L993" s="92">
        <v>0.0051539</v>
      </c>
      <c r="M993" s="92">
        <v>0.0</v>
      </c>
      <c r="N993" s="93">
        <v>0.0</v>
      </c>
    </row>
    <row r="994" ht="15.75" customHeight="1">
      <c r="A994" s="73" t="s">
        <v>24</v>
      </c>
      <c r="B994" s="92">
        <v>0.0</v>
      </c>
      <c r="C994" s="92">
        <v>0.0</v>
      </c>
      <c r="D994" s="92">
        <v>0.0975576</v>
      </c>
      <c r="E994" s="92">
        <v>0.1693034</v>
      </c>
      <c r="F994" s="92">
        <v>0.0</v>
      </c>
      <c r="G994" s="92">
        <v>0.0</v>
      </c>
      <c r="H994" s="92">
        <v>0.0747988</v>
      </c>
      <c r="I994" s="92">
        <v>0.4558701</v>
      </c>
      <c r="J994" s="92">
        <v>0.173189</v>
      </c>
      <c r="K994" s="92">
        <v>0.0</v>
      </c>
      <c r="L994" s="92">
        <v>0.0</v>
      </c>
      <c r="M994" s="92">
        <v>0.0</v>
      </c>
      <c r="N994" s="93">
        <v>0.0631418</v>
      </c>
    </row>
    <row r="995" ht="15.75" customHeight="1">
      <c r="A995" s="73" t="s">
        <v>111</v>
      </c>
      <c r="B995" s="92">
        <v>0.1364451</v>
      </c>
      <c r="C995" s="92">
        <v>0.0290025</v>
      </c>
      <c r="D995" s="92">
        <v>0.0</v>
      </c>
      <c r="E995" s="92">
        <v>0.0277901</v>
      </c>
      <c r="F995" s="92">
        <v>0.0079208</v>
      </c>
      <c r="G995" s="92">
        <v>0.0</v>
      </c>
      <c r="H995" s="92">
        <v>0.0</v>
      </c>
      <c r="I995" s="92">
        <v>0.2299859</v>
      </c>
      <c r="J995" s="92">
        <v>0.0176265</v>
      </c>
      <c r="K995" s="92">
        <v>0.0</v>
      </c>
      <c r="L995" s="92">
        <v>0.0</v>
      </c>
      <c r="M995" s="92">
        <v>0.0</v>
      </c>
      <c r="N995" s="93">
        <v>0.0</v>
      </c>
    </row>
    <row r="996" ht="15.75" customHeight="1">
      <c r="A996" s="73" t="s">
        <v>25</v>
      </c>
      <c r="B996" s="92">
        <v>0.0039838</v>
      </c>
      <c r="C996" s="92">
        <v>0.0</v>
      </c>
      <c r="D996" s="92">
        <v>0.0</v>
      </c>
      <c r="E996" s="92">
        <v>0.1719602</v>
      </c>
      <c r="F996" s="92">
        <v>0.0</v>
      </c>
      <c r="G996" s="92">
        <v>0.0</v>
      </c>
      <c r="H996" s="92">
        <v>0.0</v>
      </c>
      <c r="I996" s="92">
        <v>0.1792711</v>
      </c>
      <c r="J996" s="92">
        <v>0.1409653</v>
      </c>
      <c r="K996" s="92">
        <v>0.0017073</v>
      </c>
      <c r="L996" s="92">
        <v>0.0020357</v>
      </c>
      <c r="M996" s="92">
        <v>0.0</v>
      </c>
      <c r="N996" s="93">
        <v>0.0055598</v>
      </c>
    </row>
    <row r="997" ht="15.75" customHeight="1">
      <c r="A997" s="73" t="s">
        <v>112</v>
      </c>
      <c r="B997" s="92">
        <v>0.1179034</v>
      </c>
      <c r="C997" s="92">
        <v>0.0126188</v>
      </c>
      <c r="D997" s="92">
        <v>0.0248545</v>
      </c>
      <c r="E997" s="92">
        <v>0.3107775</v>
      </c>
      <c r="F997" s="92">
        <v>0.1827934</v>
      </c>
      <c r="G997" s="92">
        <v>0.0</v>
      </c>
      <c r="H997" s="92">
        <v>0.0</v>
      </c>
      <c r="I997" s="92">
        <v>0.022077</v>
      </c>
      <c r="J997" s="92">
        <v>0.0425975</v>
      </c>
      <c r="K997" s="92">
        <v>0.0017001</v>
      </c>
      <c r="L997" s="92">
        <v>0.0038311</v>
      </c>
      <c r="M997" s="92">
        <v>0.0</v>
      </c>
      <c r="N997" s="93">
        <v>0.0</v>
      </c>
    </row>
    <row r="998" ht="15.75" customHeight="1">
      <c r="A998" s="73" t="s">
        <v>113</v>
      </c>
      <c r="B998" s="92">
        <v>0.2791275</v>
      </c>
      <c r="C998" s="92">
        <v>0.0679203</v>
      </c>
      <c r="D998" s="92">
        <v>0.2816848</v>
      </c>
      <c r="E998" s="92">
        <v>0.3301241</v>
      </c>
      <c r="F998" s="92">
        <v>0.0828131</v>
      </c>
      <c r="G998" s="92">
        <v>0.1244829</v>
      </c>
      <c r="H998" s="92">
        <v>0.0845431</v>
      </c>
      <c r="I998" s="92">
        <v>0.5511094</v>
      </c>
      <c r="J998" s="92">
        <v>0.3493042</v>
      </c>
      <c r="K998" s="92">
        <v>0.0046634</v>
      </c>
      <c r="L998" s="92">
        <v>0.0</v>
      </c>
      <c r="M998" s="92">
        <v>0.0</v>
      </c>
      <c r="N998" s="93">
        <v>0.0393381</v>
      </c>
    </row>
    <row r="999" ht="15.75" customHeight="1">
      <c r="A999" s="73" t="s">
        <v>114</v>
      </c>
      <c r="B999" s="92">
        <v>0.0415859</v>
      </c>
      <c r="C999" s="92">
        <v>0.0773602</v>
      </c>
      <c r="D999" s="92">
        <v>0.3036291</v>
      </c>
      <c r="E999" s="92">
        <v>0.4564553</v>
      </c>
      <c r="F999" s="92">
        <v>0.0476559</v>
      </c>
      <c r="G999" s="92">
        <v>0.0</v>
      </c>
      <c r="H999" s="92">
        <v>0.0</v>
      </c>
      <c r="I999" s="92">
        <v>0.6011451</v>
      </c>
      <c r="J999" s="92">
        <v>0.6413104</v>
      </c>
      <c r="K999" s="92">
        <v>0.0</v>
      </c>
      <c r="L999" s="92">
        <v>0.0</v>
      </c>
      <c r="M999" s="92">
        <v>0.0046494</v>
      </c>
      <c r="N999" s="93">
        <v>0.0768867</v>
      </c>
    </row>
    <row r="1000" ht="15.75" customHeight="1">
      <c r="A1000" s="73" t="s">
        <v>115</v>
      </c>
      <c r="B1000" s="92">
        <v>0.0108439</v>
      </c>
      <c r="C1000" s="92">
        <v>0.0</v>
      </c>
      <c r="D1000" s="92">
        <v>0.0509194</v>
      </c>
      <c r="E1000" s="92">
        <v>0.7119283</v>
      </c>
      <c r="F1000" s="92">
        <v>0.0452617</v>
      </c>
      <c r="G1000" s="92">
        <v>0.0</v>
      </c>
      <c r="H1000" s="92">
        <v>0.0730787</v>
      </c>
      <c r="I1000" s="92">
        <v>0.0122584</v>
      </c>
      <c r="J1000" s="92">
        <v>0.0</v>
      </c>
      <c r="K1000" s="92">
        <v>0.0</v>
      </c>
      <c r="L1000" s="92">
        <v>0.0</v>
      </c>
      <c r="M1000" s="92">
        <v>0.0</v>
      </c>
      <c r="N1000" s="93">
        <v>0.0</v>
      </c>
    </row>
    <row r="1001" ht="15.75" customHeight="1">
      <c r="A1001" s="73" t="s">
        <v>116</v>
      </c>
      <c r="B1001" s="92">
        <v>0.3836826</v>
      </c>
      <c r="C1001" s="92">
        <v>0.0053357</v>
      </c>
      <c r="D1001" s="92">
        <v>0.0512224</v>
      </c>
      <c r="E1001" s="92">
        <v>0.0010671</v>
      </c>
      <c r="F1001" s="92">
        <v>0.0935196</v>
      </c>
      <c r="G1001" s="92">
        <v>0.0</v>
      </c>
      <c r="H1001" s="92">
        <v>0.0</v>
      </c>
      <c r="I1001" s="92">
        <v>0.1005045</v>
      </c>
      <c r="J1001" s="92">
        <v>0.0257082</v>
      </c>
      <c r="K1001" s="92">
        <v>0.0274544</v>
      </c>
      <c r="L1001" s="92">
        <v>0.0</v>
      </c>
      <c r="M1001" s="92">
        <v>0.0</v>
      </c>
      <c r="N1001" s="93">
        <v>0.0551998</v>
      </c>
    </row>
    <row r="1002" ht="15.75" customHeight="1">
      <c r="A1002" s="73" t="s">
        <v>27</v>
      </c>
      <c r="B1002" s="92">
        <v>0.0</v>
      </c>
      <c r="C1002" s="92">
        <v>0.0187261</v>
      </c>
      <c r="D1002" s="92">
        <v>0.0</v>
      </c>
      <c r="E1002" s="92">
        <v>0.2235966</v>
      </c>
      <c r="F1002" s="92">
        <v>0.0</v>
      </c>
      <c r="G1002" s="92">
        <v>0.0</v>
      </c>
      <c r="H1002" s="92">
        <v>0.0</v>
      </c>
      <c r="I1002" s="92">
        <v>0.2948074</v>
      </c>
      <c r="J1002" s="92">
        <v>0.0327063</v>
      </c>
      <c r="K1002" s="92">
        <v>0.0079887</v>
      </c>
      <c r="L1002" s="92">
        <v>0.0</v>
      </c>
      <c r="M1002" s="92">
        <v>0.0</v>
      </c>
      <c r="N1002" s="93">
        <v>0.0016321</v>
      </c>
    </row>
    <row r="1003" ht="15.75" customHeight="1">
      <c r="A1003" s="73" t="s">
        <v>117</v>
      </c>
      <c r="B1003" s="92">
        <v>0.0888174</v>
      </c>
      <c r="C1003" s="92">
        <v>0.0</v>
      </c>
      <c r="D1003" s="92">
        <v>0.0</v>
      </c>
      <c r="E1003" s="92">
        <v>0.0</v>
      </c>
      <c r="F1003" s="92">
        <v>0.0</v>
      </c>
      <c r="G1003" s="92">
        <v>0.0</v>
      </c>
      <c r="H1003" s="92">
        <v>0.0</v>
      </c>
      <c r="I1003" s="92">
        <v>0.0469264</v>
      </c>
      <c r="J1003" s="92">
        <v>0.0</v>
      </c>
      <c r="K1003" s="92">
        <v>0.069865</v>
      </c>
      <c r="L1003" s="92">
        <v>0.0082523</v>
      </c>
      <c r="M1003" s="92">
        <v>0.0</v>
      </c>
      <c r="N1003" s="93">
        <v>0.0062242</v>
      </c>
    </row>
    <row r="1004" ht="15.75" customHeight="1">
      <c r="A1004" s="73" t="s">
        <v>118</v>
      </c>
      <c r="B1004" s="92">
        <v>0.0107257</v>
      </c>
      <c r="C1004" s="92">
        <v>0.0050106</v>
      </c>
      <c r="D1004" s="92">
        <v>0.0</v>
      </c>
      <c r="E1004" s="92">
        <v>0.2501762</v>
      </c>
      <c r="F1004" s="92">
        <v>0.0</v>
      </c>
      <c r="G1004" s="92">
        <v>0.072849</v>
      </c>
      <c r="H1004" s="92">
        <v>0.0</v>
      </c>
      <c r="I1004" s="92">
        <v>0.131958</v>
      </c>
      <c r="J1004" s="92">
        <v>0.0627104</v>
      </c>
      <c r="K1004" s="92">
        <v>0.0315509</v>
      </c>
      <c r="L1004" s="92">
        <v>0.057465</v>
      </c>
      <c r="M1004" s="92">
        <v>0.0073201</v>
      </c>
      <c r="N1004" s="93">
        <v>0.0</v>
      </c>
    </row>
    <row r="1005" ht="15.75" customHeight="1">
      <c r="A1005" s="56" t="s">
        <v>28</v>
      </c>
      <c r="B1005" s="92">
        <v>0.0175726</v>
      </c>
      <c r="C1005" s="92">
        <v>0.0216287</v>
      </c>
      <c r="D1005" s="92">
        <v>0.0478552</v>
      </c>
      <c r="E1005" s="92">
        <v>0.0160681</v>
      </c>
      <c r="F1005" s="92">
        <v>0.0</v>
      </c>
      <c r="G1005" s="92">
        <v>0.040453</v>
      </c>
      <c r="H1005" s="92">
        <v>0.0466516</v>
      </c>
      <c r="I1005" s="92">
        <v>0.2974941</v>
      </c>
      <c r="J1005" s="92">
        <v>0.0</v>
      </c>
      <c r="K1005" s="92">
        <v>0.0</v>
      </c>
      <c r="L1005" s="92">
        <v>0.0</v>
      </c>
      <c r="M1005" s="92">
        <v>0.0</v>
      </c>
      <c r="N1005" s="93">
        <v>0.0199437</v>
      </c>
    </row>
    <row r="1006" ht="15.75" customHeight="1">
      <c r="A1006" s="56" t="s">
        <v>119</v>
      </c>
      <c r="B1006" s="92">
        <v>0.0178296</v>
      </c>
      <c r="C1006" s="92">
        <v>0.0571677</v>
      </c>
      <c r="D1006" s="92">
        <v>0.0037202</v>
      </c>
      <c r="E1006" s="92">
        <v>0.0</v>
      </c>
      <c r="F1006" s="92">
        <v>0.0</v>
      </c>
      <c r="G1006" s="92">
        <v>0.0014192</v>
      </c>
      <c r="H1006" s="92">
        <v>0.0</v>
      </c>
      <c r="I1006" s="92">
        <v>0.0014192</v>
      </c>
      <c r="J1006" s="92">
        <v>0.0</v>
      </c>
      <c r="K1006" s="92">
        <v>0.1318342</v>
      </c>
      <c r="L1006" s="92">
        <v>0.0522073</v>
      </c>
      <c r="M1006" s="92">
        <v>0.0</v>
      </c>
      <c r="N1006" s="93">
        <v>0.0</v>
      </c>
    </row>
    <row r="1007" ht="15.75" customHeight="1">
      <c r="A1007" s="56" t="s">
        <v>120</v>
      </c>
      <c r="B1007" s="92">
        <v>0.0515833</v>
      </c>
      <c r="C1007" s="92">
        <v>0.0556211</v>
      </c>
      <c r="D1007" s="92">
        <v>0.0</v>
      </c>
      <c r="E1007" s="92">
        <v>0.0</v>
      </c>
      <c r="F1007" s="92">
        <v>0.0039016</v>
      </c>
      <c r="G1007" s="92">
        <v>2.722E-4</v>
      </c>
      <c r="H1007" s="92">
        <v>2.722E-4</v>
      </c>
      <c r="I1007" s="92">
        <v>0.3322747</v>
      </c>
      <c r="J1007" s="92">
        <v>0.0016786</v>
      </c>
      <c r="K1007" s="92">
        <v>0.0083477</v>
      </c>
      <c r="L1007" s="92">
        <v>0.0316668</v>
      </c>
      <c r="M1007" s="92">
        <v>0.0</v>
      </c>
      <c r="N1007" s="93">
        <v>0.0</v>
      </c>
    </row>
    <row r="1008" ht="15.75" customHeight="1">
      <c r="A1008" s="56" t="s">
        <v>121</v>
      </c>
      <c r="B1008" s="92">
        <v>0.1015278</v>
      </c>
      <c r="C1008" s="92">
        <v>0.0131384</v>
      </c>
      <c r="D1008" s="92">
        <v>0.1662001</v>
      </c>
      <c r="E1008" s="92">
        <v>0.2473503</v>
      </c>
      <c r="F1008" s="92">
        <v>0.0115986</v>
      </c>
      <c r="G1008" s="92">
        <v>0.0</v>
      </c>
      <c r="H1008" s="92">
        <v>0.0</v>
      </c>
      <c r="I1008" s="92">
        <v>0.0104787</v>
      </c>
      <c r="J1008" s="92">
        <v>0.0</v>
      </c>
      <c r="K1008" s="92">
        <v>0.0</v>
      </c>
      <c r="L1008" s="92">
        <v>0.0</v>
      </c>
      <c r="M1008" s="92">
        <v>4.599E-4</v>
      </c>
      <c r="N1008" s="93">
        <v>0.0</v>
      </c>
    </row>
    <row r="1009" ht="15.75" customHeight="1">
      <c r="A1009" s="56" t="s">
        <v>29</v>
      </c>
      <c r="B1009" s="92">
        <v>0.0811417</v>
      </c>
      <c r="C1009" s="92">
        <v>0.0343613</v>
      </c>
      <c r="D1009" s="92">
        <v>0.0591213</v>
      </c>
      <c r="E1009" s="92">
        <v>0.3904978</v>
      </c>
      <c r="F1009" s="92">
        <v>0.0</v>
      </c>
      <c r="G1009" s="92">
        <v>0.0928303</v>
      </c>
      <c r="H1009" s="92">
        <v>0.0</v>
      </c>
      <c r="I1009" s="92">
        <v>0.0153413</v>
      </c>
      <c r="J1009" s="92">
        <v>0.012106</v>
      </c>
      <c r="K1009" s="92">
        <v>0.0</v>
      </c>
      <c r="L1009" s="92">
        <v>0.0</v>
      </c>
      <c r="M1009" s="92">
        <v>0.0</v>
      </c>
      <c r="N1009" s="93">
        <v>0.0157326</v>
      </c>
    </row>
    <row r="1010" ht="15.75" customHeight="1">
      <c r="A1010" s="56" t="s">
        <v>122</v>
      </c>
      <c r="B1010" s="92">
        <v>0.4978142</v>
      </c>
      <c r="C1010" s="92">
        <v>0.024668</v>
      </c>
      <c r="D1010" s="92">
        <v>0.0</v>
      </c>
      <c r="E1010" s="92">
        <v>0.0109288</v>
      </c>
      <c r="F1010" s="92">
        <v>0.0</v>
      </c>
      <c r="G1010" s="92">
        <v>0.0</v>
      </c>
      <c r="H1010" s="92">
        <v>0.0</v>
      </c>
      <c r="I1010" s="92">
        <v>0.0542487</v>
      </c>
      <c r="J1010" s="92">
        <v>0.0105125</v>
      </c>
      <c r="K1010" s="92">
        <v>0.0</v>
      </c>
      <c r="L1010" s="92">
        <v>0.0</v>
      </c>
      <c r="M1010" s="92">
        <v>0.0</v>
      </c>
      <c r="N1010" s="93">
        <v>0.0</v>
      </c>
    </row>
    <row r="1011" ht="15.75" customHeight="1">
      <c r="A1011" s="56" t="s">
        <v>123</v>
      </c>
      <c r="B1011" s="92">
        <v>0.7972068</v>
      </c>
      <c r="C1011" s="92">
        <v>0.2356374</v>
      </c>
      <c r="D1011" s="92">
        <v>0.138349</v>
      </c>
      <c r="E1011" s="92">
        <v>0.4390312</v>
      </c>
      <c r="F1011" s="92">
        <v>0.0</v>
      </c>
      <c r="G1011" s="92">
        <v>0.0439568</v>
      </c>
      <c r="H1011" s="92">
        <v>3.218E-4</v>
      </c>
      <c r="I1011" s="92">
        <v>0.1945553</v>
      </c>
      <c r="J1011" s="92">
        <v>0.2053031</v>
      </c>
      <c r="K1011" s="92">
        <v>0.0</v>
      </c>
      <c r="L1011" s="92">
        <v>0.1391642</v>
      </c>
      <c r="M1011" s="92">
        <v>0.0</v>
      </c>
      <c r="N1011" s="93">
        <v>0.0</v>
      </c>
    </row>
    <row r="1012" ht="15.75" customHeight="1">
      <c r="A1012" s="56" t="s">
        <v>124</v>
      </c>
      <c r="B1012" s="92">
        <v>0.2621396</v>
      </c>
      <c r="C1012" s="92">
        <v>0.0091581</v>
      </c>
      <c r="D1012" s="92">
        <v>0.0</v>
      </c>
      <c r="E1012" s="92">
        <v>0.0819812</v>
      </c>
      <c r="F1012" s="92">
        <v>0.0</v>
      </c>
      <c r="G1012" s="92">
        <v>0.0121028</v>
      </c>
      <c r="H1012" s="92">
        <v>0.0</v>
      </c>
      <c r="I1012" s="92">
        <v>0.3742454</v>
      </c>
      <c r="J1012" s="92">
        <v>0.2494479</v>
      </c>
      <c r="K1012" s="92">
        <v>0.0</v>
      </c>
      <c r="L1012" s="92">
        <v>0.0</v>
      </c>
      <c r="M1012" s="92">
        <v>0.0</v>
      </c>
      <c r="N1012" s="93">
        <v>0.0</v>
      </c>
    </row>
    <row r="1013" ht="15.75" customHeight="1">
      <c r="A1013" s="56" t="s">
        <v>30</v>
      </c>
      <c r="B1013" s="92">
        <v>0.4405277</v>
      </c>
      <c r="C1013" s="92">
        <v>0.2003476</v>
      </c>
      <c r="D1013" s="92">
        <v>0.1069771</v>
      </c>
      <c r="E1013" s="92">
        <v>0.2457294</v>
      </c>
      <c r="F1013" s="92">
        <v>0.0098545</v>
      </c>
      <c r="G1013" s="92">
        <v>0.0172601</v>
      </c>
      <c r="H1013" s="92">
        <v>0.0</v>
      </c>
      <c r="I1013" s="92">
        <v>0.006043</v>
      </c>
      <c r="J1013" s="92">
        <v>0.0055691</v>
      </c>
      <c r="K1013" s="92">
        <v>0.0</v>
      </c>
      <c r="L1013" s="92">
        <v>0.0</v>
      </c>
      <c r="M1013" s="92">
        <v>0.0</v>
      </c>
      <c r="N1013" s="93">
        <v>0.0</v>
      </c>
    </row>
    <row r="1014" ht="15.75" customHeight="1">
      <c r="A1014" s="56" t="s">
        <v>31</v>
      </c>
      <c r="B1014" s="92">
        <v>0.0519681</v>
      </c>
      <c r="C1014" s="92">
        <v>0.0</v>
      </c>
      <c r="D1014" s="92">
        <v>0.0146971</v>
      </c>
      <c r="E1014" s="92">
        <v>0.456666</v>
      </c>
      <c r="F1014" s="92">
        <v>0.003726</v>
      </c>
      <c r="G1014" s="92">
        <v>0.0450826</v>
      </c>
      <c r="H1014" s="92">
        <v>0.0630481</v>
      </c>
      <c r="I1014" s="92">
        <v>0.1882728</v>
      </c>
      <c r="J1014" s="92">
        <v>0.2257291</v>
      </c>
      <c r="K1014" s="92">
        <v>0.0041182</v>
      </c>
      <c r="L1014" s="92">
        <v>0.0010677</v>
      </c>
      <c r="M1014" s="92">
        <v>0.0</v>
      </c>
      <c r="N1014" s="93">
        <v>0.0</v>
      </c>
    </row>
    <row r="1015" ht="15.75" customHeight="1">
      <c r="A1015" s="56" t="s">
        <v>125</v>
      </c>
      <c r="B1015" s="92">
        <v>0.1672227</v>
      </c>
      <c r="C1015" s="92">
        <v>0.0190996</v>
      </c>
      <c r="D1015" s="92">
        <v>0.1098688</v>
      </c>
      <c r="E1015" s="92">
        <v>0.2475255</v>
      </c>
      <c r="F1015" s="92">
        <v>0.0</v>
      </c>
      <c r="G1015" s="92">
        <v>0.0</v>
      </c>
      <c r="H1015" s="92">
        <v>0.0100447</v>
      </c>
      <c r="I1015" s="92">
        <v>0.1313513</v>
      </c>
      <c r="J1015" s="92">
        <v>0.0152687</v>
      </c>
      <c r="K1015" s="92">
        <v>0.0113461</v>
      </c>
      <c r="L1015" s="92">
        <v>0.0</v>
      </c>
      <c r="M1015" s="92">
        <v>0.0</v>
      </c>
      <c r="N1015" s="93">
        <v>0.0244336</v>
      </c>
    </row>
    <row r="1016" ht="15.75" customHeight="1">
      <c r="A1016" s="56" t="s">
        <v>126</v>
      </c>
      <c r="B1016" s="92">
        <v>0.0</v>
      </c>
      <c r="C1016" s="92">
        <v>0.0</v>
      </c>
      <c r="D1016" s="92">
        <v>0.0</v>
      </c>
      <c r="E1016" s="92">
        <v>0.5720728</v>
      </c>
      <c r="F1016" s="92">
        <v>0.0026676</v>
      </c>
      <c r="G1016" s="92">
        <v>0.0297247</v>
      </c>
      <c r="H1016" s="92">
        <v>0.0</v>
      </c>
      <c r="I1016" s="92">
        <v>0.3969005</v>
      </c>
      <c r="J1016" s="92">
        <v>0.1425895</v>
      </c>
      <c r="K1016" s="92">
        <v>0.0238814</v>
      </c>
      <c r="L1016" s="92">
        <v>0.0054622</v>
      </c>
      <c r="M1016" s="92">
        <v>0.0</v>
      </c>
      <c r="N1016" s="93">
        <v>0.0</v>
      </c>
    </row>
    <row r="1017" ht="15.75" customHeight="1">
      <c r="A1017" s="56" t="s">
        <v>32</v>
      </c>
      <c r="B1017" s="92">
        <v>0.0298242</v>
      </c>
      <c r="C1017" s="92">
        <v>0.0070712</v>
      </c>
      <c r="D1017" s="92">
        <v>0.0308344</v>
      </c>
      <c r="E1017" s="92">
        <v>0.3934146</v>
      </c>
      <c r="F1017" s="92">
        <v>0.072949</v>
      </c>
      <c r="G1017" s="92">
        <v>0.0290064</v>
      </c>
      <c r="H1017" s="92">
        <v>0.0187604</v>
      </c>
      <c r="I1017" s="92">
        <v>0.2147101</v>
      </c>
      <c r="J1017" s="92">
        <v>0.0482238</v>
      </c>
      <c r="K1017" s="92">
        <v>0.025086</v>
      </c>
      <c r="L1017" s="92">
        <v>0.0</v>
      </c>
      <c r="M1017" s="92">
        <v>0.0</v>
      </c>
      <c r="N1017" s="93">
        <v>0.013926</v>
      </c>
    </row>
    <row r="1018" ht="15.75" customHeight="1">
      <c r="A1018" s="56" t="s">
        <v>127</v>
      </c>
      <c r="B1018" s="92">
        <v>0.5599075</v>
      </c>
      <c r="C1018" s="92">
        <v>0.0511031</v>
      </c>
      <c r="D1018" s="92">
        <v>0.0540475</v>
      </c>
      <c r="E1018" s="92">
        <v>0.2483339</v>
      </c>
      <c r="F1018" s="92">
        <v>0.0121366</v>
      </c>
      <c r="G1018" s="92">
        <v>0.005975</v>
      </c>
      <c r="H1018" s="92">
        <v>0.0</v>
      </c>
      <c r="I1018" s="92">
        <v>0.0024417</v>
      </c>
      <c r="J1018" s="92">
        <v>0.0091204</v>
      </c>
      <c r="K1018" s="92">
        <v>0.0050557</v>
      </c>
      <c r="L1018" s="92">
        <v>3.878E-4</v>
      </c>
      <c r="M1018" s="92">
        <v>0.0</v>
      </c>
      <c r="N1018" s="93">
        <v>1.867E-4</v>
      </c>
    </row>
    <row r="1019" ht="15.75" customHeight="1">
      <c r="A1019" s="56" t="s">
        <v>128</v>
      </c>
      <c r="B1019" s="92">
        <v>0.0350639</v>
      </c>
      <c r="C1019" s="92">
        <v>0.0210987</v>
      </c>
      <c r="D1019" s="92">
        <v>0.0123489</v>
      </c>
      <c r="E1019" s="92">
        <v>0.0737053</v>
      </c>
      <c r="F1019" s="92">
        <v>0.0</v>
      </c>
      <c r="G1019" s="92">
        <v>0.0031249</v>
      </c>
      <c r="H1019" s="92">
        <v>0.0</v>
      </c>
      <c r="I1019" s="92">
        <v>0.2553824</v>
      </c>
      <c r="J1019" s="92">
        <v>0.0161419</v>
      </c>
      <c r="K1019" s="92">
        <v>2.586E-4</v>
      </c>
      <c r="L1019" s="92">
        <v>0.0</v>
      </c>
      <c r="M1019" s="92">
        <v>0.0</v>
      </c>
      <c r="N1019" s="93">
        <v>0.0029525</v>
      </c>
    </row>
    <row r="1020" ht="15.75" customHeight="1">
      <c r="A1020" s="56" t="s">
        <v>33</v>
      </c>
      <c r="B1020" s="92">
        <v>0.0</v>
      </c>
      <c r="C1020" s="92">
        <v>0.0540968</v>
      </c>
      <c r="D1020" s="92">
        <v>0.0</v>
      </c>
      <c r="E1020" s="92">
        <v>0.1228348</v>
      </c>
      <c r="F1020" s="92">
        <v>0.0</v>
      </c>
      <c r="G1020" s="92">
        <v>0.3988864</v>
      </c>
      <c r="H1020" s="92">
        <v>0.0</v>
      </c>
      <c r="I1020" s="92">
        <v>0.3251306</v>
      </c>
      <c r="J1020" s="92">
        <v>0.3217624</v>
      </c>
      <c r="K1020" s="92">
        <v>0.0</v>
      </c>
      <c r="L1020" s="92">
        <v>0.0</v>
      </c>
      <c r="M1020" s="92">
        <v>0.0</v>
      </c>
      <c r="N1020" s="93">
        <v>0.0445422</v>
      </c>
    </row>
    <row r="1021" ht="15.75" customHeight="1">
      <c r="A1021" s="56" t="s">
        <v>129</v>
      </c>
      <c r="B1021" s="92">
        <v>0.0</v>
      </c>
      <c r="C1021" s="92">
        <v>0.3005248</v>
      </c>
      <c r="D1021" s="92">
        <v>0.0337898</v>
      </c>
      <c r="E1021" s="92">
        <v>0.2636631</v>
      </c>
      <c r="F1021" s="92">
        <v>0.0019839</v>
      </c>
      <c r="G1021" s="92">
        <v>0.0077435</v>
      </c>
      <c r="H1021" s="92">
        <v>0.0</v>
      </c>
      <c r="I1021" s="92">
        <v>0.03059</v>
      </c>
      <c r="J1021" s="92">
        <v>0.0234225</v>
      </c>
      <c r="K1021" s="92">
        <v>0.0071035</v>
      </c>
      <c r="L1021" s="92">
        <v>0.0050557</v>
      </c>
      <c r="M1021" s="92">
        <v>0.0</v>
      </c>
      <c r="N1021" s="93">
        <v>0.0033918</v>
      </c>
    </row>
    <row r="1022" ht="15.75" customHeight="1">
      <c r="A1022" s="56" t="s">
        <v>130</v>
      </c>
      <c r="B1022" s="92">
        <v>0.0</v>
      </c>
      <c r="C1022" s="92">
        <v>0.0131231</v>
      </c>
      <c r="D1022" s="92">
        <v>0.0</v>
      </c>
      <c r="E1022" s="92">
        <v>0.6325544</v>
      </c>
      <c r="F1022" s="92">
        <v>0.3027512</v>
      </c>
      <c r="G1022" s="92">
        <v>0.0240589</v>
      </c>
      <c r="H1022" s="92">
        <v>0.0</v>
      </c>
      <c r="I1022" s="92">
        <v>0.1176471</v>
      </c>
      <c r="J1022" s="92">
        <v>0.3192126</v>
      </c>
      <c r="K1022" s="92">
        <v>0.055255</v>
      </c>
      <c r="L1022" s="92">
        <v>0.0</v>
      </c>
      <c r="M1022" s="92">
        <v>0.0</v>
      </c>
      <c r="N1022" s="93">
        <v>0.0</v>
      </c>
    </row>
    <row r="1023" ht="15.75" customHeight="1">
      <c r="A1023" s="56" t="s">
        <v>34</v>
      </c>
      <c r="B1023" s="92">
        <v>0.0288811</v>
      </c>
      <c r="C1023" s="92">
        <v>0.0261135</v>
      </c>
      <c r="D1023" s="92">
        <v>0.0934088</v>
      </c>
      <c r="E1023" s="92">
        <v>0.2969735</v>
      </c>
      <c r="F1023" s="92">
        <v>0.0900902</v>
      </c>
      <c r="G1023" s="92">
        <v>0.0</v>
      </c>
      <c r="H1023" s="92">
        <v>0.0136461</v>
      </c>
      <c r="I1023" s="92">
        <v>0.0570447</v>
      </c>
      <c r="J1023" s="92">
        <v>0.0037799</v>
      </c>
      <c r="K1023" s="92">
        <v>0.1068244</v>
      </c>
      <c r="L1023" s="92">
        <v>0.004254</v>
      </c>
      <c r="M1023" s="92">
        <v>0.0</v>
      </c>
      <c r="N1023" s="93">
        <v>8.97E-5</v>
      </c>
    </row>
    <row r="1024" ht="15.75" customHeight="1">
      <c r="A1024" s="56" t="s">
        <v>131</v>
      </c>
      <c r="B1024" s="92">
        <v>0.0037236</v>
      </c>
      <c r="C1024" s="92">
        <v>0.0107984</v>
      </c>
      <c r="D1024" s="92">
        <v>0.008285</v>
      </c>
      <c r="E1024" s="92">
        <v>0.0155149</v>
      </c>
      <c r="F1024" s="92">
        <v>0.0</v>
      </c>
      <c r="G1024" s="92">
        <v>0.0</v>
      </c>
      <c r="H1024" s="92">
        <v>0.0248549</v>
      </c>
      <c r="I1024" s="92">
        <v>0.3645391</v>
      </c>
      <c r="J1024" s="92">
        <v>0.0707792</v>
      </c>
      <c r="K1024" s="92">
        <v>0.01868</v>
      </c>
      <c r="L1024" s="92">
        <v>0.0043132</v>
      </c>
      <c r="M1024" s="92">
        <v>0.0013653</v>
      </c>
      <c r="N1024" s="93">
        <v>0.0</v>
      </c>
    </row>
    <row r="1025" ht="15.75" customHeight="1">
      <c r="A1025" s="56" t="s">
        <v>132</v>
      </c>
      <c r="B1025" s="92">
        <v>0.0572284</v>
      </c>
      <c r="C1025" s="92">
        <v>0.0027417</v>
      </c>
      <c r="D1025" s="92">
        <v>0.0447845</v>
      </c>
      <c r="E1025" s="92">
        <v>0.5723222</v>
      </c>
      <c r="F1025" s="92">
        <v>0.0</v>
      </c>
      <c r="G1025" s="92">
        <v>0.0452382</v>
      </c>
      <c r="H1025" s="92">
        <v>0.0</v>
      </c>
      <c r="I1025" s="92">
        <v>0.0319737</v>
      </c>
      <c r="J1025" s="92">
        <v>0.0038133</v>
      </c>
      <c r="K1025" s="92">
        <v>0.019887</v>
      </c>
      <c r="L1025" s="92">
        <v>8.302E-4</v>
      </c>
      <c r="M1025" s="92">
        <v>0.004045</v>
      </c>
      <c r="N1025" s="93">
        <v>0.0098759</v>
      </c>
    </row>
    <row r="1026" ht="15.75" customHeight="1">
      <c r="A1026" s="56" t="s">
        <v>133</v>
      </c>
      <c r="B1026" s="92">
        <v>0.0846945</v>
      </c>
      <c r="C1026" s="92">
        <v>0.1748172</v>
      </c>
      <c r="D1026" s="92">
        <v>0.0808279</v>
      </c>
      <c r="E1026" s="92">
        <v>0.3718676</v>
      </c>
      <c r="F1026" s="92">
        <v>0.0093692</v>
      </c>
      <c r="G1026" s="92">
        <v>0.3718676</v>
      </c>
      <c r="H1026" s="92">
        <v>0.0034949</v>
      </c>
      <c r="I1026" s="92">
        <v>0.3120585</v>
      </c>
      <c r="J1026" s="92">
        <v>0.0086504</v>
      </c>
      <c r="K1026" s="92">
        <v>0.0</v>
      </c>
      <c r="L1026" s="92">
        <v>5.453E-4</v>
      </c>
      <c r="M1026" s="92">
        <v>0.0067914</v>
      </c>
      <c r="N1026" s="93">
        <v>0.0093196</v>
      </c>
    </row>
    <row r="1027" ht="15.75" customHeight="1">
      <c r="A1027" s="56" t="s">
        <v>35</v>
      </c>
      <c r="B1027" s="92">
        <v>0.2269896</v>
      </c>
      <c r="C1027" s="92">
        <v>0.2239908</v>
      </c>
      <c r="D1027" s="92">
        <v>0.0773933</v>
      </c>
      <c r="E1027" s="92">
        <v>0.0012687</v>
      </c>
      <c r="F1027" s="92">
        <v>0.0167243</v>
      </c>
      <c r="G1027" s="92">
        <v>0.0720877</v>
      </c>
      <c r="H1027" s="92">
        <v>0.0</v>
      </c>
      <c r="I1027" s="92">
        <v>0.2802768</v>
      </c>
      <c r="J1027" s="92">
        <v>0.1253749</v>
      </c>
      <c r="K1027" s="92">
        <v>0.0032295</v>
      </c>
      <c r="L1027" s="92">
        <v>0.0</v>
      </c>
      <c r="M1027" s="92">
        <v>0.0</v>
      </c>
      <c r="N1027" s="93">
        <v>0.0049596</v>
      </c>
    </row>
    <row r="1028" ht="15.75" customHeight="1">
      <c r="A1028" s="56" t="s">
        <v>134</v>
      </c>
      <c r="B1028" s="92">
        <v>0.0</v>
      </c>
      <c r="C1028" s="92">
        <v>0.0511046</v>
      </c>
      <c r="D1028" s="92">
        <v>0.0621502</v>
      </c>
      <c r="E1028" s="92">
        <v>8.837E-4</v>
      </c>
      <c r="F1028" s="92">
        <v>0.0</v>
      </c>
      <c r="G1028" s="92">
        <v>0.0</v>
      </c>
      <c r="H1028" s="92">
        <v>0.0</v>
      </c>
      <c r="I1028" s="92">
        <v>0.0459499</v>
      </c>
      <c r="J1028" s="92">
        <v>0.0078056</v>
      </c>
      <c r="K1028" s="92">
        <v>0.0</v>
      </c>
      <c r="L1028" s="92">
        <v>0.0</v>
      </c>
      <c r="M1028" s="92">
        <v>0.0</v>
      </c>
      <c r="N1028" s="93">
        <v>0.0107511</v>
      </c>
    </row>
    <row r="1029" ht="15.75" customHeight="1">
      <c r="A1029" s="56" t="s">
        <v>135</v>
      </c>
      <c r="B1029" s="92">
        <v>0.005538</v>
      </c>
      <c r="C1029" s="92">
        <v>0.0755538</v>
      </c>
      <c r="D1029" s="92">
        <v>0.0436445</v>
      </c>
      <c r="E1029" s="92">
        <v>0.4887922</v>
      </c>
      <c r="F1029" s="92">
        <v>0.0118671</v>
      </c>
      <c r="G1029" s="92">
        <v>0.0684335</v>
      </c>
      <c r="H1029" s="92">
        <v>0.0</v>
      </c>
      <c r="I1029" s="92">
        <v>0.1383175</v>
      </c>
      <c r="J1029" s="92">
        <v>0.0743671</v>
      </c>
      <c r="K1029" s="92">
        <v>0.0</v>
      </c>
      <c r="L1029" s="92">
        <v>0.0</v>
      </c>
      <c r="M1029" s="92">
        <v>0.0014504</v>
      </c>
      <c r="N1029" s="93">
        <v>0.0050105</v>
      </c>
    </row>
    <row r="1030" ht="15.75" customHeight="1">
      <c r="A1030" s="56" t="s">
        <v>36</v>
      </c>
      <c r="B1030" s="92">
        <v>0.2534746</v>
      </c>
      <c r="C1030" s="92">
        <v>0.0</v>
      </c>
      <c r="D1030" s="92">
        <v>0.0874254</v>
      </c>
      <c r="E1030" s="92">
        <v>0.4793176</v>
      </c>
      <c r="F1030" s="92">
        <v>0.0046957</v>
      </c>
      <c r="G1030" s="92">
        <v>0.0</v>
      </c>
      <c r="H1030" s="92">
        <v>0.0514878</v>
      </c>
      <c r="I1030" s="92">
        <v>0.0723472</v>
      </c>
      <c r="J1030" s="92">
        <v>0.0044362</v>
      </c>
      <c r="K1030" s="92">
        <v>0.0040822</v>
      </c>
      <c r="L1030" s="92">
        <v>0.0</v>
      </c>
      <c r="M1030" s="92">
        <v>0.0</v>
      </c>
      <c r="N1030" s="93">
        <v>0.0</v>
      </c>
    </row>
    <row r="1031" ht="15.75" customHeight="1">
      <c r="A1031" s="56" t="s">
        <v>136</v>
      </c>
      <c r="B1031" s="92">
        <v>0.0</v>
      </c>
      <c r="C1031" s="92">
        <v>0.0285851</v>
      </c>
      <c r="D1031" s="92">
        <v>0.0872705</v>
      </c>
      <c r="E1031" s="92">
        <v>0.3107497</v>
      </c>
      <c r="F1031" s="92">
        <v>9.596E-4</v>
      </c>
      <c r="G1031" s="92">
        <v>0.0</v>
      </c>
      <c r="H1031" s="92">
        <v>0.0</v>
      </c>
      <c r="I1031" s="92">
        <v>0.0077776</v>
      </c>
      <c r="J1031" s="92">
        <v>0.0</v>
      </c>
      <c r="K1031" s="92">
        <v>5.555E-4</v>
      </c>
      <c r="L1031" s="92">
        <v>0.0</v>
      </c>
      <c r="M1031" s="92">
        <v>0.0</v>
      </c>
      <c r="N1031" s="93">
        <v>0.0</v>
      </c>
    </row>
    <row r="1032" ht="15.75" customHeight="1">
      <c r="A1032" s="56" t="s">
        <v>137</v>
      </c>
      <c r="B1032" s="92">
        <v>0.0</v>
      </c>
      <c r="C1032" s="92">
        <v>0.0</v>
      </c>
      <c r="D1032" s="92">
        <v>0.0106375</v>
      </c>
      <c r="E1032" s="92">
        <v>0.1794564</v>
      </c>
      <c r="F1032" s="92">
        <v>0.0051397</v>
      </c>
      <c r="G1032" s="92">
        <v>0.0048585</v>
      </c>
      <c r="H1032" s="92">
        <v>0.0490194</v>
      </c>
      <c r="I1032" s="92">
        <v>0.2303424</v>
      </c>
      <c r="J1032" s="92">
        <v>0.1689212</v>
      </c>
      <c r="K1032" s="92">
        <v>0.0014831</v>
      </c>
      <c r="L1032" s="92">
        <v>0.0</v>
      </c>
      <c r="M1032" s="92">
        <v>0.0</v>
      </c>
      <c r="N1032" s="93">
        <v>0.0</v>
      </c>
    </row>
    <row r="1033" ht="15.75" customHeight="1">
      <c r="A1033" s="74" t="s">
        <v>22</v>
      </c>
      <c r="B1033" s="94">
        <v>0.1363986</v>
      </c>
      <c r="C1033" s="94">
        <v>0.0406365</v>
      </c>
      <c r="D1033" s="94">
        <v>0.0508356</v>
      </c>
      <c r="E1033" s="94">
        <v>0.2450908</v>
      </c>
      <c r="F1033" s="94">
        <v>0.017811</v>
      </c>
      <c r="G1033" s="94">
        <v>0.0303151</v>
      </c>
      <c r="H1033" s="94">
        <v>0.019264</v>
      </c>
      <c r="I1033" s="94">
        <v>0.180862</v>
      </c>
      <c r="J1033" s="94">
        <v>0.0717952</v>
      </c>
      <c r="K1033" s="94">
        <v>0.0168721</v>
      </c>
      <c r="L1033" s="94">
        <v>0.0083183</v>
      </c>
      <c r="M1033" s="94">
        <v>7.292E-4</v>
      </c>
      <c r="N1033" s="95">
        <v>0.0075885</v>
      </c>
    </row>
    <row r="1034" ht="15.75" customHeight="1"/>
    <row r="1035" ht="15.75" customHeight="1">
      <c r="A1035" s="2" t="s">
        <v>309</v>
      </c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</row>
    <row r="1036" ht="26.25" customHeight="1">
      <c r="A1036" s="82" t="s">
        <v>1</v>
      </c>
      <c r="B1036" s="107" t="s">
        <v>296</v>
      </c>
      <c r="C1036" s="107" t="s">
        <v>297</v>
      </c>
      <c r="D1036" s="107" t="s">
        <v>298</v>
      </c>
      <c r="E1036" s="107" t="s">
        <v>299</v>
      </c>
      <c r="F1036" s="107" t="s">
        <v>300</v>
      </c>
      <c r="G1036" s="107" t="s">
        <v>301</v>
      </c>
      <c r="H1036" s="107" t="s">
        <v>302</v>
      </c>
      <c r="I1036" s="107" t="s">
        <v>303</v>
      </c>
      <c r="J1036" s="107" t="s">
        <v>304</v>
      </c>
      <c r="K1036" s="107" t="s">
        <v>305</v>
      </c>
      <c r="L1036" s="107" t="s">
        <v>306</v>
      </c>
      <c r="M1036" s="107" t="s">
        <v>307</v>
      </c>
      <c r="N1036" s="86" t="s">
        <v>308</v>
      </c>
      <c r="O1036" s="129"/>
      <c r="P1036" s="129"/>
      <c r="Q1036" s="129"/>
      <c r="R1036" s="129"/>
      <c r="S1036" s="129"/>
      <c r="T1036" s="129"/>
      <c r="U1036" s="129"/>
      <c r="V1036" s="129"/>
      <c r="W1036" s="129"/>
      <c r="X1036" s="129"/>
      <c r="Y1036" s="129"/>
      <c r="Z1036" s="129"/>
      <c r="AA1036" s="129"/>
      <c r="AB1036" s="129"/>
      <c r="AC1036" s="129"/>
      <c r="AD1036" s="129"/>
      <c r="AE1036" s="129"/>
      <c r="AF1036" s="129"/>
      <c r="AG1036" s="129"/>
      <c r="AH1036" s="129"/>
      <c r="AI1036" s="129"/>
      <c r="AJ1036" s="129"/>
      <c r="AK1036" s="129"/>
      <c r="AL1036" s="129"/>
      <c r="AM1036" s="129"/>
      <c r="AN1036" s="129"/>
      <c r="AO1036" s="129"/>
      <c r="AP1036" s="129"/>
      <c r="AQ1036" s="129"/>
      <c r="AR1036" s="129"/>
      <c r="AS1036" s="129"/>
      <c r="AT1036" s="129"/>
      <c r="AU1036" s="129"/>
      <c r="AV1036" s="129"/>
      <c r="AW1036" s="129"/>
      <c r="AX1036" s="129"/>
    </row>
    <row r="1037" ht="15.75" customHeight="1">
      <c r="A1037" s="56" t="s">
        <v>23</v>
      </c>
      <c r="B1037" s="92">
        <v>0.0</v>
      </c>
      <c r="C1037" s="92">
        <v>0.1396195</v>
      </c>
      <c r="D1037" s="92">
        <v>0.0489647</v>
      </c>
      <c r="E1037" s="92">
        <v>0.8192501</v>
      </c>
      <c r="F1037" s="92">
        <v>0.0067152</v>
      </c>
      <c r="G1037" s="92">
        <v>0.0067152</v>
      </c>
      <c r="H1037" s="92">
        <v>0.0</v>
      </c>
      <c r="I1037" s="92">
        <v>0.0414102</v>
      </c>
      <c r="J1037" s="92">
        <v>0.0067152</v>
      </c>
      <c r="K1037" s="92">
        <v>0.0</v>
      </c>
      <c r="L1037" s="92">
        <v>0.0117515</v>
      </c>
      <c r="M1037" s="92">
        <v>0.0</v>
      </c>
      <c r="N1037" s="93">
        <v>0.0836598</v>
      </c>
    </row>
    <row r="1038" ht="15.75" customHeight="1">
      <c r="A1038" s="56" t="s">
        <v>24</v>
      </c>
      <c r="B1038" s="92">
        <v>0.0985014</v>
      </c>
      <c r="C1038" s="92">
        <v>0.0233065</v>
      </c>
      <c r="D1038" s="92">
        <v>0.09921</v>
      </c>
      <c r="E1038" s="92">
        <v>0.2588908</v>
      </c>
      <c r="F1038" s="92">
        <v>0.0185297</v>
      </c>
      <c r="G1038" s="92">
        <v>0.0353796</v>
      </c>
      <c r="H1038" s="92">
        <v>0.180494</v>
      </c>
      <c r="I1038" s="92">
        <v>0.6296554</v>
      </c>
      <c r="J1038" s="92">
        <v>0.2314244</v>
      </c>
      <c r="K1038" s="92">
        <v>0.0093042</v>
      </c>
      <c r="L1038" s="92">
        <v>9.58E-4</v>
      </c>
      <c r="M1038" s="92">
        <v>0.0019816</v>
      </c>
      <c r="N1038" s="93">
        <v>0.0326238</v>
      </c>
    </row>
    <row r="1039" ht="15.75" customHeight="1">
      <c r="A1039" s="56" t="s">
        <v>25</v>
      </c>
      <c r="B1039" s="92">
        <v>0.1075119</v>
      </c>
      <c r="C1039" s="92">
        <v>0.0204859</v>
      </c>
      <c r="D1039" s="92">
        <v>0.0043998</v>
      </c>
      <c r="E1039" s="92">
        <v>0.1058037</v>
      </c>
      <c r="F1039" s="92">
        <v>0.0373435</v>
      </c>
      <c r="G1039" s="92">
        <v>0.0</v>
      </c>
      <c r="H1039" s="92">
        <v>0.0</v>
      </c>
      <c r="I1039" s="92">
        <v>0.1833603</v>
      </c>
      <c r="J1039" s="92">
        <v>0.0459312</v>
      </c>
      <c r="K1039" s="92">
        <v>6.316E-4</v>
      </c>
      <c r="L1039" s="92">
        <v>0.0010724</v>
      </c>
      <c r="M1039" s="92">
        <v>0.0</v>
      </c>
      <c r="N1039" s="93">
        <v>0.0010766</v>
      </c>
    </row>
    <row r="1040" ht="15.75" customHeight="1">
      <c r="A1040" s="56" t="s">
        <v>26</v>
      </c>
      <c r="B1040" s="92">
        <v>0.1216199</v>
      </c>
      <c r="C1040" s="92">
        <v>0.0698667</v>
      </c>
      <c r="D1040" s="92">
        <v>0.2822099</v>
      </c>
      <c r="E1040" s="92">
        <v>0.4270151</v>
      </c>
      <c r="F1040" s="92">
        <v>0.0596196</v>
      </c>
      <c r="G1040" s="92">
        <v>0.0428257</v>
      </c>
      <c r="H1040" s="92">
        <v>0.0330961</v>
      </c>
      <c r="I1040" s="92">
        <v>0.5516108</v>
      </c>
      <c r="J1040" s="92">
        <v>0.505654</v>
      </c>
      <c r="K1040" s="92">
        <v>0.0016043</v>
      </c>
      <c r="L1040" s="92">
        <v>0.0</v>
      </c>
      <c r="M1040" s="92">
        <v>0.0027947</v>
      </c>
      <c r="N1040" s="93">
        <v>0.059749</v>
      </c>
    </row>
    <row r="1041" ht="15.75" customHeight="1">
      <c r="A1041" s="56" t="s">
        <v>27</v>
      </c>
      <c r="B1041" s="92">
        <v>0.0568554</v>
      </c>
      <c r="C1041" s="92">
        <v>0.0109079</v>
      </c>
      <c r="D1041" s="92">
        <v>0.0054591</v>
      </c>
      <c r="E1041" s="92">
        <v>0.1738438</v>
      </c>
      <c r="F1041" s="92">
        <v>0.009967</v>
      </c>
      <c r="G1041" s="92">
        <v>0.0192413</v>
      </c>
      <c r="H1041" s="92">
        <v>0.0</v>
      </c>
      <c r="I1041" s="92">
        <v>0.1944396</v>
      </c>
      <c r="J1041" s="92">
        <v>0.03505</v>
      </c>
      <c r="K1041" s="92">
        <v>0.0254345</v>
      </c>
      <c r="L1041" s="92">
        <v>0.016398</v>
      </c>
      <c r="M1041" s="92">
        <v>0.0019334</v>
      </c>
      <c r="N1041" s="93">
        <v>0.007589</v>
      </c>
    </row>
    <row r="1042" ht="15.75" customHeight="1">
      <c r="A1042" s="56" t="s">
        <v>28</v>
      </c>
      <c r="B1042" s="92">
        <v>0.0218962</v>
      </c>
      <c r="C1042" s="92">
        <v>0.0403597</v>
      </c>
      <c r="D1042" s="92">
        <v>0.0238939</v>
      </c>
      <c r="E1042" s="92">
        <v>0.0075126</v>
      </c>
      <c r="F1042" s="92">
        <v>4.84E-4</v>
      </c>
      <c r="G1042" s="92">
        <v>0.0195271</v>
      </c>
      <c r="H1042" s="92">
        <v>0.0218456</v>
      </c>
      <c r="I1042" s="92">
        <v>0.1808871</v>
      </c>
      <c r="J1042" s="92">
        <v>2.082E-4</v>
      </c>
      <c r="K1042" s="92">
        <v>0.0548784</v>
      </c>
      <c r="L1042" s="92">
        <v>0.0252501</v>
      </c>
      <c r="M1042" s="92">
        <v>0.0</v>
      </c>
      <c r="N1042" s="93">
        <v>0.0093246</v>
      </c>
    </row>
    <row r="1043" ht="15.75" customHeight="1">
      <c r="A1043" s="56" t="s">
        <v>29</v>
      </c>
      <c r="B1043" s="92">
        <v>0.2353929</v>
      </c>
      <c r="C1043" s="92">
        <v>0.0231646</v>
      </c>
      <c r="D1043" s="92">
        <v>0.0775599</v>
      </c>
      <c r="E1043" s="92">
        <v>0.2043015</v>
      </c>
      <c r="F1043" s="92">
        <v>0.0042531</v>
      </c>
      <c r="G1043" s="92">
        <v>0.0260904</v>
      </c>
      <c r="H1043" s="92">
        <v>0.0</v>
      </c>
      <c r="I1043" s="92">
        <v>0.0272637</v>
      </c>
      <c r="J1043" s="92">
        <v>0.0071056</v>
      </c>
      <c r="K1043" s="92">
        <v>0.0</v>
      </c>
      <c r="L1043" s="92">
        <v>0.0</v>
      </c>
      <c r="M1043" s="92">
        <v>1.687E-4</v>
      </c>
      <c r="N1043" s="93">
        <v>0.0044217</v>
      </c>
    </row>
    <row r="1044" ht="15.75" customHeight="1">
      <c r="A1044" s="56" t="s">
        <v>30</v>
      </c>
      <c r="B1044" s="92">
        <v>0.5210731</v>
      </c>
      <c r="C1044" s="92">
        <v>0.1634022</v>
      </c>
      <c r="D1044" s="92">
        <v>0.0904352</v>
      </c>
      <c r="E1044" s="92">
        <v>0.2720219</v>
      </c>
      <c r="F1044" s="92">
        <v>0.0038031</v>
      </c>
      <c r="G1044" s="92">
        <v>0.0254096</v>
      </c>
      <c r="H1044" s="92">
        <v>1.143E-4</v>
      </c>
      <c r="I1044" s="92">
        <v>0.1683103</v>
      </c>
      <c r="J1044" s="92">
        <v>0.1396464</v>
      </c>
      <c r="K1044" s="92">
        <v>0.0</v>
      </c>
      <c r="L1044" s="92">
        <v>0.0494398</v>
      </c>
      <c r="M1044" s="92">
        <v>0.0</v>
      </c>
      <c r="N1044" s="93">
        <v>0.0</v>
      </c>
    </row>
    <row r="1045" ht="15.75" customHeight="1">
      <c r="A1045" s="56" t="s">
        <v>31</v>
      </c>
      <c r="B1045" s="92">
        <v>0.0781243</v>
      </c>
      <c r="C1045" s="92">
        <v>0.0058595</v>
      </c>
      <c r="D1045" s="92">
        <v>0.0412918</v>
      </c>
      <c r="E1045" s="92">
        <v>0.4129403</v>
      </c>
      <c r="F1045" s="92">
        <v>0.0023955</v>
      </c>
      <c r="G1045" s="92">
        <v>0.0285325</v>
      </c>
      <c r="H1045" s="92">
        <v>0.0356235</v>
      </c>
      <c r="I1045" s="92">
        <v>0.2077523</v>
      </c>
      <c r="J1045" s="92">
        <v>0.1464416</v>
      </c>
      <c r="K1045" s="92">
        <v>0.0098351</v>
      </c>
      <c r="L1045" s="92">
        <v>0.0015183</v>
      </c>
      <c r="M1045" s="92">
        <v>0.0</v>
      </c>
      <c r="N1045" s="93">
        <v>0.0074958</v>
      </c>
    </row>
    <row r="1046" ht="15.75" customHeight="1">
      <c r="A1046" s="56" t="s">
        <v>32</v>
      </c>
      <c r="B1046" s="92">
        <v>0.2655423</v>
      </c>
      <c r="C1046" s="92">
        <v>0.0306532</v>
      </c>
      <c r="D1046" s="92">
        <v>0.0356468</v>
      </c>
      <c r="E1046" s="92">
        <v>0.2351937</v>
      </c>
      <c r="F1046" s="92">
        <v>0.0246063</v>
      </c>
      <c r="G1046" s="92">
        <v>0.0112118</v>
      </c>
      <c r="H1046" s="92">
        <v>0.0049492</v>
      </c>
      <c r="I1046" s="92">
        <v>0.1329107</v>
      </c>
      <c r="J1046" s="92">
        <v>0.0215035</v>
      </c>
      <c r="K1046" s="92">
        <v>0.0089276</v>
      </c>
      <c r="L1046" s="92">
        <v>1.713E-4</v>
      </c>
      <c r="M1046" s="92">
        <v>0.0</v>
      </c>
      <c r="N1046" s="93">
        <v>0.0046256</v>
      </c>
    </row>
    <row r="1047" ht="15.75" customHeight="1">
      <c r="A1047" s="56" t="s">
        <v>33</v>
      </c>
      <c r="B1047" s="92">
        <v>0.0</v>
      </c>
      <c r="C1047" s="92">
        <v>0.1440261</v>
      </c>
      <c r="D1047" s="92">
        <v>0.0135869</v>
      </c>
      <c r="E1047" s="92">
        <v>0.2934047</v>
      </c>
      <c r="F1047" s="92">
        <v>0.0684748</v>
      </c>
      <c r="G1047" s="92">
        <v>0.1578189</v>
      </c>
      <c r="H1047" s="92">
        <v>0.0</v>
      </c>
      <c r="I1047" s="92">
        <v>0.160315</v>
      </c>
      <c r="J1047" s="92">
        <v>0.20123</v>
      </c>
      <c r="K1047" s="92">
        <v>0.015208</v>
      </c>
      <c r="L1047" s="92">
        <v>0.0020329</v>
      </c>
      <c r="M1047" s="92">
        <v>0.0</v>
      </c>
      <c r="N1047" s="93">
        <v>0.0180387</v>
      </c>
    </row>
    <row r="1048" ht="15.75" customHeight="1">
      <c r="A1048" s="56" t="s">
        <v>34</v>
      </c>
      <c r="B1048" s="92">
        <v>0.0461013</v>
      </c>
      <c r="C1048" s="92">
        <v>0.0382493</v>
      </c>
      <c r="D1048" s="92">
        <v>0.0608062</v>
      </c>
      <c r="E1048" s="92">
        <v>0.3853801</v>
      </c>
      <c r="F1048" s="92">
        <v>0.0291462</v>
      </c>
      <c r="G1048" s="92">
        <v>0.0774545</v>
      </c>
      <c r="H1048" s="92">
        <v>0.0078953</v>
      </c>
      <c r="I1048" s="92">
        <v>0.1262859</v>
      </c>
      <c r="J1048" s="92">
        <v>0.0130605</v>
      </c>
      <c r="K1048" s="92">
        <v>0.0432689</v>
      </c>
      <c r="L1048" s="92">
        <v>0.0022777</v>
      </c>
      <c r="M1048" s="92">
        <v>0.0028993</v>
      </c>
      <c r="N1048" s="93">
        <v>0.0055311</v>
      </c>
    </row>
    <row r="1049" ht="15.75" customHeight="1">
      <c r="A1049" s="56" t="s">
        <v>35</v>
      </c>
      <c r="B1049" s="92">
        <v>0.0872244</v>
      </c>
      <c r="C1049" s="92">
        <v>0.1241972</v>
      </c>
      <c r="D1049" s="92">
        <v>0.0617948</v>
      </c>
      <c r="E1049" s="92">
        <v>0.1616039</v>
      </c>
      <c r="F1049" s="92">
        <v>0.0101979</v>
      </c>
      <c r="G1049" s="92">
        <v>0.0496442</v>
      </c>
      <c r="H1049" s="92">
        <v>0.0</v>
      </c>
      <c r="I1049" s="92">
        <v>0.1645114</v>
      </c>
      <c r="J1049" s="92">
        <v>0.0739455</v>
      </c>
      <c r="K1049" s="92">
        <v>0.0012151</v>
      </c>
      <c r="L1049" s="92">
        <v>0.0</v>
      </c>
      <c r="M1049" s="92">
        <v>4.773E-4</v>
      </c>
      <c r="N1049" s="93">
        <v>0.0066829</v>
      </c>
    </row>
    <row r="1050" ht="15.75" customHeight="1">
      <c r="A1050" s="56" t="s">
        <v>36</v>
      </c>
      <c r="B1050" s="92">
        <v>0.0887131</v>
      </c>
      <c r="C1050" s="92">
        <v>0.0093487</v>
      </c>
      <c r="D1050" s="92">
        <v>0.0625748</v>
      </c>
      <c r="E1050" s="92">
        <v>0.3273431</v>
      </c>
      <c r="F1050" s="92">
        <v>0.0036172</v>
      </c>
      <c r="G1050" s="92">
        <v>0.0015691</v>
      </c>
      <c r="H1050" s="92">
        <v>0.0338517</v>
      </c>
      <c r="I1050" s="92">
        <v>0.1022571</v>
      </c>
      <c r="J1050" s="92">
        <v>0.0561084</v>
      </c>
      <c r="K1050" s="92">
        <v>0.0020894</v>
      </c>
      <c r="L1050" s="92">
        <v>0.0</v>
      </c>
      <c r="M1050" s="92">
        <v>0.0</v>
      </c>
      <c r="N1050" s="93">
        <v>0.0</v>
      </c>
    </row>
    <row r="1051" ht="15.75" customHeight="1">
      <c r="A1051" s="74" t="s">
        <v>22</v>
      </c>
      <c r="B1051" s="94">
        <v>0.1363986</v>
      </c>
      <c r="C1051" s="94">
        <v>0.0406365</v>
      </c>
      <c r="D1051" s="94">
        <v>0.0508356</v>
      </c>
      <c r="E1051" s="94">
        <v>0.2450908</v>
      </c>
      <c r="F1051" s="94">
        <v>0.017811</v>
      </c>
      <c r="G1051" s="94">
        <v>0.0303151</v>
      </c>
      <c r="H1051" s="94">
        <v>0.019264</v>
      </c>
      <c r="I1051" s="94">
        <v>0.180862</v>
      </c>
      <c r="J1051" s="94">
        <v>0.0717952</v>
      </c>
      <c r="K1051" s="94">
        <v>0.0168721</v>
      </c>
      <c r="L1051" s="94">
        <v>0.0083183</v>
      </c>
      <c r="M1051" s="94">
        <v>7.292E-4</v>
      </c>
      <c r="N1051" s="95">
        <v>0.0075885</v>
      </c>
    </row>
    <row r="1052" ht="15.75" customHeight="1"/>
    <row r="1053" ht="15.75" customHeight="1">
      <c r="A1053" s="112"/>
      <c r="B1053" s="112"/>
    </row>
    <row r="1054" ht="15.75" customHeight="1">
      <c r="A1054" s="108"/>
      <c r="B1054" s="91"/>
    </row>
    <row r="1055" ht="15.75" customHeight="1">
      <c r="A1055" s="108"/>
      <c r="B1055" s="91"/>
    </row>
    <row r="1056" ht="15.75" customHeight="1">
      <c r="A1056" s="108"/>
      <c r="B1056" s="91"/>
    </row>
    <row r="1057" ht="15.75" customHeight="1">
      <c r="A1057" s="108"/>
      <c r="B1057" s="91"/>
    </row>
    <row r="1058" ht="15.75" customHeight="1">
      <c r="A1058" s="108"/>
      <c r="B1058" s="91"/>
    </row>
    <row r="1059" ht="15.75" customHeight="1">
      <c r="A1059" s="108"/>
      <c r="B1059" s="91"/>
    </row>
    <row r="1060" ht="15.75" customHeight="1">
      <c r="A1060" s="108"/>
      <c r="B1060" s="91"/>
    </row>
    <row r="1061" ht="15.75" customHeight="1">
      <c r="A1061" s="108"/>
      <c r="B1061" s="91"/>
    </row>
    <row r="1062" ht="15.75" customHeight="1">
      <c r="A1062" s="108"/>
      <c r="B1062" s="91"/>
    </row>
    <row r="1063" ht="15.75" customHeight="1">
      <c r="A1063" s="108"/>
      <c r="B1063" s="91"/>
    </row>
    <row r="1064" ht="15.75" customHeight="1">
      <c r="A1064" s="108"/>
      <c r="B1064" s="91"/>
    </row>
    <row r="1065" ht="15.75" customHeight="1">
      <c r="A1065" s="108"/>
      <c r="B1065" s="91"/>
    </row>
    <row r="1066" ht="15.75" customHeight="1">
      <c r="A1066" s="108"/>
      <c r="B1066" s="91"/>
    </row>
  </sheetData>
  <mergeCells count="26">
    <mergeCell ref="A1:B1"/>
    <mergeCell ref="A19:D19"/>
    <mergeCell ref="A37:G37"/>
    <mergeCell ref="B38:G38"/>
    <mergeCell ref="A44:F44"/>
    <mergeCell ref="B45:F45"/>
    <mergeCell ref="B52:G52"/>
    <mergeCell ref="A58:D58"/>
    <mergeCell ref="B59:D59"/>
    <mergeCell ref="B66:D66"/>
    <mergeCell ref="E66:G66"/>
    <mergeCell ref="A72:G72"/>
    <mergeCell ref="B73:G73"/>
    <mergeCell ref="B80:F80"/>
    <mergeCell ref="B172:D172"/>
    <mergeCell ref="B924:C924"/>
    <mergeCell ref="D924:E924"/>
    <mergeCell ref="B971:C971"/>
    <mergeCell ref="D971:E971"/>
    <mergeCell ref="B87:G87"/>
    <mergeCell ref="B94:D94"/>
    <mergeCell ref="B101:D101"/>
    <mergeCell ref="B108:D108"/>
    <mergeCell ref="B151:G151"/>
    <mergeCell ref="B158:D158"/>
    <mergeCell ref="B165:D165"/>
  </mergeCells>
  <printOptions/>
  <pageMargins bottom="0.75" footer="0.0" header="0.0" left="0.7" right="0.7" top="0.75"/>
  <pageSetup paperSize="9" orientation="portrait"/>
  <drawing r:id="rId1"/>
  <tableParts count="57"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20.43"/>
    <col customWidth="1" min="3" max="3" width="14.0"/>
    <col customWidth="1" min="4" max="4" width="20.43"/>
    <col customWidth="1" min="5" max="5" width="17.86"/>
    <col customWidth="1" min="6" max="6" width="11.86"/>
    <col customWidth="1" min="7" max="7" width="12.43"/>
    <col customWidth="1" min="8" max="8" width="13.14"/>
    <col customWidth="1" min="9" max="9" width="13.86"/>
    <col customWidth="1" min="10" max="10" width="11.86"/>
    <col customWidth="1" min="11" max="11" width="12.43"/>
    <col customWidth="1" min="12" max="12" width="13.14"/>
    <col customWidth="1" min="13" max="13" width="13.86"/>
    <col customWidth="1" min="14" max="26" width="10.71"/>
  </cols>
  <sheetData>
    <row r="1">
      <c r="A1" s="2" t="s">
        <v>310</v>
      </c>
      <c r="C1" s="2"/>
      <c r="D1" s="2"/>
      <c r="E1" s="2"/>
      <c r="F1" s="2"/>
    </row>
    <row r="2">
      <c r="A2" s="162" t="s">
        <v>259</v>
      </c>
      <c r="B2" s="163" t="s">
        <v>311</v>
      </c>
      <c r="C2" s="163" t="s">
        <v>312</v>
      </c>
      <c r="D2" s="163" t="s">
        <v>313</v>
      </c>
      <c r="E2" s="163" t="s">
        <v>314</v>
      </c>
      <c r="F2" s="164" t="s">
        <v>22</v>
      </c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</row>
    <row r="3">
      <c r="A3" s="56" t="s">
        <v>23</v>
      </c>
      <c r="B3" s="57">
        <v>0.0</v>
      </c>
      <c r="C3" s="57">
        <v>44.64</v>
      </c>
      <c r="D3" s="57">
        <v>55.36</v>
      </c>
      <c r="E3" s="57">
        <v>0.0</v>
      </c>
      <c r="F3" s="58">
        <v>100.0</v>
      </c>
    </row>
    <row r="4">
      <c r="A4" s="56" t="s">
        <v>315</v>
      </c>
      <c r="B4" s="57">
        <v>0.0</v>
      </c>
      <c r="C4" s="57">
        <v>54.64</v>
      </c>
      <c r="D4" s="57">
        <v>45.36</v>
      </c>
      <c r="E4" s="57">
        <v>0.0</v>
      </c>
      <c r="F4" s="58">
        <v>100.0</v>
      </c>
    </row>
    <row r="5">
      <c r="A5" s="56" t="s">
        <v>108</v>
      </c>
      <c r="B5" s="57">
        <v>5.8</v>
      </c>
      <c r="C5" s="57">
        <v>16.4</v>
      </c>
      <c r="D5" s="57">
        <v>57.6</v>
      </c>
      <c r="E5" s="57">
        <v>20.2</v>
      </c>
      <c r="F5" s="58">
        <v>100.0</v>
      </c>
    </row>
    <row r="6">
      <c r="A6" s="56" t="s">
        <v>316</v>
      </c>
      <c r="B6" s="57">
        <v>0.0</v>
      </c>
      <c r="C6" s="57">
        <v>15.24</v>
      </c>
      <c r="D6" s="57">
        <v>84.76</v>
      </c>
      <c r="E6" s="57">
        <v>0.0</v>
      </c>
      <c r="F6" s="58">
        <v>100.0</v>
      </c>
    </row>
    <row r="7">
      <c r="A7" s="56" t="s">
        <v>109</v>
      </c>
      <c r="B7" s="57">
        <v>0.0</v>
      </c>
      <c r="C7" s="57">
        <v>8.45</v>
      </c>
      <c r="D7" s="57">
        <v>5.99</v>
      </c>
      <c r="E7" s="57">
        <v>85.56</v>
      </c>
      <c r="F7" s="58">
        <v>100.0</v>
      </c>
    </row>
    <row r="8">
      <c r="A8" s="56" t="s">
        <v>110</v>
      </c>
      <c r="B8" s="57">
        <v>1.87</v>
      </c>
      <c r="C8" s="57">
        <v>12.49</v>
      </c>
      <c r="D8" s="57">
        <v>20.79</v>
      </c>
      <c r="E8" s="57">
        <v>64.85</v>
      </c>
      <c r="F8" s="58">
        <v>100.0</v>
      </c>
    </row>
    <row r="9">
      <c r="A9" s="56" t="s">
        <v>24</v>
      </c>
      <c r="B9" s="57">
        <v>23.07</v>
      </c>
      <c r="C9" s="57">
        <v>13.5</v>
      </c>
      <c r="D9" s="57">
        <v>46.74</v>
      </c>
      <c r="E9" s="57">
        <v>16.69</v>
      </c>
      <c r="F9" s="58">
        <v>100.0</v>
      </c>
    </row>
    <row r="10">
      <c r="A10" s="56" t="s">
        <v>111</v>
      </c>
      <c r="B10" s="57">
        <v>8.9</v>
      </c>
      <c r="C10" s="57">
        <v>0.62</v>
      </c>
      <c r="D10" s="57">
        <v>0.66</v>
      </c>
      <c r="E10" s="57">
        <v>89.82</v>
      </c>
      <c r="F10" s="58">
        <v>100.0</v>
      </c>
    </row>
    <row r="11">
      <c r="A11" s="56" t="s">
        <v>25</v>
      </c>
      <c r="B11" s="57">
        <v>11.01</v>
      </c>
      <c r="C11" s="57">
        <v>3.26</v>
      </c>
      <c r="D11" s="57">
        <v>15.19</v>
      </c>
      <c r="E11" s="57">
        <v>70.54</v>
      </c>
      <c r="F11" s="58">
        <v>100.0</v>
      </c>
    </row>
    <row r="12">
      <c r="A12" s="56" t="s">
        <v>112</v>
      </c>
      <c r="B12" s="57">
        <v>27.28</v>
      </c>
      <c r="C12" s="57">
        <v>43.15</v>
      </c>
      <c r="D12" s="57">
        <v>3.02</v>
      </c>
      <c r="E12" s="57">
        <v>26.55</v>
      </c>
      <c r="F12" s="58">
        <v>100.0</v>
      </c>
    </row>
    <row r="13">
      <c r="A13" s="56" t="s">
        <v>113</v>
      </c>
      <c r="B13" s="57">
        <v>30.0</v>
      </c>
      <c r="C13" s="57">
        <v>18.28</v>
      </c>
      <c r="D13" s="57">
        <v>14.34</v>
      </c>
      <c r="E13" s="57">
        <v>37.38</v>
      </c>
      <c r="F13" s="58">
        <v>100.0</v>
      </c>
    </row>
    <row r="14">
      <c r="A14" s="56" t="s">
        <v>114</v>
      </c>
      <c r="B14" s="57">
        <v>34.31</v>
      </c>
      <c r="C14" s="57">
        <v>15.91</v>
      </c>
      <c r="D14" s="57">
        <v>4.4</v>
      </c>
      <c r="E14" s="57">
        <v>45.39</v>
      </c>
      <c r="F14" s="58">
        <v>100.0</v>
      </c>
    </row>
    <row r="15">
      <c r="A15" s="56" t="s">
        <v>115</v>
      </c>
      <c r="B15" s="57">
        <v>0.18</v>
      </c>
      <c r="C15" s="57">
        <v>29.24</v>
      </c>
      <c r="D15" s="57">
        <v>64.6</v>
      </c>
      <c r="E15" s="57">
        <v>5.97</v>
      </c>
      <c r="F15" s="58">
        <v>100.0</v>
      </c>
    </row>
    <row r="16">
      <c r="A16" s="56" t="s">
        <v>116</v>
      </c>
      <c r="B16" s="57">
        <v>69.29</v>
      </c>
      <c r="C16" s="57">
        <v>3.31</v>
      </c>
      <c r="D16" s="57">
        <v>0.81</v>
      </c>
      <c r="E16" s="57">
        <v>26.6</v>
      </c>
      <c r="F16" s="58">
        <v>100.0</v>
      </c>
    </row>
    <row r="17">
      <c r="A17" s="56" t="s">
        <v>27</v>
      </c>
      <c r="B17" s="57">
        <v>13.94</v>
      </c>
      <c r="C17" s="57">
        <v>2.18</v>
      </c>
      <c r="D17" s="57">
        <v>14.67</v>
      </c>
      <c r="E17" s="57">
        <v>69.21</v>
      </c>
      <c r="F17" s="58">
        <v>100.0</v>
      </c>
    </row>
    <row r="18">
      <c r="A18" s="56" t="s">
        <v>117</v>
      </c>
      <c r="B18" s="57">
        <v>6.51</v>
      </c>
      <c r="C18" s="57">
        <v>5.35</v>
      </c>
      <c r="D18" s="57">
        <v>13.91</v>
      </c>
      <c r="E18" s="57">
        <v>74.23</v>
      </c>
      <c r="F18" s="58">
        <v>100.0</v>
      </c>
    </row>
    <row r="19">
      <c r="A19" s="56" t="s">
        <v>118</v>
      </c>
      <c r="B19" s="57">
        <v>24.59</v>
      </c>
      <c r="C19" s="57">
        <v>10.3</v>
      </c>
      <c r="D19" s="57">
        <v>1.96</v>
      </c>
      <c r="E19" s="57">
        <v>63.15</v>
      </c>
      <c r="F19" s="58">
        <v>100.0</v>
      </c>
    </row>
    <row r="20">
      <c r="A20" s="56" t="s">
        <v>28</v>
      </c>
      <c r="B20" s="57">
        <v>31.03</v>
      </c>
      <c r="C20" s="57">
        <v>1.9</v>
      </c>
      <c r="D20" s="57">
        <v>8.28</v>
      </c>
      <c r="E20" s="57">
        <v>58.79</v>
      </c>
      <c r="F20" s="58">
        <v>100.0</v>
      </c>
    </row>
    <row r="21" ht="15.75" customHeight="1">
      <c r="A21" s="56" t="s">
        <v>119</v>
      </c>
      <c r="B21" s="57">
        <v>22.24</v>
      </c>
      <c r="C21" s="57">
        <v>2.52</v>
      </c>
      <c r="D21" s="57">
        <v>12.35</v>
      </c>
      <c r="E21" s="57">
        <v>62.89</v>
      </c>
      <c r="F21" s="58">
        <v>100.0</v>
      </c>
    </row>
    <row r="22" ht="15.75" customHeight="1">
      <c r="A22" s="56" t="s">
        <v>120</v>
      </c>
      <c r="B22" s="57">
        <v>5.15</v>
      </c>
      <c r="C22" s="57">
        <v>1.75</v>
      </c>
      <c r="D22" s="57">
        <v>15.23</v>
      </c>
      <c r="E22" s="57">
        <v>77.87</v>
      </c>
      <c r="F22" s="58">
        <v>100.0</v>
      </c>
    </row>
    <row r="23" ht="15.75" customHeight="1">
      <c r="A23" s="56" t="s">
        <v>121</v>
      </c>
      <c r="B23" s="57">
        <v>6.37</v>
      </c>
      <c r="C23" s="57">
        <v>3.94</v>
      </c>
      <c r="D23" s="57">
        <v>26.82</v>
      </c>
      <c r="E23" s="57">
        <v>62.88</v>
      </c>
      <c r="F23" s="58">
        <v>100.0</v>
      </c>
    </row>
    <row r="24" ht="15.75" customHeight="1">
      <c r="A24" s="56" t="s">
        <v>29</v>
      </c>
      <c r="B24" s="57">
        <v>28.28</v>
      </c>
      <c r="C24" s="57">
        <v>13.93</v>
      </c>
      <c r="D24" s="57">
        <v>28.18</v>
      </c>
      <c r="E24" s="57">
        <v>29.62</v>
      </c>
      <c r="F24" s="58">
        <v>100.0</v>
      </c>
    </row>
    <row r="25" ht="15.75" customHeight="1">
      <c r="A25" s="56" t="s">
        <v>122</v>
      </c>
      <c r="B25" s="57">
        <v>27.37</v>
      </c>
      <c r="C25" s="57">
        <v>3.41</v>
      </c>
      <c r="D25" s="57">
        <v>23.8</v>
      </c>
      <c r="E25" s="57">
        <v>45.42</v>
      </c>
      <c r="F25" s="58">
        <v>100.0</v>
      </c>
    </row>
    <row r="26" ht="15.75" customHeight="1">
      <c r="A26" s="56" t="s">
        <v>123</v>
      </c>
      <c r="B26" s="57">
        <v>1.11</v>
      </c>
      <c r="C26" s="57">
        <v>1.89</v>
      </c>
      <c r="D26" s="57">
        <v>4.46</v>
      </c>
      <c r="E26" s="57">
        <v>92.53</v>
      </c>
      <c r="F26" s="58">
        <v>100.0</v>
      </c>
    </row>
    <row r="27" ht="15.75" customHeight="1">
      <c r="A27" s="56" t="s">
        <v>124</v>
      </c>
      <c r="B27" s="57">
        <v>9.02</v>
      </c>
      <c r="C27" s="57">
        <v>3.96</v>
      </c>
      <c r="D27" s="57">
        <v>24.53</v>
      </c>
      <c r="E27" s="57">
        <v>62.49</v>
      </c>
      <c r="F27" s="58">
        <v>100.0</v>
      </c>
    </row>
    <row r="28" ht="15.75" customHeight="1">
      <c r="A28" s="56" t="s">
        <v>30</v>
      </c>
      <c r="B28" s="57">
        <v>13.48</v>
      </c>
      <c r="C28" s="57">
        <v>1.32</v>
      </c>
      <c r="D28" s="57">
        <v>29.83</v>
      </c>
      <c r="E28" s="57">
        <v>55.37</v>
      </c>
      <c r="F28" s="58">
        <v>100.0</v>
      </c>
    </row>
    <row r="29" ht="15.75" customHeight="1">
      <c r="A29" s="56" t="s">
        <v>31</v>
      </c>
      <c r="B29" s="57">
        <v>24.71</v>
      </c>
      <c r="C29" s="57">
        <v>3.99</v>
      </c>
      <c r="D29" s="57">
        <v>5.76</v>
      </c>
      <c r="E29" s="57">
        <v>65.55</v>
      </c>
      <c r="F29" s="58">
        <v>100.0</v>
      </c>
    </row>
    <row r="30" ht="15.75" customHeight="1">
      <c r="A30" s="56" t="s">
        <v>125</v>
      </c>
      <c r="B30" s="57">
        <v>15.68</v>
      </c>
      <c r="C30" s="57">
        <v>19.78</v>
      </c>
      <c r="D30" s="57">
        <v>6.22</v>
      </c>
      <c r="E30" s="57">
        <v>58.33</v>
      </c>
      <c r="F30" s="58">
        <v>100.0</v>
      </c>
    </row>
    <row r="31" ht="15.75" customHeight="1">
      <c r="A31" s="56" t="s">
        <v>126</v>
      </c>
      <c r="B31" s="57">
        <v>51.63</v>
      </c>
      <c r="C31" s="57">
        <v>1.77</v>
      </c>
      <c r="D31" s="57">
        <v>0.02</v>
      </c>
      <c r="E31" s="57">
        <v>46.58</v>
      </c>
      <c r="F31" s="58">
        <v>100.0</v>
      </c>
    </row>
    <row r="32" ht="15.75" customHeight="1">
      <c r="A32" s="56" t="s">
        <v>32</v>
      </c>
      <c r="B32" s="57">
        <v>5.19</v>
      </c>
      <c r="C32" s="57">
        <v>2.83</v>
      </c>
      <c r="D32" s="57">
        <v>14.63</v>
      </c>
      <c r="E32" s="57">
        <v>77.35</v>
      </c>
      <c r="F32" s="58">
        <v>100.0</v>
      </c>
    </row>
    <row r="33" ht="15.75" customHeight="1">
      <c r="A33" s="56" t="s">
        <v>127</v>
      </c>
      <c r="B33" s="57">
        <v>1.47</v>
      </c>
      <c r="C33" s="57">
        <v>2.72</v>
      </c>
      <c r="D33" s="57">
        <v>3.35</v>
      </c>
      <c r="E33" s="57">
        <v>92.46</v>
      </c>
      <c r="F33" s="58">
        <v>100.0</v>
      </c>
    </row>
    <row r="34" ht="15.75" customHeight="1">
      <c r="A34" s="56" t="s">
        <v>128</v>
      </c>
      <c r="B34" s="57">
        <v>60.24</v>
      </c>
      <c r="C34" s="57">
        <v>0.69</v>
      </c>
      <c r="D34" s="57">
        <v>1.72</v>
      </c>
      <c r="E34" s="57">
        <v>37.35</v>
      </c>
      <c r="F34" s="58">
        <v>100.0</v>
      </c>
    </row>
    <row r="35" ht="15.75" customHeight="1">
      <c r="A35" s="56" t="s">
        <v>33</v>
      </c>
      <c r="B35" s="57">
        <v>24.68</v>
      </c>
      <c r="C35" s="57">
        <v>24.55</v>
      </c>
      <c r="D35" s="57">
        <v>16.03</v>
      </c>
      <c r="E35" s="57">
        <v>34.74</v>
      </c>
      <c r="F35" s="58">
        <v>100.0</v>
      </c>
    </row>
    <row r="36" ht="15.75" customHeight="1">
      <c r="A36" s="56" t="s">
        <v>129</v>
      </c>
      <c r="B36" s="57">
        <v>43.55</v>
      </c>
      <c r="C36" s="57">
        <v>6.85</v>
      </c>
      <c r="D36" s="57">
        <v>10.34</v>
      </c>
      <c r="E36" s="57">
        <v>39.26</v>
      </c>
      <c r="F36" s="58">
        <v>100.0</v>
      </c>
    </row>
    <row r="37" ht="15.75" customHeight="1">
      <c r="A37" s="56" t="s">
        <v>130</v>
      </c>
      <c r="B37" s="57">
        <v>3.36</v>
      </c>
      <c r="C37" s="57">
        <v>0.25</v>
      </c>
      <c r="D37" s="57">
        <v>9.53</v>
      </c>
      <c r="E37" s="57">
        <v>86.87</v>
      </c>
      <c r="F37" s="58">
        <v>100.0</v>
      </c>
    </row>
    <row r="38" ht="15.75" customHeight="1">
      <c r="A38" s="56" t="s">
        <v>34</v>
      </c>
      <c r="B38" s="57">
        <v>16.39</v>
      </c>
      <c r="C38" s="57">
        <v>8.37</v>
      </c>
      <c r="D38" s="57">
        <v>2.34</v>
      </c>
      <c r="E38" s="57">
        <v>72.9</v>
      </c>
      <c r="F38" s="58">
        <v>100.0</v>
      </c>
    </row>
    <row r="39" ht="15.75" customHeight="1">
      <c r="A39" s="56" t="s">
        <v>131</v>
      </c>
      <c r="B39" s="57">
        <v>10.25</v>
      </c>
      <c r="C39" s="57">
        <v>13.9</v>
      </c>
      <c r="D39" s="57">
        <v>4.21</v>
      </c>
      <c r="E39" s="57">
        <v>71.65</v>
      </c>
      <c r="F39" s="58">
        <v>100.0</v>
      </c>
    </row>
    <row r="40" ht="15.75" customHeight="1">
      <c r="A40" s="56" t="s">
        <v>132</v>
      </c>
      <c r="B40" s="57">
        <v>0.37</v>
      </c>
      <c r="C40" s="57">
        <v>1.3</v>
      </c>
      <c r="D40" s="57">
        <v>1.27</v>
      </c>
      <c r="E40" s="57">
        <v>97.05</v>
      </c>
      <c r="F40" s="58">
        <v>100.0</v>
      </c>
    </row>
    <row r="41" ht="15.75" customHeight="1">
      <c r="A41" s="56" t="s">
        <v>133</v>
      </c>
      <c r="B41" s="57">
        <v>11.45</v>
      </c>
      <c r="C41" s="57">
        <v>2.54</v>
      </c>
      <c r="D41" s="57">
        <v>1.51</v>
      </c>
      <c r="E41" s="57">
        <v>84.5</v>
      </c>
      <c r="F41" s="58">
        <v>100.0</v>
      </c>
    </row>
    <row r="42" ht="15.75" customHeight="1">
      <c r="A42" s="56" t="s">
        <v>35</v>
      </c>
      <c r="B42" s="57">
        <v>25.16</v>
      </c>
      <c r="C42" s="57">
        <v>28.71</v>
      </c>
      <c r="D42" s="57">
        <v>1.2</v>
      </c>
      <c r="E42" s="57">
        <v>44.94</v>
      </c>
      <c r="F42" s="58">
        <v>100.0</v>
      </c>
    </row>
    <row r="43" ht="15.75" customHeight="1">
      <c r="A43" s="56" t="s">
        <v>134</v>
      </c>
      <c r="B43" s="57">
        <v>29.77</v>
      </c>
      <c r="C43" s="57">
        <v>21.31</v>
      </c>
      <c r="D43" s="57">
        <v>0.79</v>
      </c>
      <c r="E43" s="57">
        <v>48.13</v>
      </c>
      <c r="F43" s="58">
        <v>100.0</v>
      </c>
    </row>
    <row r="44" ht="15.75" customHeight="1">
      <c r="A44" s="56" t="s">
        <v>135</v>
      </c>
      <c r="B44" s="57">
        <v>6.13</v>
      </c>
      <c r="C44" s="57">
        <v>0.0</v>
      </c>
      <c r="D44" s="57">
        <v>1.11</v>
      </c>
      <c r="E44" s="57">
        <v>92.77</v>
      </c>
      <c r="F44" s="58">
        <v>100.0</v>
      </c>
    </row>
    <row r="45" ht="15.75" customHeight="1">
      <c r="A45" s="56" t="s">
        <v>36</v>
      </c>
      <c r="B45" s="57">
        <v>37.77</v>
      </c>
      <c r="C45" s="57">
        <v>11.83</v>
      </c>
      <c r="D45" s="57">
        <v>12.5</v>
      </c>
      <c r="E45" s="57">
        <v>37.9</v>
      </c>
      <c r="F45" s="58">
        <v>100.0</v>
      </c>
    </row>
    <row r="46" ht="15.75" customHeight="1">
      <c r="A46" s="56" t="s">
        <v>136</v>
      </c>
      <c r="B46" s="57">
        <v>4.02</v>
      </c>
      <c r="C46" s="57">
        <v>0.0</v>
      </c>
      <c r="D46" s="57">
        <v>0.0</v>
      </c>
      <c r="E46" s="57">
        <v>95.98</v>
      </c>
      <c r="F46" s="58">
        <v>100.0</v>
      </c>
    </row>
    <row r="47" ht="15.75" customHeight="1">
      <c r="A47" s="56" t="s">
        <v>137</v>
      </c>
      <c r="B47" s="57">
        <v>68.62</v>
      </c>
      <c r="C47" s="57">
        <v>10.62</v>
      </c>
      <c r="D47" s="57">
        <v>1.43</v>
      </c>
      <c r="E47" s="57">
        <v>19.33</v>
      </c>
      <c r="F47" s="58">
        <v>100.0</v>
      </c>
    </row>
    <row r="48" ht="15.75" customHeight="1">
      <c r="A48" s="74" t="s">
        <v>87</v>
      </c>
      <c r="B48" s="88">
        <v>18.02</v>
      </c>
      <c r="C48" s="88">
        <v>9.94</v>
      </c>
      <c r="D48" s="88">
        <v>15.57</v>
      </c>
      <c r="E48" s="88">
        <v>56.47</v>
      </c>
      <c r="F48" s="60">
        <v>100.0</v>
      </c>
    </row>
    <row r="49" ht="15.75" customHeight="1">
      <c r="A49" s="2"/>
      <c r="B49" s="76"/>
      <c r="C49" s="76"/>
      <c r="D49" s="76"/>
      <c r="E49" s="76"/>
      <c r="F49" s="76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66" t="s">
        <v>317</v>
      </c>
      <c r="B50" s="167"/>
      <c r="C50" s="167"/>
      <c r="D50" s="167"/>
      <c r="E50" s="167"/>
      <c r="F50" s="167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68" t="s">
        <v>1</v>
      </c>
      <c r="B51" s="169" t="s">
        <v>318</v>
      </c>
      <c r="C51" s="169" t="s">
        <v>319</v>
      </c>
      <c r="D51" s="169" t="s">
        <v>313</v>
      </c>
      <c r="E51" s="169" t="s">
        <v>320</v>
      </c>
      <c r="F51" s="169" t="s">
        <v>22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70" t="s">
        <v>23</v>
      </c>
      <c r="B52" s="171">
        <v>1.2</v>
      </c>
      <c r="C52" s="171">
        <v>36.9</v>
      </c>
      <c r="D52" s="171">
        <v>57.8</v>
      </c>
      <c r="E52" s="171">
        <v>4.1</v>
      </c>
      <c r="F52" s="171">
        <v>100.0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70" t="s">
        <v>24</v>
      </c>
      <c r="B53" s="171">
        <v>6.8</v>
      </c>
      <c r="C53" s="171">
        <v>10.3</v>
      </c>
      <c r="D53" s="171">
        <v>19.0</v>
      </c>
      <c r="E53" s="171">
        <v>64.0</v>
      </c>
      <c r="F53" s="171">
        <v>100.0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70" t="s">
        <v>25</v>
      </c>
      <c r="B54" s="171">
        <v>14.2</v>
      </c>
      <c r="C54" s="171">
        <v>12.4</v>
      </c>
      <c r="D54" s="171">
        <v>4.7</v>
      </c>
      <c r="E54" s="171">
        <v>68.7</v>
      </c>
      <c r="F54" s="171">
        <v>100.0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70" t="s">
        <v>26</v>
      </c>
      <c r="B55" s="171">
        <v>23.8</v>
      </c>
      <c r="C55" s="171">
        <v>20.2</v>
      </c>
      <c r="D55" s="171">
        <v>23.6</v>
      </c>
      <c r="E55" s="171">
        <v>32.4</v>
      </c>
      <c r="F55" s="171">
        <v>100.0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70" t="s">
        <v>27</v>
      </c>
      <c r="B56" s="171">
        <v>24.5</v>
      </c>
      <c r="C56" s="171">
        <v>5.2</v>
      </c>
      <c r="D56" s="171">
        <v>8.8</v>
      </c>
      <c r="E56" s="171">
        <v>61.5</v>
      </c>
      <c r="F56" s="171">
        <v>100.0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70" t="s">
        <v>28</v>
      </c>
      <c r="B57" s="171">
        <v>23.3</v>
      </c>
      <c r="C57" s="171">
        <v>2.1</v>
      </c>
      <c r="D57" s="171">
        <v>11.0</v>
      </c>
      <c r="E57" s="171">
        <v>63.6</v>
      </c>
      <c r="F57" s="171">
        <v>100.0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70" t="s">
        <v>29</v>
      </c>
      <c r="B58" s="171">
        <v>20.7</v>
      </c>
      <c r="C58" s="171">
        <v>7.0</v>
      </c>
      <c r="D58" s="171">
        <v>26.2</v>
      </c>
      <c r="E58" s="171">
        <v>46.0</v>
      </c>
      <c r="F58" s="171">
        <v>100.0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70" t="s">
        <v>30</v>
      </c>
      <c r="B59" s="171">
        <v>8.2</v>
      </c>
      <c r="C59" s="171">
        <v>2.3</v>
      </c>
      <c r="D59" s="171">
        <v>20.3</v>
      </c>
      <c r="E59" s="171">
        <v>69.2</v>
      </c>
      <c r="F59" s="171">
        <v>100.0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70" t="s">
        <v>31</v>
      </c>
      <c r="B60" s="171">
        <v>26.7</v>
      </c>
      <c r="C60" s="171">
        <v>8.9</v>
      </c>
      <c r="D60" s="171">
        <v>4.9</v>
      </c>
      <c r="E60" s="171">
        <v>59.6</v>
      </c>
      <c r="F60" s="171">
        <v>100.0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70" t="s">
        <v>32</v>
      </c>
      <c r="B61" s="171">
        <v>18.4</v>
      </c>
      <c r="C61" s="171">
        <v>2.2</v>
      </c>
      <c r="D61" s="171">
        <v>6.4</v>
      </c>
      <c r="E61" s="171">
        <v>73.0</v>
      </c>
      <c r="F61" s="171">
        <v>100.0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70" t="s">
        <v>33</v>
      </c>
      <c r="B62" s="171">
        <v>27.6</v>
      </c>
      <c r="C62" s="171">
        <v>12.9</v>
      </c>
      <c r="D62" s="171">
        <v>12.6</v>
      </c>
      <c r="E62" s="171">
        <v>46.9</v>
      </c>
      <c r="F62" s="171">
        <v>100.0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70" t="s">
        <v>34</v>
      </c>
      <c r="B63" s="171">
        <v>9.0</v>
      </c>
      <c r="C63" s="171">
        <v>5.8</v>
      </c>
      <c r="D63" s="171">
        <v>2.1</v>
      </c>
      <c r="E63" s="171">
        <v>83.1</v>
      </c>
      <c r="F63" s="171">
        <v>100.0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70" t="s">
        <v>35</v>
      </c>
      <c r="B64" s="171">
        <v>22.2</v>
      </c>
      <c r="C64" s="171">
        <v>20.3</v>
      </c>
      <c r="D64" s="171">
        <v>1.1</v>
      </c>
      <c r="E64" s="171">
        <v>56.4</v>
      </c>
      <c r="F64" s="171">
        <v>100.0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70" t="s">
        <v>36</v>
      </c>
      <c r="B65" s="171">
        <v>35.1</v>
      </c>
      <c r="C65" s="171">
        <v>7.1</v>
      </c>
      <c r="D65" s="171">
        <v>4.4</v>
      </c>
      <c r="E65" s="171">
        <v>53.4</v>
      </c>
      <c r="F65" s="171">
        <v>100.0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70" t="s">
        <v>87</v>
      </c>
      <c r="B66" s="171">
        <v>18.0</v>
      </c>
      <c r="C66" s="171">
        <v>9.9</v>
      </c>
      <c r="D66" s="171">
        <v>15.6</v>
      </c>
      <c r="E66" s="171">
        <v>56.5</v>
      </c>
      <c r="F66" s="171">
        <v>100.0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63"/>
      <c r="C67" s="63"/>
      <c r="D67" s="63"/>
      <c r="E67" s="63"/>
      <c r="F67" s="63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2" t="s">
        <v>321</v>
      </c>
    </row>
    <row r="69" ht="33.0" customHeight="1">
      <c r="A69" s="172" t="s">
        <v>322</v>
      </c>
      <c r="B69" s="172" t="s">
        <v>323</v>
      </c>
      <c r="C69" s="172" t="s">
        <v>324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</row>
    <row r="70" ht="15.75" customHeight="1">
      <c r="A70" s="173" t="s">
        <v>34</v>
      </c>
      <c r="B70" s="174">
        <v>254201.0</v>
      </c>
      <c r="C70" s="84">
        <v>15.23</v>
      </c>
    </row>
    <row r="71" ht="15.75" customHeight="1">
      <c r="A71" s="173" t="s">
        <v>25</v>
      </c>
      <c r="B71" s="174">
        <v>235918.0</v>
      </c>
      <c r="C71" s="84">
        <v>14.13</v>
      </c>
    </row>
    <row r="72" ht="15.75" customHeight="1">
      <c r="A72" s="173" t="s">
        <v>31</v>
      </c>
      <c r="B72" s="174">
        <v>177832.0</v>
      </c>
      <c r="C72" s="84">
        <v>10.65</v>
      </c>
    </row>
    <row r="73" ht="15.75" customHeight="1">
      <c r="A73" s="173" t="s">
        <v>28</v>
      </c>
      <c r="B73" s="174">
        <v>177702.0</v>
      </c>
      <c r="C73" s="84">
        <v>10.65</v>
      </c>
    </row>
    <row r="74" ht="15.75" customHeight="1">
      <c r="A74" s="173" t="s">
        <v>32</v>
      </c>
      <c r="B74" s="174">
        <v>157602.0</v>
      </c>
      <c r="C74" s="84">
        <v>9.44</v>
      </c>
    </row>
    <row r="75" ht="15.75" customHeight="1">
      <c r="A75" s="173" t="s">
        <v>29</v>
      </c>
      <c r="B75" s="174">
        <v>136372.0</v>
      </c>
      <c r="C75" s="84">
        <v>8.17</v>
      </c>
    </row>
    <row r="76" ht="15.75" customHeight="1">
      <c r="A76" s="173" t="s">
        <v>30</v>
      </c>
      <c r="B76" s="174">
        <v>131210.0</v>
      </c>
      <c r="C76" s="84">
        <v>7.86</v>
      </c>
    </row>
    <row r="77" ht="15.75" customHeight="1">
      <c r="A77" s="173" t="s">
        <v>36</v>
      </c>
      <c r="B77" s="174">
        <v>121087.0</v>
      </c>
      <c r="C77" s="84">
        <v>7.25</v>
      </c>
    </row>
    <row r="78" ht="15.75" customHeight="1">
      <c r="A78" s="173" t="s">
        <v>27</v>
      </c>
      <c r="B78" s="174">
        <v>96719.0</v>
      </c>
      <c r="C78" s="84">
        <v>5.79</v>
      </c>
    </row>
    <row r="79" ht="15.75" customHeight="1">
      <c r="A79" s="173" t="s">
        <v>24</v>
      </c>
      <c r="B79" s="174">
        <v>76202.0</v>
      </c>
      <c r="C79" s="84">
        <v>4.56</v>
      </c>
    </row>
    <row r="80" ht="15.75" customHeight="1">
      <c r="A80" s="173" t="s">
        <v>26</v>
      </c>
      <c r="B80" s="174">
        <v>39020.0</v>
      </c>
      <c r="C80" s="84">
        <v>2.34</v>
      </c>
    </row>
    <row r="81" ht="15.75" customHeight="1">
      <c r="A81" s="173" t="s">
        <v>33</v>
      </c>
      <c r="B81" s="174">
        <v>38861.0</v>
      </c>
      <c r="C81" s="84">
        <v>2.33</v>
      </c>
    </row>
    <row r="82" ht="15.75" customHeight="1">
      <c r="A82" s="173" t="s">
        <v>35</v>
      </c>
      <c r="B82" s="174">
        <v>23044.0</v>
      </c>
      <c r="C82" s="84">
        <v>1.38</v>
      </c>
    </row>
    <row r="83" ht="15.75" customHeight="1">
      <c r="A83" s="173" t="s">
        <v>23</v>
      </c>
      <c r="B83" s="174">
        <v>3574.0</v>
      </c>
      <c r="C83" s="84">
        <v>0.21</v>
      </c>
    </row>
    <row r="84" ht="15.75" customHeight="1">
      <c r="A84" s="173" t="s">
        <v>87</v>
      </c>
      <c r="B84" s="174">
        <v>1669344.0</v>
      </c>
      <c r="C84" s="84">
        <v>100.0</v>
      </c>
    </row>
    <row r="85" ht="15.75" customHeight="1"/>
    <row r="86" ht="15.75" customHeight="1">
      <c r="A86" s="61" t="s">
        <v>325</v>
      </c>
    </row>
    <row r="87" ht="26.25" customHeight="1">
      <c r="A87" s="172" t="s">
        <v>236</v>
      </c>
      <c r="B87" s="172" t="s">
        <v>323</v>
      </c>
      <c r="C87" s="172" t="s">
        <v>324</v>
      </c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</row>
    <row r="88" ht="15.75" customHeight="1">
      <c r="A88" s="173" t="s">
        <v>247</v>
      </c>
      <c r="B88" s="174">
        <v>456281.0</v>
      </c>
      <c r="C88" s="175">
        <f>'2. Activités culturales'!$B88/$B$94</f>
        <v>0.5833736074</v>
      </c>
      <c r="E88" s="2"/>
      <c r="F88" s="176"/>
      <c r="G88" s="177"/>
    </row>
    <row r="89" ht="15.75" customHeight="1">
      <c r="A89" s="173" t="s">
        <v>245</v>
      </c>
      <c r="B89" s="174">
        <v>131836.0</v>
      </c>
      <c r="C89" s="175">
        <f>'2. Activités culturales'!$B89/$B$94</f>
        <v>0.1685576276</v>
      </c>
      <c r="E89" s="2"/>
      <c r="F89" s="176"/>
      <c r="G89" s="177"/>
    </row>
    <row r="90" ht="15.75" customHeight="1">
      <c r="A90" s="173" t="s">
        <v>253</v>
      </c>
      <c r="B90" s="174">
        <v>105002.0</v>
      </c>
      <c r="C90" s="175">
        <f>'2. Activités culturales'!$B90/$B$94</f>
        <v>0.1342492795</v>
      </c>
      <c r="E90" s="2"/>
      <c r="F90" s="176"/>
      <c r="G90" s="177"/>
    </row>
    <row r="91" ht="15.75" customHeight="1">
      <c r="A91" s="173" t="s">
        <v>254</v>
      </c>
      <c r="B91" s="174">
        <v>60002.0</v>
      </c>
      <c r="C91" s="175">
        <f>'2. Activités culturales'!$B91/$B$94</f>
        <v>0.07671496992</v>
      </c>
      <c r="E91" s="2"/>
      <c r="F91" s="176"/>
      <c r="G91" s="177"/>
    </row>
    <row r="92" ht="15.75" customHeight="1">
      <c r="A92" s="173" t="s">
        <v>252</v>
      </c>
      <c r="B92" s="174">
        <v>27234.0</v>
      </c>
      <c r="C92" s="175">
        <f>'2. Activités culturales'!$B92/$B$94</f>
        <v>0.03481976419</v>
      </c>
      <c r="E92" s="2"/>
      <c r="F92" s="176"/>
      <c r="G92" s="177"/>
    </row>
    <row r="93" ht="15.75" customHeight="1">
      <c r="A93" s="173" t="s">
        <v>326</v>
      </c>
      <c r="B93" s="174">
        <v>1787.0</v>
      </c>
      <c r="C93" s="175">
        <f>'2. Activités culturales'!$B93/$B$94</f>
        <v>0.002284751362</v>
      </c>
    </row>
    <row r="94" ht="15.75" customHeight="1">
      <c r="A94" s="173" t="s">
        <v>22</v>
      </c>
      <c r="B94" s="174">
        <f>SUBTOTAL(109,B88:B93)</f>
        <v>782142</v>
      </c>
      <c r="C94" s="175">
        <f>'2. Activités culturales'!$B94/$B$94</f>
        <v>1</v>
      </c>
    </row>
    <row r="95" ht="15.75" customHeight="1">
      <c r="A95" s="2"/>
      <c r="B95" s="176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1" t="s">
        <v>327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78" t="s">
        <v>236</v>
      </c>
      <c r="B97" s="147" t="s">
        <v>328</v>
      </c>
      <c r="C97" s="90" t="s">
        <v>324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6" t="s">
        <v>237</v>
      </c>
      <c r="B98" s="179">
        <v>664154.0</v>
      </c>
      <c r="C98" s="180">
        <f t="shared" ref="C98:C101" si="1">B98/$B$101</f>
        <v>0.9674479717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56" t="s">
        <v>329</v>
      </c>
      <c r="B99" s="179">
        <v>20238.0</v>
      </c>
      <c r="C99" s="180">
        <f t="shared" si="1"/>
        <v>0.02947992792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6" t="s">
        <v>330</v>
      </c>
      <c r="B100" s="179">
        <v>2109.0</v>
      </c>
      <c r="C100" s="180">
        <f t="shared" si="1"/>
        <v>0.003072100405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4" t="s">
        <v>22</v>
      </c>
      <c r="B101" s="181">
        <f>SUM(B98:B100)</f>
        <v>686501</v>
      </c>
      <c r="C101" s="182">
        <f t="shared" si="1"/>
        <v>1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176"/>
      <c r="C102" s="11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 t="s">
        <v>331</v>
      </c>
      <c r="B103" s="176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72" t="s">
        <v>236</v>
      </c>
      <c r="B104" s="172" t="s">
        <v>323</v>
      </c>
      <c r="C104" s="172" t="s">
        <v>324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3" t="s">
        <v>248</v>
      </c>
      <c r="B105" s="174">
        <v>121970.0</v>
      </c>
      <c r="C105" s="175">
        <f>+'2. Activités culturales'!$B105/$B$110</f>
        <v>0.6930192389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3" t="s">
        <v>249</v>
      </c>
      <c r="B106" s="174">
        <v>19317.0</v>
      </c>
      <c r="C106" s="175">
        <f>+'2. Activités culturales'!$B106/$B$110</f>
        <v>0.1097569291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3" t="s">
        <v>246</v>
      </c>
      <c r="B107" s="174">
        <v>16280.0</v>
      </c>
      <c r="C107" s="175">
        <f>+'2. Activités culturales'!$B107/$B$110</f>
        <v>0.09250105115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3" t="s">
        <v>240</v>
      </c>
      <c r="B108" s="174">
        <v>10250.0</v>
      </c>
      <c r="C108" s="175">
        <f>+'2. Activités culturales'!$B108/$B$110</f>
        <v>0.05823929817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3" t="s">
        <v>243</v>
      </c>
      <c r="B109" s="174">
        <v>8181.0</v>
      </c>
      <c r="C109" s="175">
        <f>+'2. Activités culturales'!$B109/$B$110</f>
        <v>0.04648348277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3" t="s">
        <v>22</v>
      </c>
      <c r="B110" s="174">
        <f>SUBTOTAL(109,B105:B109)</f>
        <v>175998</v>
      </c>
      <c r="C110" s="175">
        <f>+'2. Activités culturales'!$B110/$B$110</f>
        <v>1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176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1" t="s">
        <v>332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78" t="s">
        <v>236</v>
      </c>
      <c r="B113" s="147" t="s">
        <v>328</v>
      </c>
      <c r="C113" s="90" t="s">
        <v>324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6" t="s">
        <v>244</v>
      </c>
      <c r="B114" s="179">
        <v>4598.0</v>
      </c>
      <c r="C114" s="93">
        <f t="shared" ref="C114:C128" si="2">B114/$B$128</f>
        <v>0.1861312391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6" t="s">
        <v>250</v>
      </c>
      <c r="B115" s="179">
        <v>4296.0</v>
      </c>
      <c r="C115" s="93">
        <f t="shared" si="2"/>
        <v>0.1739060033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6" t="s">
        <v>251</v>
      </c>
      <c r="B116" s="179">
        <v>3455.0</v>
      </c>
      <c r="C116" s="93">
        <f t="shared" si="2"/>
        <v>0.1398615553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6" t="s">
        <v>333</v>
      </c>
      <c r="B117" s="179">
        <v>2860.0</v>
      </c>
      <c r="C117" s="93">
        <f t="shared" si="2"/>
        <v>0.1157754119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6" t="s">
        <v>239</v>
      </c>
      <c r="B118" s="179">
        <v>2068.0</v>
      </c>
      <c r="C118" s="93">
        <f t="shared" si="2"/>
        <v>0.0837145286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6" t="s">
        <v>242</v>
      </c>
      <c r="B119" s="179">
        <v>1834.0</v>
      </c>
      <c r="C119" s="93">
        <f t="shared" si="2"/>
        <v>0.0742419949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6" t="s">
        <v>334</v>
      </c>
      <c r="B120" s="179">
        <v>1633.0</v>
      </c>
      <c r="C120" s="93">
        <f t="shared" si="2"/>
        <v>0.06610533134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6" t="s">
        <v>256</v>
      </c>
      <c r="B121" s="179">
        <v>930.0</v>
      </c>
      <c r="C121" s="93">
        <f t="shared" si="2"/>
        <v>0.03764724932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6" t="s">
        <v>335</v>
      </c>
      <c r="B122" s="179">
        <v>889.0</v>
      </c>
      <c r="C122" s="93">
        <f t="shared" si="2"/>
        <v>0.03598753188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6" t="s">
        <v>255</v>
      </c>
      <c r="B123" s="179">
        <v>608.0</v>
      </c>
      <c r="C123" s="93">
        <f t="shared" si="2"/>
        <v>0.02461239526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6" t="s">
        <v>336</v>
      </c>
      <c r="B124" s="179">
        <v>447.0</v>
      </c>
      <c r="C124" s="93">
        <f t="shared" si="2"/>
        <v>0.01809496822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6" t="s">
        <v>337</v>
      </c>
      <c r="B125" s="179">
        <v>433.0</v>
      </c>
      <c r="C125" s="93">
        <f t="shared" si="2"/>
        <v>0.01752823544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6" t="s">
        <v>338</v>
      </c>
      <c r="B126" s="179">
        <v>413.0</v>
      </c>
      <c r="C126" s="93">
        <f t="shared" si="2"/>
        <v>0.01671861717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6" t="s">
        <v>257</v>
      </c>
      <c r="B127" s="179">
        <v>239.0</v>
      </c>
      <c r="C127" s="93">
        <f t="shared" si="2"/>
        <v>0.009674938267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4" t="s">
        <v>22</v>
      </c>
      <c r="B128" s="181">
        <f>SUM(B114:B127)</f>
        <v>24703</v>
      </c>
      <c r="C128" s="95">
        <f t="shared" si="2"/>
        <v>1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17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2" t="s">
        <v>339</v>
      </c>
    </row>
    <row r="131" ht="15.75" customHeight="1">
      <c r="A131" s="173" t="s">
        <v>1</v>
      </c>
      <c r="B131" s="173" t="s">
        <v>20</v>
      </c>
      <c r="C131" s="173" t="s">
        <v>21</v>
      </c>
      <c r="D131" s="173" t="s">
        <v>193</v>
      </c>
    </row>
    <row r="132" ht="15.75" customHeight="1">
      <c r="A132" s="173" t="s">
        <v>23</v>
      </c>
      <c r="B132" s="7">
        <v>1.38</v>
      </c>
      <c r="C132" s="7">
        <v>1.0</v>
      </c>
      <c r="D132" s="7">
        <v>1.32</v>
      </c>
    </row>
    <row r="133" ht="15.75" customHeight="1">
      <c r="A133" s="173" t="s">
        <v>24</v>
      </c>
      <c r="B133" s="7">
        <v>2.12</v>
      </c>
      <c r="C133" s="7">
        <v>1.68</v>
      </c>
      <c r="D133" s="7">
        <v>2.04</v>
      </c>
    </row>
    <row r="134" ht="15.75" customHeight="1">
      <c r="A134" s="173" t="s">
        <v>25</v>
      </c>
      <c r="B134" s="7">
        <v>3.71</v>
      </c>
      <c r="C134" s="7">
        <v>2.94</v>
      </c>
      <c r="D134" s="7">
        <v>3.64</v>
      </c>
    </row>
    <row r="135" ht="15.75" customHeight="1">
      <c r="A135" s="173" t="s">
        <v>26</v>
      </c>
      <c r="B135" s="7">
        <v>1.06</v>
      </c>
      <c r="C135" s="7">
        <v>1.0</v>
      </c>
      <c r="D135" s="7">
        <v>1.05</v>
      </c>
    </row>
    <row r="136" ht="15.75" customHeight="1">
      <c r="A136" s="173" t="s">
        <v>27</v>
      </c>
      <c r="B136" s="7">
        <v>2.11</v>
      </c>
      <c r="C136" s="7">
        <v>1.71</v>
      </c>
      <c r="D136" s="7">
        <v>2.1</v>
      </c>
    </row>
    <row r="137" ht="15.75" customHeight="1">
      <c r="A137" s="173" t="s">
        <v>28</v>
      </c>
      <c r="B137" s="7">
        <v>3.03</v>
      </c>
      <c r="C137" s="7">
        <v>2.43</v>
      </c>
      <c r="D137" s="7">
        <v>2.99</v>
      </c>
    </row>
    <row r="138" ht="15.75" customHeight="1">
      <c r="A138" s="173" t="s">
        <v>29</v>
      </c>
      <c r="B138" s="7">
        <v>2.07</v>
      </c>
      <c r="C138" s="7">
        <v>1.84</v>
      </c>
      <c r="D138" s="7">
        <v>2.05</v>
      </c>
    </row>
    <row r="139" ht="15.75" customHeight="1">
      <c r="A139" s="173" t="s">
        <v>30</v>
      </c>
      <c r="B139" s="7">
        <v>2.11</v>
      </c>
      <c r="C139" s="7">
        <v>1.76</v>
      </c>
      <c r="D139" s="7">
        <v>2.08</v>
      </c>
    </row>
    <row r="140" ht="15.75" customHeight="1">
      <c r="A140" s="173" t="s">
        <v>31</v>
      </c>
      <c r="B140" s="7">
        <v>2.93</v>
      </c>
      <c r="C140" s="7">
        <v>2.13</v>
      </c>
      <c r="D140" s="7">
        <v>2.89</v>
      </c>
    </row>
    <row r="141" ht="15.75" customHeight="1">
      <c r="A141" s="173" t="s">
        <v>32</v>
      </c>
      <c r="B141" s="7">
        <v>3.09</v>
      </c>
      <c r="C141" s="7">
        <v>1.73</v>
      </c>
      <c r="D141" s="7">
        <v>3.04</v>
      </c>
    </row>
    <row r="142" ht="15.75" customHeight="1">
      <c r="A142" s="173" t="s">
        <v>33</v>
      </c>
      <c r="B142" s="7">
        <v>1.18</v>
      </c>
      <c r="C142" s="7">
        <v>1.12</v>
      </c>
      <c r="D142" s="7">
        <v>1.17</v>
      </c>
    </row>
    <row r="143" ht="15.75" customHeight="1">
      <c r="A143" s="173" t="s">
        <v>34</v>
      </c>
      <c r="B143" s="7">
        <v>4.63</v>
      </c>
      <c r="C143" s="7">
        <v>1.91</v>
      </c>
      <c r="D143" s="7">
        <v>4.58</v>
      </c>
    </row>
    <row r="144" ht="15.75" customHeight="1">
      <c r="A144" s="173" t="s">
        <v>35</v>
      </c>
      <c r="B144" s="7">
        <v>1.62</v>
      </c>
      <c r="C144" s="7">
        <v>1.33</v>
      </c>
      <c r="D144" s="7">
        <v>1.58</v>
      </c>
    </row>
    <row r="145" ht="15.75" customHeight="1">
      <c r="A145" s="173" t="s">
        <v>36</v>
      </c>
      <c r="B145" s="7">
        <v>3.91</v>
      </c>
      <c r="C145" s="7">
        <v>2.58</v>
      </c>
      <c r="D145" s="7">
        <v>3.83</v>
      </c>
    </row>
    <row r="146" ht="15.75" customHeight="1">
      <c r="A146" s="173" t="s">
        <v>87</v>
      </c>
      <c r="B146" s="7">
        <v>2.73</v>
      </c>
      <c r="C146" s="7">
        <v>1.88</v>
      </c>
      <c r="D146" s="7">
        <v>2.67</v>
      </c>
    </row>
    <row r="147" ht="15.75" customHeight="1">
      <c r="A147" s="2"/>
      <c r="B147" s="76"/>
      <c r="C147" s="76"/>
      <c r="D147" s="76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 t="s">
        <v>340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1"/>
      <c r="B149" s="72" t="s">
        <v>20</v>
      </c>
      <c r="C149" s="35"/>
      <c r="D149" s="35"/>
      <c r="E149" s="36"/>
      <c r="F149" s="183" t="s">
        <v>21</v>
      </c>
      <c r="G149" s="184"/>
      <c r="H149" s="184"/>
      <c r="I149" s="185"/>
      <c r="J149" s="183" t="s">
        <v>193</v>
      </c>
      <c r="K149" s="184"/>
      <c r="L149" s="184"/>
      <c r="M149" s="185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3" t="s">
        <v>104</v>
      </c>
      <c r="B150" s="89" t="s">
        <v>341</v>
      </c>
      <c r="C150" s="89" t="s">
        <v>342</v>
      </c>
      <c r="D150" s="89" t="s">
        <v>343</v>
      </c>
      <c r="E150" s="89" t="s">
        <v>344</v>
      </c>
      <c r="F150" s="89" t="s">
        <v>345</v>
      </c>
      <c r="G150" s="89" t="s">
        <v>346</v>
      </c>
      <c r="H150" s="89" t="s">
        <v>347</v>
      </c>
      <c r="I150" s="89" t="s">
        <v>348</v>
      </c>
      <c r="J150" s="89" t="s">
        <v>349</v>
      </c>
      <c r="K150" s="89" t="s">
        <v>350</v>
      </c>
      <c r="L150" s="89" t="s">
        <v>351</v>
      </c>
      <c r="M150" s="90" t="s">
        <v>352</v>
      </c>
    </row>
    <row r="151" ht="15.75" customHeight="1">
      <c r="A151" s="56" t="s">
        <v>108</v>
      </c>
      <c r="B151" s="57">
        <v>1.383834</v>
      </c>
      <c r="C151" s="57">
        <v>0.1325702</v>
      </c>
      <c r="D151" s="57">
        <v>1.123937</v>
      </c>
      <c r="E151" s="57">
        <v>1.643731</v>
      </c>
      <c r="F151" s="57">
        <v>1.0</v>
      </c>
      <c r="G151" s="57">
        <v>0.0</v>
      </c>
      <c r="H151" s="57" t="s">
        <v>353</v>
      </c>
      <c r="I151" s="57" t="s">
        <v>353</v>
      </c>
      <c r="J151" s="57">
        <v>1.321257</v>
      </c>
      <c r="K151" s="57">
        <v>0.1151102</v>
      </c>
      <c r="L151" s="57">
        <v>1.095594</v>
      </c>
      <c r="M151" s="58">
        <v>1.54692</v>
      </c>
    </row>
    <row r="152" ht="15.75" customHeight="1">
      <c r="A152" s="56" t="s">
        <v>109</v>
      </c>
      <c r="B152" s="57">
        <v>2.172596</v>
      </c>
      <c r="C152" s="57">
        <v>0.1617827</v>
      </c>
      <c r="D152" s="57">
        <v>1.85543</v>
      </c>
      <c r="E152" s="57">
        <v>2.489762</v>
      </c>
      <c r="F152" s="57">
        <v>1.447902</v>
      </c>
      <c r="G152" s="57">
        <v>0.1908295</v>
      </c>
      <c r="H152" s="57">
        <v>1.072781</v>
      </c>
      <c r="I152" s="57">
        <v>1.823023</v>
      </c>
      <c r="J152" s="57">
        <v>2.093464</v>
      </c>
      <c r="K152" s="57">
        <v>0.1478286</v>
      </c>
      <c r="L152" s="57">
        <v>1.803659</v>
      </c>
      <c r="M152" s="58">
        <v>2.383268</v>
      </c>
    </row>
    <row r="153" ht="15.75" customHeight="1">
      <c r="A153" s="56" t="s">
        <v>110</v>
      </c>
      <c r="B153" s="57">
        <v>2.725893</v>
      </c>
      <c r="C153" s="57">
        <v>0.1909926</v>
      </c>
      <c r="D153" s="57">
        <v>2.351462</v>
      </c>
      <c r="E153" s="57">
        <v>3.100323</v>
      </c>
      <c r="F153" s="57">
        <v>2.824273</v>
      </c>
      <c r="G153" s="57">
        <v>0.4454837</v>
      </c>
      <c r="H153" s="57">
        <v>1.948569</v>
      </c>
      <c r="I153" s="57">
        <v>3.699978</v>
      </c>
      <c r="J153" s="57">
        <v>2.756178</v>
      </c>
      <c r="K153" s="57">
        <v>0.1902788</v>
      </c>
      <c r="L153" s="57">
        <v>2.383154</v>
      </c>
      <c r="M153" s="58">
        <v>3.129202</v>
      </c>
    </row>
    <row r="154" ht="15.75" customHeight="1">
      <c r="A154" s="56" t="s">
        <v>24</v>
      </c>
      <c r="B154" s="57">
        <v>1.257788</v>
      </c>
      <c r="C154" s="57">
        <v>0.1222836</v>
      </c>
      <c r="D154" s="57">
        <v>1.018058</v>
      </c>
      <c r="E154" s="57">
        <v>1.497518</v>
      </c>
      <c r="F154" s="57">
        <v>1.125894</v>
      </c>
      <c r="G154" s="57">
        <v>0.0744922</v>
      </c>
      <c r="H154" s="57">
        <v>0.9794619</v>
      </c>
      <c r="I154" s="57">
        <v>1.272326</v>
      </c>
      <c r="J154" s="57">
        <v>1.211296</v>
      </c>
      <c r="K154" s="57">
        <v>0.084193</v>
      </c>
      <c r="L154" s="57">
        <v>1.046243</v>
      </c>
      <c r="M154" s="58">
        <v>1.376349</v>
      </c>
    </row>
    <row r="155" ht="15.75" customHeight="1">
      <c r="A155" s="56" t="s">
        <v>111</v>
      </c>
      <c r="B155" s="57">
        <v>3.905664</v>
      </c>
      <c r="C155" s="57">
        <v>0.1998308</v>
      </c>
      <c r="D155" s="57">
        <v>3.513907</v>
      </c>
      <c r="E155" s="57">
        <v>4.297421</v>
      </c>
      <c r="F155" s="57">
        <v>3.077533</v>
      </c>
      <c r="G155" s="57">
        <v>0.441852</v>
      </c>
      <c r="H155" s="57">
        <v>2.208967</v>
      </c>
      <c r="I155" s="57">
        <v>3.946098</v>
      </c>
      <c r="J155" s="57">
        <v>3.819655</v>
      </c>
      <c r="K155" s="57">
        <v>0.1870418</v>
      </c>
      <c r="L155" s="57">
        <v>3.452977</v>
      </c>
      <c r="M155" s="58">
        <v>4.186333</v>
      </c>
    </row>
    <row r="156" ht="15.75" customHeight="1">
      <c r="A156" s="56" t="s">
        <v>25</v>
      </c>
      <c r="B156" s="57">
        <v>3.419741</v>
      </c>
      <c r="C156" s="57">
        <v>0.1276643</v>
      </c>
      <c r="D156" s="57">
        <v>3.169462</v>
      </c>
      <c r="E156" s="57">
        <v>3.67002</v>
      </c>
      <c r="F156" s="57">
        <v>2.907682</v>
      </c>
      <c r="G156" s="57">
        <v>0.3980371</v>
      </c>
      <c r="H156" s="57">
        <v>2.125245</v>
      </c>
      <c r="I156" s="57">
        <v>3.690119</v>
      </c>
      <c r="J156" s="57">
        <v>3.364201</v>
      </c>
      <c r="K156" s="57">
        <v>0.1252944</v>
      </c>
      <c r="L156" s="57">
        <v>3.118573</v>
      </c>
      <c r="M156" s="58">
        <v>3.609829</v>
      </c>
    </row>
    <row r="157" ht="15.75" customHeight="1">
      <c r="A157" s="56" t="s">
        <v>112</v>
      </c>
      <c r="B157" s="57">
        <v>3.43094</v>
      </c>
      <c r="C157" s="57">
        <v>0.1521663</v>
      </c>
      <c r="D157" s="57">
        <v>3.132627</v>
      </c>
      <c r="E157" s="57">
        <v>3.729254</v>
      </c>
      <c r="F157" s="57">
        <v>1.827801</v>
      </c>
      <c r="G157" s="57">
        <v>0.6330166</v>
      </c>
      <c r="H157" s="57">
        <v>0.5834557</v>
      </c>
      <c r="I157" s="57">
        <v>3.072146</v>
      </c>
      <c r="J157" s="57">
        <v>3.368438</v>
      </c>
      <c r="K157" s="57">
        <v>0.1537816</v>
      </c>
      <c r="L157" s="57">
        <v>3.066964</v>
      </c>
      <c r="M157" s="58">
        <v>3.669913</v>
      </c>
    </row>
    <row r="158" ht="15.75" customHeight="1">
      <c r="A158" s="56" t="s">
        <v>113</v>
      </c>
      <c r="B158" s="57">
        <v>1.095438</v>
      </c>
      <c r="C158" s="57">
        <v>0.0363979</v>
      </c>
      <c r="D158" s="57">
        <v>1.024082</v>
      </c>
      <c r="E158" s="57">
        <v>1.166794</v>
      </c>
      <c r="F158" s="57">
        <v>1.0</v>
      </c>
      <c r="G158" s="57">
        <v>0.0</v>
      </c>
      <c r="H158" s="57" t="s">
        <v>353</v>
      </c>
      <c r="I158" s="57" t="s">
        <v>353</v>
      </c>
      <c r="J158" s="57">
        <v>1.088636</v>
      </c>
      <c r="K158" s="57">
        <v>0.0337938</v>
      </c>
      <c r="L158" s="57">
        <v>1.022386</v>
      </c>
      <c r="M158" s="58">
        <v>1.154885</v>
      </c>
    </row>
    <row r="159" ht="15.75" customHeight="1">
      <c r="A159" s="56" t="s">
        <v>114</v>
      </c>
      <c r="B159" s="57">
        <v>1.0</v>
      </c>
      <c r="C159" s="57">
        <v>0.0</v>
      </c>
      <c r="D159" s="57" t="s">
        <v>353</v>
      </c>
      <c r="E159" s="57" t="s">
        <v>353</v>
      </c>
      <c r="F159" s="57">
        <v>1.0</v>
      </c>
      <c r="G159" s="57">
        <v>0.0</v>
      </c>
      <c r="H159" s="57" t="s">
        <v>353</v>
      </c>
      <c r="I159" s="57" t="s">
        <v>353</v>
      </c>
      <c r="J159" s="57">
        <v>1.0</v>
      </c>
      <c r="K159" s="57">
        <v>0.0</v>
      </c>
      <c r="L159" s="57" t="s">
        <v>353</v>
      </c>
      <c r="M159" s="58" t="s">
        <v>353</v>
      </c>
    </row>
    <row r="160" ht="15.75" customHeight="1">
      <c r="A160" s="56" t="s">
        <v>115</v>
      </c>
      <c r="B160" s="57">
        <v>1.587011</v>
      </c>
      <c r="C160" s="57">
        <v>0.2109851</v>
      </c>
      <c r="D160" s="57">
        <v>1.173386</v>
      </c>
      <c r="E160" s="57">
        <v>2.000635</v>
      </c>
      <c r="F160" s="57">
        <v>1.0</v>
      </c>
      <c r="G160" s="57" t="s">
        <v>353</v>
      </c>
      <c r="H160" s="57" t="s">
        <v>353</v>
      </c>
      <c r="I160" s="57" t="s">
        <v>353</v>
      </c>
      <c r="J160" s="57">
        <v>1.555118</v>
      </c>
      <c r="K160" s="57">
        <v>0.2016594</v>
      </c>
      <c r="L160" s="57">
        <v>1.159784</v>
      </c>
      <c r="M160" s="58">
        <v>1.950453</v>
      </c>
    </row>
    <row r="161" ht="15.75" customHeight="1">
      <c r="A161" s="56" t="s">
        <v>116</v>
      </c>
      <c r="B161" s="57">
        <v>1.179806</v>
      </c>
      <c r="C161" s="57">
        <v>0.0455206</v>
      </c>
      <c r="D161" s="57">
        <v>1.090565</v>
      </c>
      <c r="E161" s="57">
        <v>1.269046</v>
      </c>
      <c r="F161" s="57">
        <v>1.296578</v>
      </c>
      <c r="G161" s="57">
        <v>0.2087526</v>
      </c>
      <c r="H161" s="57">
        <v>0.886225</v>
      </c>
      <c r="I161" s="57">
        <v>1.706931</v>
      </c>
      <c r="J161" s="57">
        <v>1.183331</v>
      </c>
      <c r="K161" s="57">
        <v>0.0445878</v>
      </c>
      <c r="L161" s="57">
        <v>1.095921</v>
      </c>
      <c r="M161" s="58">
        <v>1.270742</v>
      </c>
    </row>
    <row r="162" ht="15.75" customHeight="1">
      <c r="A162" s="56" t="s">
        <v>27</v>
      </c>
      <c r="B162" s="57">
        <v>3.046199</v>
      </c>
      <c r="C162" s="57">
        <v>0.202951</v>
      </c>
      <c r="D162" s="57">
        <v>2.648325</v>
      </c>
      <c r="E162" s="57">
        <v>3.444073</v>
      </c>
      <c r="F162" s="57">
        <v>1.496914</v>
      </c>
      <c r="G162" s="57">
        <v>0.2259633</v>
      </c>
      <c r="H162" s="57">
        <v>1.052729</v>
      </c>
      <c r="I162" s="57">
        <v>1.941098</v>
      </c>
      <c r="J162" s="57">
        <v>3.014255</v>
      </c>
      <c r="K162" s="57">
        <v>0.2003471</v>
      </c>
      <c r="L162" s="57">
        <v>2.621493</v>
      </c>
      <c r="M162" s="58">
        <v>3.407017</v>
      </c>
    </row>
    <row r="163" ht="15.75" customHeight="1">
      <c r="A163" s="56" t="s">
        <v>117</v>
      </c>
      <c r="B163" s="57">
        <v>1.454613</v>
      </c>
      <c r="C163" s="57">
        <v>0.0723359</v>
      </c>
      <c r="D163" s="57">
        <v>1.312803</v>
      </c>
      <c r="E163" s="57">
        <v>1.596424</v>
      </c>
      <c r="F163" s="57">
        <v>1.821958</v>
      </c>
      <c r="G163" s="57">
        <v>0.1477147</v>
      </c>
      <c r="H163" s="57">
        <v>1.53159</v>
      </c>
      <c r="I163" s="57">
        <v>2.112327</v>
      </c>
      <c r="J163" s="57">
        <v>1.467317</v>
      </c>
      <c r="K163" s="57">
        <v>0.0705452</v>
      </c>
      <c r="L163" s="57">
        <v>1.329019</v>
      </c>
      <c r="M163" s="58">
        <v>1.605614</v>
      </c>
    </row>
    <row r="164" ht="15.75" customHeight="1">
      <c r="A164" s="56" t="s">
        <v>118</v>
      </c>
      <c r="B164" s="57">
        <v>2.087809</v>
      </c>
      <c r="C164" s="57">
        <v>0.1410451</v>
      </c>
      <c r="D164" s="57">
        <v>1.811297</v>
      </c>
      <c r="E164" s="57">
        <v>2.36432</v>
      </c>
      <c r="F164" s="57">
        <v>2.023758</v>
      </c>
      <c r="G164" s="57">
        <v>0.3656243</v>
      </c>
      <c r="H164" s="57">
        <v>1.305036</v>
      </c>
      <c r="I164" s="57">
        <v>2.74248</v>
      </c>
      <c r="J164" s="57">
        <v>2.085388</v>
      </c>
      <c r="K164" s="57">
        <v>0.1364343</v>
      </c>
      <c r="L164" s="57">
        <v>1.817921</v>
      </c>
      <c r="M164" s="58">
        <v>2.352855</v>
      </c>
    </row>
    <row r="165" ht="15.75" customHeight="1">
      <c r="A165" s="56" t="s">
        <v>28</v>
      </c>
      <c r="B165" s="57">
        <v>2.96161</v>
      </c>
      <c r="C165" s="57">
        <v>0.1654069</v>
      </c>
      <c r="D165" s="57">
        <v>2.637339</v>
      </c>
      <c r="E165" s="57">
        <v>3.285881</v>
      </c>
      <c r="F165" s="57">
        <v>2.945103</v>
      </c>
      <c r="G165" s="57">
        <v>0.4225417</v>
      </c>
      <c r="H165" s="57">
        <v>2.114496</v>
      </c>
      <c r="I165" s="57">
        <v>3.77571</v>
      </c>
      <c r="J165" s="57">
        <v>2.96066</v>
      </c>
      <c r="K165" s="57">
        <v>0.157745</v>
      </c>
      <c r="L165" s="57">
        <v>2.651416</v>
      </c>
      <c r="M165" s="58">
        <v>3.269905</v>
      </c>
    </row>
    <row r="166" ht="15.75" customHeight="1">
      <c r="A166" s="56" t="s">
        <v>119</v>
      </c>
      <c r="B166" s="57">
        <v>3.393253</v>
      </c>
      <c r="C166" s="57">
        <v>0.1841113</v>
      </c>
      <c r="D166" s="57">
        <v>3.032313</v>
      </c>
      <c r="E166" s="57">
        <v>3.754193</v>
      </c>
      <c r="F166" s="57">
        <v>2.048</v>
      </c>
      <c r="G166" s="57">
        <v>0.4506328</v>
      </c>
      <c r="H166" s="57">
        <v>1.162174</v>
      </c>
      <c r="I166" s="57">
        <v>2.933826</v>
      </c>
      <c r="J166" s="57">
        <v>3.30146</v>
      </c>
      <c r="K166" s="57">
        <v>0.1775359</v>
      </c>
      <c r="L166" s="57">
        <v>2.953418</v>
      </c>
      <c r="M166" s="58">
        <v>3.649503</v>
      </c>
    </row>
    <row r="167" ht="15.75" customHeight="1">
      <c r="A167" s="56" t="s">
        <v>120</v>
      </c>
      <c r="B167" s="57">
        <v>2.393456</v>
      </c>
      <c r="C167" s="57">
        <v>0.1124278</v>
      </c>
      <c r="D167" s="57">
        <v>2.173047</v>
      </c>
      <c r="E167" s="57">
        <v>2.613864</v>
      </c>
      <c r="F167" s="57">
        <v>1.7981</v>
      </c>
      <c r="G167" s="57">
        <v>0.5333884</v>
      </c>
      <c r="H167" s="57">
        <v>0.7495976</v>
      </c>
      <c r="I167" s="57">
        <v>2.846602</v>
      </c>
      <c r="J167" s="57">
        <v>2.366545</v>
      </c>
      <c r="K167" s="57">
        <v>0.1097834</v>
      </c>
      <c r="L167" s="57">
        <v>2.151325</v>
      </c>
      <c r="M167" s="58">
        <v>2.581765</v>
      </c>
    </row>
    <row r="168" ht="15.75" customHeight="1">
      <c r="A168" s="56" t="s">
        <v>121</v>
      </c>
      <c r="B168" s="57">
        <v>2.212873</v>
      </c>
      <c r="C168" s="57">
        <v>0.0972852</v>
      </c>
      <c r="D168" s="57">
        <v>2.022151</v>
      </c>
      <c r="E168" s="57">
        <v>2.403595</v>
      </c>
      <c r="F168" s="57">
        <v>2.0</v>
      </c>
      <c r="G168" s="57">
        <v>0.0264983</v>
      </c>
      <c r="H168" s="57">
        <v>1.947911</v>
      </c>
      <c r="I168" s="57">
        <v>2.052089</v>
      </c>
      <c r="J168" s="57">
        <v>2.201356</v>
      </c>
      <c r="K168" s="57">
        <v>0.0920537</v>
      </c>
      <c r="L168" s="57">
        <v>2.020893</v>
      </c>
      <c r="M168" s="58">
        <v>2.381819</v>
      </c>
    </row>
    <row r="169" ht="15.75" customHeight="1">
      <c r="A169" s="56" t="s">
        <v>29</v>
      </c>
      <c r="B169" s="57">
        <v>2.011496</v>
      </c>
      <c r="C169" s="57">
        <v>0.1116913</v>
      </c>
      <c r="D169" s="57">
        <v>1.792532</v>
      </c>
      <c r="E169" s="57">
        <v>2.230461</v>
      </c>
      <c r="F169" s="57">
        <v>1.261836</v>
      </c>
      <c r="G169" s="57">
        <v>0.1474222</v>
      </c>
      <c r="H169" s="57">
        <v>0.9720429</v>
      </c>
      <c r="I169" s="57">
        <v>1.55163</v>
      </c>
      <c r="J169" s="57">
        <v>1.958108</v>
      </c>
      <c r="K169" s="57">
        <v>0.1066772</v>
      </c>
      <c r="L169" s="57">
        <v>1.748977</v>
      </c>
      <c r="M169" s="58">
        <v>2.167238</v>
      </c>
    </row>
    <row r="170" ht="15.75" customHeight="1">
      <c r="A170" s="56" t="s">
        <v>122</v>
      </c>
      <c r="B170" s="57">
        <v>1.977324</v>
      </c>
      <c r="C170" s="57">
        <v>0.0928416</v>
      </c>
      <c r="D170" s="57">
        <v>1.795313</v>
      </c>
      <c r="E170" s="57">
        <v>2.159335</v>
      </c>
      <c r="F170" s="57">
        <v>2.129412</v>
      </c>
      <c r="G170" s="57">
        <v>0.3413769</v>
      </c>
      <c r="H170" s="57">
        <v>1.458354</v>
      </c>
      <c r="I170" s="57">
        <v>2.80047</v>
      </c>
      <c r="J170" s="57">
        <v>1.990717</v>
      </c>
      <c r="K170" s="57">
        <v>0.0900414</v>
      </c>
      <c r="L170" s="57">
        <v>1.814199</v>
      </c>
      <c r="M170" s="58">
        <v>2.167235</v>
      </c>
    </row>
    <row r="171" ht="15.75" customHeight="1">
      <c r="A171" s="56" t="s">
        <v>123</v>
      </c>
      <c r="B171" s="57">
        <v>2.146851</v>
      </c>
      <c r="C171" s="57">
        <v>0.1494295</v>
      </c>
      <c r="D171" s="57">
        <v>1.853903</v>
      </c>
      <c r="E171" s="57">
        <v>2.439799</v>
      </c>
      <c r="F171" s="57">
        <v>2.258936</v>
      </c>
      <c r="G171" s="57">
        <v>0.3621491</v>
      </c>
      <c r="H171" s="57">
        <v>1.547045</v>
      </c>
      <c r="I171" s="57">
        <v>2.970826</v>
      </c>
      <c r="J171" s="57">
        <v>2.15337</v>
      </c>
      <c r="K171" s="57">
        <v>0.1425697</v>
      </c>
      <c r="L171" s="57">
        <v>1.873875</v>
      </c>
      <c r="M171" s="58">
        <v>2.432865</v>
      </c>
    </row>
    <row r="172" ht="15.75" customHeight="1">
      <c r="A172" s="56" t="s">
        <v>124</v>
      </c>
      <c r="B172" s="57">
        <v>1.744774</v>
      </c>
      <c r="C172" s="57">
        <v>0.1131957</v>
      </c>
      <c r="D172" s="57">
        <v>1.52286</v>
      </c>
      <c r="E172" s="57">
        <v>1.966688</v>
      </c>
      <c r="F172" s="57">
        <v>1.152672</v>
      </c>
      <c r="G172" s="57">
        <v>0.1253692</v>
      </c>
      <c r="H172" s="57">
        <v>0.9062286</v>
      </c>
      <c r="I172" s="57">
        <v>1.399115</v>
      </c>
      <c r="J172" s="57">
        <v>1.721186</v>
      </c>
      <c r="K172" s="57">
        <v>0.1093563</v>
      </c>
      <c r="L172" s="57">
        <v>1.506803</v>
      </c>
      <c r="M172" s="58">
        <v>1.935569</v>
      </c>
    </row>
    <row r="173" ht="15.75" customHeight="1">
      <c r="A173" s="56" t="s">
        <v>30</v>
      </c>
      <c r="B173" s="57">
        <v>2.421085</v>
      </c>
      <c r="C173" s="57">
        <v>0.1397853</v>
      </c>
      <c r="D173" s="57">
        <v>2.147044</v>
      </c>
      <c r="E173" s="57">
        <v>2.695127</v>
      </c>
      <c r="F173" s="57">
        <v>1.697058</v>
      </c>
      <c r="G173" s="57">
        <v>0.1966924</v>
      </c>
      <c r="H173" s="57">
        <v>1.310412</v>
      </c>
      <c r="I173" s="57">
        <v>2.083703</v>
      </c>
      <c r="J173" s="57">
        <v>2.340667</v>
      </c>
      <c r="K173" s="57">
        <v>0.1307266</v>
      </c>
      <c r="L173" s="57">
        <v>2.08439</v>
      </c>
      <c r="M173" s="58">
        <v>2.596945</v>
      </c>
    </row>
    <row r="174" ht="15.75" customHeight="1">
      <c r="A174" s="56" t="s">
        <v>31</v>
      </c>
      <c r="B174" s="57">
        <v>3.180884</v>
      </c>
      <c r="C174" s="57">
        <v>0.2043499</v>
      </c>
      <c r="D174" s="57">
        <v>2.780268</v>
      </c>
      <c r="E174" s="57">
        <v>3.581501</v>
      </c>
      <c r="F174" s="57">
        <v>2.580645</v>
      </c>
      <c r="G174" s="57">
        <v>0.6241563</v>
      </c>
      <c r="H174" s="57">
        <v>1.353717</v>
      </c>
      <c r="I174" s="57">
        <v>3.807573</v>
      </c>
      <c r="J174" s="57">
        <v>3.147702</v>
      </c>
      <c r="K174" s="57">
        <v>0.195914</v>
      </c>
      <c r="L174" s="57">
        <v>2.763631</v>
      </c>
      <c r="M174" s="58">
        <v>3.531774</v>
      </c>
    </row>
    <row r="175" ht="15.75" customHeight="1">
      <c r="A175" s="56" t="s">
        <v>125</v>
      </c>
      <c r="B175" s="57">
        <v>3.197196</v>
      </c>
      <c r="C175" s="57">
        <v>0.1814358</v>
      </c>
      <c r="D175" s="57">
        <v>2.841501</v>
      </c>
      <c r="E175" s="57">
        <v>3.552891</v>
      </c>
      <c r="F175" s="57">
        <v>1.683692</v>
      </c>
      <c r="G175" s="57">
        <v>0.2779205</v>
      </c>
      <c r="H175" s="57">
        <v>1.137373</v>
      </c>
      <c r="I175" s="57">
        <v>2.230011</v>
      </c>
      <c r="J175" s="57">
        <v>3.101182</v>
      </c>
      <c r="K175" s="57">
        <v>0.1772016</v>
      </c>
      <c r="L175" s="57">
        <v>2.753795</v>
      </c>
      <c r="M175" s="58">
        <v>3.44857</v>
      </c>
    </row>
    <row r="176" ht="15.75" customHeight="1">
      <c r="A176" s="56" t="s">
        <v>126</v>
      </c>
      <c r="B176" s="57">
        <v>2.141479</v>
      </c>
      <c r="C176" s="57">
        <v>0.1039818</v>
      </c>
      <c r="D176" s="57">
        <v>1.937628</v>
      </c>
      <c r="E176" s="57">
        <v>2.345329</v>
      </c>
      <c r="F176" s="57">
        <v>1.723443</v>
      </c>
      <c r="G176" s="57">
        <v>0.4431128</v>
      </c>
      <c r="H176" s="57">
        <v>0.8523994</v>
      </c>
      <c r="I176" s="57">
        <v>2.594487</v>
      </c>
      <c r="J176" s="57">
        <v>2.126212</v>
      </c>
      <c r="K176" s="57">
        <v>0.1019608</v>
      </c>
      <c r="L176" s="57">
        <v>1.926328</v>
      </c>
      <c r="M176" s="58">
        <v>2.326097</v>
      </c>
    </row>
    <row r="177" ht="15.75" customHeight="1">
      <c r="A177" s="56" t="s">
        <v>32</v>
      </c>
      <c r="B177" s="57">
        <v>3.046526</v>
      </c>
      <c r="C177" s="57">
        <v>0.194426</v>
      </c>
      <c r="D177" s="57">
        <v>2.665364</v>
      </c>
      <c r="E177" s="57">
        <v>3.427687</v>
      </c>
      <c r="F177" s="57">
        <v>2.597774</v>
      </c>
      <c r="G177" s="57">
        <v>0.2721619</v>
      </c>
      <c r="H177" s="57">
        <v>2.062775</v>
      </c>
      <c r="I177" s="57">
        <v>3.132773</v>
      </c>
      <c r="J177" s="57">
        <v>3.025983</v>
      </c>
      <c r="K177" s="57">
        <v>0.1862621</v>
      </c>
      <c r="L177" s="57">
        <v>2.660833</v>
      </c>
      <c r="M177" s="58">
        <v>3.391132</v>
      </c>
    </row>
    <row r="178" ht="15.75" customHeight="1">
      <c r="A178" s="56" t="s">
        <v>127</v>
      </c>
      <c r="B178" s="57">
        <v>3.121384</v>
      </c>
      <c r="C178" s="57">
        <v>0.2179258</v>
      </c>
      <c r="D178" s="57">
        <v>2.694153</v>
      </c>
      <c r="E178" s="57">
        <v>3.548616</v>
      </c>
      <c r="F178" s="57">
        <v>1.096296</v>
      </c>
      <c r="G178" s="57">
        <v>0.0913909</v>
      </c>
      <c r="H178" s="57">
        <v>0.9166457</v>
      </c>
      <c r="I178" s="57">
        <v>1.275947</v>
      </c>
      <c r="J178" s="57">
        <v>3.049538</v>
      </c>
      <c r="K178" s="57">
        <v>0.2176882</v>
      </c>
      <c r="L178" s="57">
        <v>2.62278</v>
      </c>
      <c r="M178" s="58">
        <v>3.476296</v>
      </c>
    </row>
    <row r="179" ht="15.75" customHeight="1">
      <c r="A179" s="56" t="s">
        <v>128</v>
      </c>
      <c r="B179" s="57">
        <v>3.074554</v>
      </c>
      <c r="C179" s="57">
        <v>0.1456732</v>
      </c>
      <c r="D179" s="57">
        <v>2.78897</v>
      </c>
      <c r="E179" s="57">
        <v>3.360138</v>
      </c>
      <c r="F179" s="57">
        <v>1.561983</v>
      </c>
      <c r="G179" s="57">
        <v>0.3370498</v>
      </c>
      <c r="H179" s="57">
        <v>0.8994316</v>
      </c>
      <c r="I179" s="57">
        <v>2.224535</v>
      </c>
      <c r="J179" s="57">
        <v>3.05049</v>
      </c>
      <c r="K179" s="57">
        <v>0.1446501</v>
      </c>
      <c r="L179" s="57">
        <v>2.766917</v>
      </c>
      <c r="M179" s="58">
        <v>3.334063</v>
      </c>
    </row>
    <row r="180" ht="15.75" customHeight="1">
      <c r="A180" s="56" t="s">
        <v>33</v>
      </c>
      <c r="B180" s="57">
        <v>1.354724</v>
      </c>
      <c r="C180" s="57">
        <v>0.0734029</v>
      </c>
      <c r="D180" s="57">
        <v>1.210822</v>
      </c>
      <c r="E180" s="57">
        <v>1.498626</v>
      </c>
      <c r="F180" s="57">
        <v>1.090784</v>
      </c>
      <c r="G180" s="57">
        <v>0.0630947</v>
      </c>
      <c r="H180" s="57">
        <v>0.9667564</v>
      </c>
      <c r="I180" s="57">
        <v>1.214812</v>
      </c>
      <c r="J180" s="57">
        <v>1.319906</v>
      </c>
      <c r="K180" s="57">
        <v>0.0647714</v>
      </c>
      <c r="L180" s="57">
        <v>1.192927</v>
      </c>
      <c r="M180" s="58">
        <v>1.446884</v>
      </c>
    </row>
    <row r="181" ht="15.75" customHeight="1">
      <c r="A181" s="56" t="s">
        <v>129</v>
      </c>
      <c r="B181" s="57">
        <v>1.102783</v>
      </c>
      <c r="C181" s="57">
        <v>0.0279391</v>
      </c>
      <c r="D181" s="57">
        <v>1.04801</v>
      </c>
      <c r="E181" s="57">
        <v>1.157556</v>
      </c>
      <c r="F181" s="57">
        <v>1.167042</v>
      </c>
      <c r="G181" s="57">
        <v>0.1302585</v>
      </c>
      <c r="H181" s="57">
        <v>0.9109874</v>
      </c>
      <c r="I181" s="57">
        <v>1.423096</v>
      </c>
      <c r="J181" s="57">
        <v>1.110906</v>
      </c>
      <c r="K181" s="57">
        <v>0.0293247</v>
      </c>
      <c r="L181" s="57">
        <v>1.053417</v>
      </c>
      <c r="M181" s="58">
        <v>1.168394</v>
      </c>
    </row>
    <row r="182" ht="15.75" customHeight="1">
      <c r="A182" s="56" t="s">
        <v>130</v>
      </c>
      <c r="B182" s="57">
        <v>1.081582</v>
      </c>
      <c r="C182" s="57">
        <v>0.0437041</v>
      </c>
      <c r="D182" s="57">
        <v>0.9959029</v>
      </c>
      <c r="E182" s="57">
        <v>1.167262</v>
      </c>
      <c r="F182" s="57">
        <v>1.0</v>
      </c>
      <c r="G182" s="57">
        <v>0.0</v>
      </c>
      <c r="H182" s="57" t="s">
        <v>353</v>
      </c>
      <c r="I182" s="57" t="s">
        <v>353</v>
      </c>
      <c r="J182" s="57">
        <v>1.078059</v>
      </c>
      <c r="K182" s="57">
        <v>0.0419213</v>
      </c>
      <c r="L182" s="57">
        <v>0.9958761</v>
      </c>
      <c r="M182" s="58">
        <v>1.160242</v>
      </c>
    </row>
    <row r="183" ht="15.75" customHeight="1">
      <c r="A183" s="56" t="s">
        <v>34</v>
      </c>
      <c r="B183" s="57">
        <v>4.799741</v>
      </c>
      <c r="C183" s="57">
        <v>0.2673576</v>
      </c>
      <c r="D183" s="57">
        <v>4.275601</v>
      </c>
      <c r="E183" s="57">
        <v>5.323881</v>
      </c>
      <c r="F183" s="57">
        <v>1.296053</v>
      </c>
      <c r="G183" s="57">
        <v>0.3778221</v>
      </c>
      <c r="H183" s="57">
        <v>0.5533532</v>
      </c>
      <c r="I183" s="57">
        <v>2.038752</v>
      </c>
      <c r="J183" s="57">
        <v>4.76721</v>
      </c>
      <c r="K183" s="57">
        <v>0.2666195</v>
      </c>
      <c r="L183" s="57">
        <v>4.244527</v>
      </c>
      <c r="M183" s="58">
        <v>5.289893</v>
      </c>
    </row>
    <row r="184" ht="15.75" customHeight="1">
      <c r="A184" s="56" t="s">
        <v>131</v>
      </c>
      <c r="B184" s="57">
        <v>3.235876</v>
      </c>
      <c r="C184" s="57">
        <v>0.1872951</v>
      </c>
      <c r="D184" s="57">
        <v>2.868695</v>
      </c>
      <c r="E184" s="57">
        <v>3.603058</v>
      </c>
      <c r="F184" s="57">
        <v>2.279891</v>
      </c>
      <c r="G184" s="57">
        <v>0.3081132</v>
      </c>
      <c r="H184" s="57">
        <v>1.674221</v>
      </c>
      <c r="I184" s="57">
        <v>2.885561</v>
      </c>
      <c r="J184" s="57">
        <v>3.200934</v>
      </c>
      <c r="K184" s="57">
        <v>0.181751</v>
      </c>
      <c r="L184" s="57">
        <v>2.844628</v>
      </c>
      <c r="M184" s="58">
        <v>3.55724</v>
      </c>
    </row>
    <row r="185" ht="15.75" customHeight="1">
      <c r="A185" s="56" t="s">
        <v>132</v>
      </c>
      <c r="B185" s="57">
        <v>6.075006</v>
      </c>
      <c r="C185" s="57">
        <v>0.4155757</v>
      </c>
      <c r="D185" s="57">
        <v>5.260293</v>
      </c>
      <c r="E185" s="57">
        <v>6.889719</v>
      </c>
      <c r="F185" s="57">
        <v>2.114537</v>
      </c>
      <c r="G185" s="57">
        <v>0.2662737</v>
      </c>
      <c r="H185" s="57">
        <v>1.591113</v>
      </c>
      <c r="I185" s="57">
        <v>2.637962</v>
      </c>
      <c r="J185" s="57">
        <v>6.022734</v>
      </c>
      <c r="K185" s="57">
        <v>0.4126201</v>
      </c>
      <c r="L185" s="57">
        <v>5.21383</v>
      </c>
      <c r="M185" s="58">
        <v>6.831637</v>
      </c>
    </row>
    <row r="186" ht="15.75" customHeight="1">
      <c r="A186" s="56" t="s">
        <v>133</v>
      </c>
      <c r="B186" s="57">
        <v>3.43506</v>
      </c>
      <c r="C186" s="57">
        <v>0.1073582</v>
      </c>
      <c r="D186" s="57">
        <v>3.224591</v>
      </c>
      <c r="E186" s="57">
        <v>3.64553</v>
      </c>
      <c r="F186" s="57">
        <v>1.643478</v>
      </c>
      <c r="G186" s="57">
        <v>0.3910626</v>
      </c>
      <c r="H186" s="57">
        <v>0.8747515</v>
      </c>
      <c r="I186" s="57">
        <v>2.412205</v>
      </c>
      <c r="J186" s="57">
        <v>3.383229</v>
      </c>
      <c r="K186" s="57">
        <v>0.1083211</v>
      </c>
      <c r="L186" s="57">
        <v>3.170875</v>
      </c>
      <c r="M186" s="58">
        <v>3.595582</v>
      </c>
    </row>
    <row r="187" ht="15.75" customHeight="1">
      <c r="A187" s="56" t="s">
        <v>35</v>
      </c>
      <c r="B187" s="57">
        <v>1.518081</v>
      </c>
      <c r="C187" s="57">
        <v>0.0695109</v>
      </c>
      <c r="D187" s="57">
        <v>1.381809</v>
      </c>
      <c r="E187" s="57">
        <v>1.654354</v>
      </c>
      <c r="F187" s="57">
        <v>1.0</v>
      </c>
      <c r="G187" s="57">
        <v>0.0</v>
      </c>
      <c r="H187" s="57" t="s">
        <v>353</v>
      </c>
      <c r="I187" s="57" t="s">
        <v>353</v>
      </c>
      <c r="J187" s="57">
        <v>1.457633</v>
      </c>
      <c r="K187" s="57">
        <v>0.0656486</v>
      </c>
      <c r="L187" s="57">
        <v>1.328935</v>
      </c>
      <c r="M187" s="58">
        <v>1.586331</v>
      </c>
    </row>
    <row r="188" ht="15.75" customHeight="1">
      <c r="A188" s="56" t="s">
        <v>134</v>
      </c>
      <c r="B188" s="57">
        <v>1.63231</v>
      </c>
      <c r="C188" s="57">
        <v>0.0938904</v>
      </c>
      <c r="D188" s="57">
        <v>1.448243</v>
      </c>
      <c r="E188" s="57">
        <v>1.816377</v>
      </c>
      <c r="F188" s="57">
        <v>1.557348</v>
      </c>
      <c r="G188" s="57">
        <v>0.2210181</v>
      </c>
      <c r="H188" s="57">
        <v>1.122884</v>
      </c>
      <c r="I188" s="57">
        <v>1.991811</v>
      </c>
      <c r="J188" s="57">
        <v>1.612444</v>
      </c>
      <c r="K188" s="57">
        <v>0.0900425</v>
      </c>
      <c r="L188" s="57">
        <v>1.435924</v>
      </c>
      <c r="M188" s="58">
        <v>1.788964</v>
      </c>
    </row>
    <row r="189" ht="15.75" customHeight="1">
      <c r="A189" s="56" t="s">
        <v>135</v>
      </c>
      <c r="B189" s="57">
        <v>1.733595</v>
      </c>
      <c r="C189" s="57">
        <v>0.1147267</v>
      </c>
      <c r="D189" s="57">
        <v>1.50868</v>
      </c>
      <c r="E189" s="57">
        <v>1.95851</v>
      </c>
      <c r="F189" s="57">
        <v>1.0</v>
      </c>
      <c r="G189" s="57">
        <v>0.0</v>
      </c>
      <c r="H189" s="57" t="s">
        <v>353</v>
      </c>
      <c r="I189" s="57" t="s">
        <v>353</v>
      </c>
      <c r="J189" s="57">
        <v>1.720118</v>
      </c>
      <c r="K189" s="57">
        <v>0.112927</v>
      </c>
      <c r="L189" s="57">
        <v>1.498735</v>
      </c>
      <c r="M189" s="58">
        <v>1.941501</v>
      </c>
    </row>
    <row r="190" ht="15.75" customHeight="1">
      <c r="A190" s="56" t="s">
        <v>36</v>
      </c>
      <c r="B190" s="57">
        <v>4.765117</v>
      </c>
      <c r="C190" s="57">
        <v>0.2870746</v>
      </c>
      <c r="D190" s="57">
        <v>4.202323</v>
      </c>
      <c r="E190" s="57">
        <v>5.327911</v>
      </c>
      <c r="F190" s="57">
        <v>2.868217</v>
      </c>
      <c r="G190" s="57">
        <v>0.4866418</v>
      </c>
      <c r="H190" s="57">
        <v>1.911607</v>
      </c>
      <c r="I190" s="57">
        <v>3.824828</v>
      </c>
      <c r="J190" s="57">
        <v>4.657545</v>
      </c>
      <c r="K190" s="57">
        <v>0.275909</v>
      </c>
      <c r="L190" s="57">
        <v>4.116651</v>
      </c>
      <c r="M190" s="58">
        <v>5.198439</v>
      </c>
    </row>
    <row r="191" ht="15.75" customHeight="1">
      <c r="A191" s="56" t="s">
        <v>136</v>
      </c>
      <c r="B191" s="57">
        <v>3.212213</v>
      </c>
      <c r="C191" s="57">
        <v>0.167097</v>
      </c>
      <c r="D191" s="57">
        <v>2.884628</v>
      </c>
      <c r="E191" s="57">
        <v>3.539797</v>
      </c>
      <c r="F191" s="57">
        <v>2.596865</v>
      </c>
      <c r="G191" s="57">
        <v>0.7478229</v>
      </c>
      <c r="H191" s="57">
        <v>1.12684</v>
      </c>
      <c r="I191" s="57">
        <v>4.066889</v>
      </c>
      <c r="J191" s="57">
        <v>3.168266</v>
      </c>
      <c r="K191" s="57">
        <v>0.1626243</v>
      </c>
      <c r="L191" s="57">
        <v>2.849456</v>
      </c>
      <c r="M191" s="58">
        <v>3.487076</v>
      </c>
    </row>
    <row r="192" ht="15.75" customHeight="1">
      <c r="A192" s="74" t="s">
        <v>137</v>
      </c>
      <c r="B192" s="88">
        <v>3.987869</v>
      </c>
      <c r="C192" s="88">
        <v>0.2349636</v>
      </c>
      <c r="D192" s="88">
        <v>3.527236</v>
      </c>
      <c r="E192" s="88">
        <v>4.448502</v>
      </c>
      <c r="F192" s="88">
        <v>2.292254</v>
      </c>
      <c r="G192" s="88">
        <v>0.2070923</v>
      </c>
      <c r="H192" s="88">
        <v>1.885164</v>
      </c>
      <c r="I192" s="88">
        <v>2.699343</v>
      </c>
      <c r="J192" s="88">
        <v>3.892018</v>
      </c>
      <c r="K192" s="88">
        <v>0.226655</v>
      </c>
      <c r="L192" s="88">
        <v>3.447682</v>
      </c>
      <c r="M192" s="60">
        <v>4.336355</v>
      </c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ht="15.75" customHeight="1">
      <c r="A194" s="61" t="s">
        <v>354</v>
      </c>
      <c r="E194" s="2"/>
      <c r="F194" s="2"/>
      <c r="G194" s="2"/>
      <c r="H194" s="2"/>
      <c r="I194" s="2"/>
      <c r="J194" s="2"/>
      <c r="K194" s="2"/>
      <c r="L194" s="2"/>
      <c r="M194" s="2"/>
    </row>
    <row r="195" ht="15.75" customHeight="1">
      <c r="A195" s="173" t="s">
        <v>1</v>
      </c>
      <c r="B195" s="173" t="s">
        <v>20</v>
      </c>
      <c r="C195" s="173" t="s">
        <v>21</v>
      </c>
      <c r="D195" s="173" t="s">
        <v>193</v>
      </c>
      <c r="F195" s="96"/>
      <c r="G195" s="96"/>
      <c r="H195" s="186"/>
      <c r="I195" s="186"/>
    </row>
    <row r="196" ht="15.75" customHeight="1">
      <c r="A196" s="187" t="s">
        <v>23</v>
      </c>
      <c r="B196" s="57">
        <v>0.6028723</v>
      </c>
      <c r="C196" s="57">
        <v>0.38909</v>
      </c>
      <c r="D196" s="57">
        <v>0.568019</v>
      </c>
      <c r="F196" s="2"/>
      <c r="G196" s="76"/>
      <c r="H196" s="76"/>
      <c r="I196" s="188"/>
    </row>
    <row r="197" ht="15.75" customHeight="1">
      <c r="A197" s="187" t="s">
        <v>24</v>
      </c>
      <c r="B197" s="57">
        <v>1.645688</v>
      </c>
      <c r="C197" s="57">
        <v>0.7876987</v>
      </c>
      <c r="D197" s="57">
        <v>1.495194</v>
      </c>
      <c r="F197" s="2"/>
      <c r="G197" s="76"/>
      <c r="H197" s="76"/>
      <c r="I197" s="188"/>
    </row>
    <row r="198" ht="15.75" customHeight="1">
      <c r="A198" s="187" t="s">
        <v>25</v>
      </c>
      <c r="B198" s="57">
        <v>4.349807</v>
      </c>
      <c r="C198" s="57">
        <v>2.159895</v>
      </c>
      <c r="D198" s="57">
        <v>4.147296</v>
      </c>
      <c r="F198" s="2"/>
      <c r="G198" s="76"/>
      <c r="H198" s="76"/>
      <c r="I198" s="188"/>
    </row>
    <row r="199" ht="15.75" customHeight="1">
      <c r="A199" s="187" t="s">
        <v>26</v>
      </c>
      <c r="B199" s="57">
        <v>1.104407</v>
      </c>
      <c r="C199" s="57">
        <v>0.6343346</v>
      </c>
      <c r="D199" s="57">
        <v>1.052295</v>
      </c>
      <c r="F199" s="2"/>
      <c r="G199" s="76"/>
      <c r="H199" s="76"/>
      <c r="I199" s="188"/>
    </row>
    <row r="200" ht="15.75" customHeight="1">
      <c r="A200" s="187" t="s">
        <v>27</v>
      </c>
      <c r="B200" s="57">
        <v>4.640975</v>
      </c>
      <c r="C200" s="57">
        <v>1.634163</v>
      </c>
      <c r="D200" s="57">
        <v>4.551133</v>
      </c>
      <c r="F200" s="2"/>
      <c r="G200" s="76"/>
      <c r="H200" s="76"/>
      <c r="I200" s="188"/>
    </row>
    <row r="201" ht="15.75" customHeight="1">
      <c r="A201" s="187" t="s">
        <v>28</v>
      </c>
      <c r="B201" s="57">
        <v>4.94592</v>
      </c>
      <c r="C201" s="57">
        <v>4.064765</v>
      </c>
      <c r="D201" s="57">
        <v>4.893429</v>
      </c>
      <c r="F201" s="2"/>
      <c r="G201" s="76"/>
      <c r="H201" s="76"/>
      <c r="I201" s="188"/>
    </row>
    <row r="202" ht="15.75" customHeight="1">
      <c r="A202" s="187" t="s">
        <v>29</v>
      </c>
      <c r="B202" s="57">
        <v>3.288022</v>
      </c>
      <c r="C202" s="57">
        <v>1.527641</v>
      </c>
      <c r="D202" s="57">
        <v>3.162184</v>
      </c>
      <c r="F202" s="2"/>
      <c r="G202" s="76"/>
      <c r="H202" s="76"/>
      <c r="I202" s="188"/>
    </row>
    <row r="203" ht="15.75" customHeight="1">
      <c r="A203" s="187" t="s">
        <v>30</v>
      </c>
      <c r="B203" s="57">
        <v>3.953923</v>
      </c>
      <c r="C203" s="57">
        <v>2.492997</v>
      </c>
      <c r="D203" s="57">
        <v>3.850712</v>
      </c>
      <c r="F203" s="2"/>
      <c r="G203" s="76"/>
      <c r="H203" s="76"/>
      <c r="I203" s="188"/>
    </row>
    <row r="204" ht="15.75" customHeight="1">
      <c r="A204" s="187" t="s">
        <v>31</v>
      </c>
      <c r="B204" s="57">
        <v>4.433235</v>
      </c>
      <c r="C204" s="57">
        <v>1.805714</v>
      </c>
      <c r="D204" s="57">
        <v>4.293817</v>
      </c>
      <c r="F204" s="2"/>
      <c r="G204" s="76"/>
      <c r="H204" s="76"/>
      <c r="I204" s="188"/>
    </row>
    <row r="205" ht="15.75" customHeight="1">
      <c r="A205" s="187" t="s">
        <v>32</v>
      </c>
      <c r="B205" s="57">
        <v>4.330842</v>
      </c>
      <c r="C205" s="57">
        <v>0.7755495</v>
      </c>
      <c r="D205" s="57">
        <v>4.215426</v>
      </c>
      <c r="F205" s="2"/>
      <c r="G205" s="76"/>
      <c r="H205" s="76"/>
      <c r="I205" s="188"/>
    </row>
    <row r="206" ht="15.75" customHeight="1">
      <c r="A206" s="187" t="s">
        <v>33</v>
      </c>
      <c r="B206" s="57">
        <v>1.003483</v>
      </c>
      <c r="C206" s="57">
        <v>0.7413605</v>
      </c>
      <c r="D206" s="57">
        <v>0.9751722</v>
      </c>
      <c r="F206" s="2"/>
      <c r="G206" s="76"/>
      <c r="H206" s="76"/>
      <c r="I206" s="188"/>
    </row>
    <row r="207" ht="15.75" customHeight="1">
      <c r="A207" s="187" t="s">
        <v>34</v>
      </c>
      <c r="B207" s="57">
        <v>7.564558</v>
      </c>
      <c r="C207" s="57">
        <v>2.427324</v>
      </c>
      <c r="D207" s="57">
        <v>7.463595</v>
      </c>
      <c r="F207" s="2"/>
      <c r="G207" s="76"/>
      <c r="H207" s="76"/>
      <c r="I207" s="188"/>
    </row>
    <row r="208" ht="15.75" customHeight="1">
      <c r="A208" s="187" t="s">
        <v>35</v>
      </c>
      <c r="B208" s="57">
        <v>1.390539</v>
      </c>
      <c r="C208" s="57">
        <v>1.583452</v>
      </c>
      <c r="D208" s="57">
        <v>1.41558</v>
      </c>
      <c r="F208" s="2"/>
      <c r="G208" s="76"/>
      <c r="H208" s="76"/>
      <c r="I208" s="188"/>
    </row>
    <row r="209" ht="15.75" customHeight="1">
      <c r="A209" s="187" t="s">
        <v>36</v>
      </c>
      <c r="B209" s="57">
        <v>3.11639</v>
      </c>
      <c r="C209" s="57">
        <v>3.270331</v>
      </c>
      <c r="D209" s="57">
        <v>3.126005</v>
      </c>
      <c r="F209" s="2"/>
      <c r="G209" s="76"/>
      <c r="H209" s="76"/>
      <c r="I209" s="188"/>
    </row>
    <row r="210" ht="15.75" customHeight="1">
      <c r="A210" s="173" t="s">
        <v>87</v>
      </c>
      <c r="B210" s="7">
        <v>3.95</v>
      </c>
      <c r="C210" s="7">
        <v>1.74</v>
      </c>
      <c r="D210" s="7">
        <v>3.79</v>
      </c>
      <c r="F210" s="186"/>
      <c r="G210" s="188"/>
      <c r="H210" s="188"/>
      <c r="I210" s="188"/>
    </row>
    <row r="211" ht="15.75" customHeight="1"/>
    <row r="212" ht="15.75" customHeight="1">
      <c r="A212" s="2" t="s">
        <v>355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ht="15.75" customHeight="1">
      <c r="A213" s="71"/>
      <c r="B213" s="72" t="s">
        <v>20</v>
      </c>
      <c r="C213" s="35"/>
      <c r="D213" s="35"/>
      <c r="E213" s="36"/>
      <c r="F213" s="72" t="s">
        <v>21</v>
      </c>
      <c r="G213" s="35"/>
      <c r="H213" s="35"/>
      <c r="I213" s="36"/>
      <c r="J213" s="72" t="s">
        <v>193</v>
      </c>
      <c r="K213" s="35"/>
      <c r="L213" s="35"/>
      <c r="M213" s="36"/>
    </row>
    <row r="214" ht="15.75" customHeight="1">
      <c r="A214" s="53" t="s">
        <v>104</v>
      </c>
      <c r="B214" s="89" t="s">
        <v>341</v>
      </c>
      <c r="C214" s="89" t="s">
        <v>342</v>
      </c>
      <c r="D214" s="89" t="s">
        <v>343</v>
      </c>
      <c r="E214" s="89" t="s">
        <v>344</v>
      </c>
      <c r="F214" s="89" t="s">
        <v>345</v>
      </c>
      <c r="G214" s="89" t="s">
        <v>346</v>
      </c>
      <c r="H214" s="89" t="s">
        <v>347</v>
      </c>
      <c r="I214" s="89" t="s">
        <v>348</v>
      </c>
      <c r="J214" s="89" t="s">
        <v>349</v>
      </c>
      <c r="K214" s="89" t="s">
        <v>350</v>
      </c>
      <c r="L214" s="89" t="s">
        <v>351</v>
      </c>
      <c r="M214" s="90" t="s">
        <v>352</v>
      </c>
    </row>
    <row r="215" ht="15.75" customHeight="1">
      <c r="A215" s="56" t="s">
        <v>108</v>
      </c>
      <c r="B215" s="57">
        <v>0.6028723</v>
      </c>
      <c r="C215" s="57">
        <v>0.0719439</v>
      </c>
      <c r="D215" s="57">
        <v>0.4618303</v>
      </c>
      <c r="E215" s="57">
        <v>0.7439143</v>
      </c>
      <c r="F215" s="57">
        <v>0.38909</v>
      </c>
      <c r="G215" s="57">
        <v>0.1267886</v>
      </c>
      <c r="H215" s="57">
        <v>0.1398568</v>
      </c>
      <c r="I215" s="57">
        <v>0.6383232</v>
      </c>
      <c r="J215" s="57">
        <v>0.568019</v>
      </c>
      <c r="K215" s="57">
        <v>0.0653889</v>
      </c>
      <c r="L215" s="57">
        <v>0.4398303</v>
      </c>
      <c r="M215" s="58">
        <v>0.6962078</v>
      </c>
    </row>
    <row r="216" ht="15.75" customHeight="1">
      <c r="A216" s="56" t="s">
        <v>109</v>
      </c>
      <c r="B216" s="57">
        <v>1.806544</v>
      </c>
      <c r="C216" s="57">
        <v>0.3841696</v>
      </c>
      <c r="D216" s="57">
        <v>1.053401</v>
      </c>
      <c r="E216" s="57">
        <v>2.559687</v>
      </c>
      <c r="F216" s="57">
        <v>0.7461249</v>
      </c>
      <c r="G216" s="57">
        <v>0.2085122</v>
      </c>
      <c r="H216" s="57">
        <v>0.3362444</v>
      </c>
      <c r="I216" s="57">
        <v>1.156005</v>
      </c>
      <c r="J216" s="57">
        <v>1.690753</v>
      </c>
      <c r="K216" s="57">
        <v>0.3478837</v>
      </c>
      <c r="L216" s="57">
        <v>1.008759</v>
      </c>
      <c r="M216" s="58">
        <v>2.372747</v>
      </c>
    </row>
    <row r="217" ht="15.75" customHeight="1">
      <c r="A217" s="56" t="s">
        <v>110</v>
      </c>
      <c r="B217" s="57">
        <v>1.292296</v>
      </c>
      <c r="C217" s="57">
        <v>0.1763687</v>
      </c>
      <c r="D217" s="57">
        <v>0.9465355</v>
      </c>
      <c r="E217" s="57">
        <v>1.638057</v>
      </c>
      <c r="F217" s="57">
        <v>1.090752</v>
      </c>
      <c r="G217" s="57">
        <v>0.1809155</v>
      </c>
      <c r="H217" s="57">
        <v>0.7351199</v>
      </c>
      <c r="I217" s="57">
        <v>1.446385</v>
      </c>
      <c r="J217" s="57">
        <v>1.230253</v>
      </c>
      <c r="K217" s="57">
        <v>0.1352553</v>
      </c>
      <c r="L217" s="57">
        <v>0.9650972</v>
      </c>
      <c r="M217" s="58">
        <v>1.495408</v>
      </c>
    </row>
    <row r="218" ht="15.75" customHeight="1">
      <c r="A218" s="56" t="s">
        <v>24</v>
      </c>
      <c r="B218" s="57">
        <v>0.9976891</v>
      </c>
      <c r="C218" s="57">
        <v>0.1683979</v>
      </c>
      <c r="D218" s="57">
        <v>0.6675544</v>
      </c>
      <c r="E218" s="57">
        <v>1.327824</v>
      </c>
      <c r="F218" s="57">
        <v>0.6157721</v>
      </c>
      <c r="G218" s="57">
        <v>0.1564474</v>
      </c>
      <c r="H218" s="57">
        <v>0.3082375</v>
      </c>
      <c r="I218" s="57">
        <v>0.9233067</v>
      </c>
      <c r="J218" s="57">
        <v>0.8630648</v>
      </c>
      <c r="K218" s="57">
        <v>0.1279321</v>
      </c>
      <c r="L218" s="57">
        <v>0.6122658</v>
      </c>
      <c r="M218" s="58">
        <v>1.113864</v>
      </c>
    </row>
    <row r="219" ht="15.75" customHeight="1">
      <c r="A219" s="56" t="s">
        <v>111</v>
      </c>
      <c r="B219" s="57">
        <v>3.622956</v>
      </c>
      <c r="C219" s="57">
        <v>0.2908519</v>
      </c>
      <c r="D219" s="57">
        <v>3.052757</v>
      </c>
      <c r="E219" s="57">
        <v>4.193155</v>
      </c>
      <c r="F219" s="57">
        <v>1.59599</v>
      </c>
      <c r="G219" s="57">
        <v>0.238614</v>
      </c>
      <c r="H219" s="57">
        <v>1.126937</v>
      </c>
      <c r="I219" s="57">
        <v>2.065042</v>
      </c>
      <c r="J219" s="57">
        <v>3.412437</v>
      </c>
      <c r="K219" s="57">
        <v>0.2707098</v>
      </c>
      <c r="L219" s="57">
        <v>2.881736</v>
      </c>
      <c r="M219" s="58">
        <v>3.943139</v>
      </c>
    </row>
    <row r="220" ht="15.75" customHeight="1">
      <c r="A220" s="56" t="s">
        <v>25</v>
      </c>
      <c r="B220" s="57">
        <v>5.395803</v>
      </c>
      <c r="C220" s="57">
        <v>0.3475657</v>
      </c>
      <c r="D220" s="57">
        <v>4.71442</v>
      </c>
      <c r="E220" s="57">
        <v>6.077187</v>
      </c>
      <c r="F220" s="57">
        <v>3.783071</v>
      </c>
      <c r="G220" s="57">
        <v>1.055319</v>
      </c>
      <c r="H220" s="57">
        <v>1.70859</v>
      </c>
      <c r="I220" s="57">
        <v>5.857552</v>
      </c>
      <c r="J220" s="57">
        <v>5.22088</v>
      </c>
      <c r="K220" s="57">
        <v>0.342168</v>
      </c>
      <c r="L220" s="57">
        <v>4.550092</v>
      </c>
      <c r="M220" s="58">
        <v>5.891669</v>
      </c>
    </row>
    <row r="221" ht="15.75" customHeight="1">
      <c r="A221" s="56" t="s">
        <v>112</v>
      </c>
      <c r="B221" s="57">
        <v>5.406903</v>
      </c>
      <c r="C221" s="57">
        <v>0.5029241</v>
      </c>
      <c r="D221" s="57">
        <v>4.420949</v>
      </c>
      <c r="E221" s="57">
        <v>6.392858</v>
      </c>
      <c r="F221" s="57">
        <v>1.885396</v>
      </c>
      <c r="G221" s="57">
        <v>1.116433</v>
      </c>
      <c r="H221" s="57">
        <v>-0.3092187</v>
      </c>
      <c r="I221" s="57">
        <v>4.080011</v>
      </c>
      <c r="J221" s="57">
        <v>5.269609</v>
      </c>
      <c r="K221" s="57">
        <v>0.4909017</v>
      </c>
      <c r="L221" s="57">
        <v>4.307242</v>
      </c>
      <c r="M221" s="58">
        <v>6.231977</v>
      </c>
    </row>
    <row r="222" ht="15.75" customHeight="1">
      <c r="A222" s="56" t="s">
        <v>113</v>
      </c>
      <c r="B222" s="57">
        <v>1.856156</v>
      </c>
      <c r="C222" s="57">
        <v>0.2569462</v>
      </c>
      <c r="D222" s="57">
        <v>1.352427</v>
      </c>
      <c r="E222" s="57">
        <v>2.359884</v>
      </c>
      <c r="F222" s="57">
        <v>1.081095</v>
      </c>
      <c r="G222" s="57">
        <v>0.3471655</v>
      </c>
      <c r="H222" s="57">
        <v>0.398658</v>
      </c>
      <c r="I222" s="57">
        <v>1.763531</v>
      </c>
      <c r="J222" s="57">
        <v>1.800913</v>
      </c>
      <c r="K222" s="57">
        <v>0.240085</v>
      </c>
      <c r="L222" s="57">
        <v>1.330249</v>
      </c>
      <c r="M222" s="58">
        <v>2.271578</v>
      </c>
    </row>
    <row r="223" ht="15.75" customHeight="1">
      <c r="A223" s="56" t="s">
        <v>114</v>
      </c>
      <c r="B223" s="57">
        <v>0.6072732</v>
      </c>
      <c r="C223" s="57">
        <v>0.0454418</v>
      </c>
      <c r="D223" s="57">
        <v>0.5181871</v>
      </c>
      <c r="E223" s="57">
        <v>0.6963593</v>
      </c>
      <c r="F223" s="57">
        <v>0.507073</v>
      </c>
      <c r="G223" s="57">
        <v>0.0853172</v>
      </c>
      <c r="H223" s="57">
        <v>0.3393617</v>
      </c>
      <c r="I223" s="57">
        <v>0.6747842</v>
      </c>
      <c r="J223" s="57">
        <v>0.5937113</v>
      </c>
      <c r="K223" s="57">
        <v>0.0409053</v>
      </c>
      <c r="L223" s="57">
        <v>0.5135203</v>
      </c>
      <c r="M223" s="58">
        <v>0.6739023</v>
      </c>
    </row>
    <row r="224" ht="15.75" customHeight="1">
      <c r="A224" s="56" t="s">
        <v>115</v>
      </c>
      <c r="B224" s="57">
        <v>2.118588</v>
      </c>
      <c r="C224" s="57">
        <v>0.4316777</v>
      </c>
      <c r="D224" s="57">
        <v>1.272308</v>
      </c>
      <c r="E224" s="57">
        <v>2.964868</v>
      </c>
      <c r="F224" s="57">
        <v>0.63811</v>
      </c>
      <c r="G224" s="57" t="s">
        <v>353</v>
      </c>
      <c r="H224" s="57" t="s">
        <v>353</v>
      </c>
      <c r="I224" s="57" t="s">
        <v>353</v>
      </c>
      <c r="J224" s="57">
        <v>2.038153</v>
      </c>
      <c r="K224" s="57">
        <v>0.417871</v>
      </c>
      <c r="L224" s="57">
        <v>1.218955</v>
      </c>
      <c r="M224" s="58">
        <v>2.85735</v>
      </c>
    </row>
    <row r="225" ht="15.75" customHeight="1">
      <c r="A225" s="56" t="s">
        <v>116</v>
      </c>
      <c r="B225" s="57">
        <v>1.258657</v>
      </c>
      <c r="C225" s="57">
        <v>0.1134913</v>
      </c>
      <c r="D225" s="57">
        <v>1.036163</v>
      </c>
      <c r="E225" s="57">
        <v>1.48115</v>
      </c>
      <c r="F225" s="57">
        <v>0.6130316</v>
      </c>
      <c r="G225" s="57">
        <v>0.1175323</v>
      </c>
      <c r="H225" s="57">
        <v>0.3819939</v>
      </c>
      <c r="I225" s="57">
        <v>0.8440693</v>
      </c>
      <c r="J225" s="57">
        <v>1.239164</v>
      </c>
      <c r="K225" s="57">
        <v>0.1105391</v>
      </c>
      <c r="L225" s="57">
        <v>1.022462</v>
      </c>
      <c r="M225" s="58">
        <v>1.455866</v>
      </c>
    </row>
    <row r="226" ht="15.75" customHeight="1">
      <c r="A226" s="56" t="s">
        <v>27</v>
      </c>
      <c r="B226" s="57">
        <v>6.946506</v>
      </c>
      <c r="C226" s="57">
        <v>1.273868</v>
      </c>
      <c r="D226" s="57">
        <v>4.449159</v>
      </c>
      <c r="E226" s="57">
        <v>9.443854</v>
      </c>
      <c r="F226" s="57">
        <v>0.8507937</v>
      </c>
      <c r="G226" s="57">
        <v>0.1861181</v>
      </c>
      <c r="H226" s="57">
        <v>0.4849343</v>
      </c>
      <c r="I226" s="57">
        <v>1.216653</v>
      </c>
      <c r="J226" s="57">
        <v>6.820822</v>
      </c>
      <c r="K226" s="57">
        <v>1.254385</v>
      </c>
      <c r="L226" s="57">
        <v>4.361716</v>
      </c>
      <c r="M226" s="58">
        <v>9.279927</v>
      </c>
    </row>
    <row r="227" ht="15.75" customHeight="1">
      <c r="A227" s="56" t="s">
        <v>117</v>
      </c>
      <c r="B227" s="57">
        <v>2.529455</v>
      </c>
      <c r="C227" s="57">
        <v>0.3501914</v>
      </c>
      <c r="D227" s="57">
        <v>1.842924</v>
      </c>
      <c r="E227" s="57">
        <v>3.215986</v>
      </c>
      <c r="F227" s="57">
        <v>1.243923</v>
      </c>
      <c r="G227" s="57">
        <v>0.317248</v>
      </c>
      <c r="H227" s="57">
        <v>0.620296</v>
      </c>
      <c r="I227" s="57">
        <v>1.867549</v>
      </c>
      <c r="J227" s="57">
        <v>2.484999</v>
      </c>
      <c r="K227" s="57">
        <v>0.3399522</v>
      </c>
      <c r="L227" s="57">
        <v>1.818554</v>
      </c>
      <c r="M227" s="58">
        <v>3.151444</v>
      </c>
    </row>
    <row r="228" ht="15.75" customHeight="1">
      <c r="A228" s="56" t="s">
        <v>118</v>
      </c>
      <c r="B228" s="57">
        <v>5.740225</v>
      </c>
      <c r="C228" s="57">
        <v>1.14501</v>
      </c>
      <c r="D228" s="57">
        <v>3.495497</v>
      </c>
      <c r="E228" s="57">
        <v>7.984954</v>
      </c>
      <c r="F228" s="57">
        <v>3.046431</v>
      </c>
      <c r="G228" s="57">
        <v>0.265419</v>
      </c>
      <c r="H228" s="57">
        <v>2.524687</v>
      </c>
      <c r="I228" s="57">
        <v>3.568175</v>
      </c>
      <c r="J228" s="57">
        <v>5.638411</v>
      </c>
      <c r="K228" s="57">
        <v>1.105518</v>
      </c>
      <c r="L228" s="57">
        <v>3.471145</v>
      </c>
      <c r="M228" s="58">
        <v>7.805677</v>
      </c>
    </row>
    <row r="229" ht="15.75" customHeight="1">
      <c r="A229" s="56" t="s">
        <v>28</v>
      </c>
      <c r="B229" s="57">
        <v>4.50614</v>
      </c>
      <c r="C229" s="57">
        <v>0.3316578</v>
      </c>
      <c r="D229" s="57">
        <v>3.855943</v>
      </c>
      <c r="E229" s="57">
        <v>5.156337</v>
      </c>
      <c r="F229" s="57">
        <v>3.354318</v>
      </c>
      <c r="G229" s="57">
        <v>0.7264067</v>
      </c>
      <c r="H229" s="57">
        <v>1.926393</v>
      </c>
      <c r="I229" s="57">
        <v>4.782244</v>
      </c>
      <c r="J229" s="57">
        <v>4.439867</v>
      </c>
      <c r="K229" s="57">
        <v>0.315243</v>
      </c>
      <c r="L229" s="57">
        <v>3.821862</v>
      </c>
      <c r="M229" s="58">
        <v>5.057872</v>
      </c>
    </row>
    <row r="230" ht="15.75" customHeight="1">
      <c r="A230" s="56" t="s">
        <v>119</v>
      </c>
      <c r="B230" s="57">
        <v>6.04577</v>
      </c>
      <c r="C230" s="57">
        <v>0.6027313</v>
      </c>
      <c r="D230" s="57">
        <v>4.864148</v>
      </c>
      <c r="E230" s="57">
        <v>7.227391</v>
      </c>
      <c r="F230" s="57">
        <v>5.37397</v>
      </c>
      <c r="G230" s="57">
        <v>2.620462</v>
      </c>
      <c r="H230" s="57">
        <v>0.2228271</v>
      </c>
      <c r="I230" s="57">
        <v>10.52511</v>
      </c>
      <c r="J230" s="57">
        <v>5.99993</v>
      </c>
      <c r="K230" s="57">
        <v>0.5884833</v>
      </c>
      <c r="L230" s="57">
        <v>4.846263</v>
      </c>
      <c r="M230" s="58">
        <v>7.153597</v>
      </c>
    </row>
    <row r="231" ht="15.75" customHeight="1">
      <c r="A231" s="56" t="s">
        <v>120</v>
      </c>
      <c r="B231" s="57">
        <v>3.711134</v>
      </c>
      <c r="C231" s="57">
        <v>0.3093314</v>
      </c>
      <c r="D231" s="57">
        <v>3.104707</v>
      </c>
      <c r="E231" s="57">
        <v>4.317561</v>
      </c>
      <c r="F231" s="57">
        <v>2.105237</v>
      </c>
      <c r="G231" s="57">
        <v>0.8044552</v>
      </c>
      <c r="H231" s="57">
        <v>0.5238878</v>
      </c>
      <c r="I231" s="57">
        <v>3.686585</v>
      </c>
      <c r="J231" s="57">
        <v>3.638547</v>
      </c>
      <c r="K231" s="57">
        <v>0.2968146</v>
      </c>
      <c r="L231" s="57">
        <v>3.056669</v>
      </c>
      <c r="M231" s="58">
        <v>4.220424</v>
      </c>
    </row>
    <row r="232" ht="15.75" customHeight="1">
      <c r="A232" s="56" t="s">
        <v>121</v>
      </c>
      <c r="B232" s="57">
        <v>3.883669</v>
      </c>
      <c r="C232" s="57">
        <v>0.4027656</v>
      </c>
      <c r="D232" s="57">
        <v>3.094069</v>
      </c>
      <c r="E232" s="57">
        <v>4.673268</v>
      </c>
      <c r="F232" s="57">
        <v>1.370454</v>
      </c>
      <c r="G232" s="57">
        <v>0.3734611</v>
      </c>
      <c r="H232" s="57">
        <v>0.6363267</v>
      </c>
      <c r="I232" s="57">
        <v>2.104581</v>
      </c>
      <c r="J232" s="57">
        <v>3.747697</v>
      </c>
      <c r="K232" s="57">
        <v>0.3959722</v>
      </c>
      <c r="L232" s="57">
        <v>2.97143</v>
      </c>
      <c r="M232" s="58">
        <v>4.523963</v>
      </c>
    </row>
    <row r="233" ht="15.75" customHeight="1">
      <c r="A233" s="56" t="s">
        <v>29</v>
      </c>
      <c r="B233" s="57">
        <v>2.619683</v>
      </c>
      <c r="C233" s="57">
        <v>0.2904775</v>
      </c>
      <c r="D233" s="57">
        <v>2.050218</v>
      </c>
      <c r="E233" s="57">
        <v>3.189148</v>
      </c>
      <c r="F233" s="57">
        <v>1.444872</v>
      </c>
      <c r="G233" s="57">
        <v>0.5945485</v>
      </c>
      <c r="H233" s="57">
        <v>0.2761454</v>
      </c>
      <c r="I233" s="57">
        <v>2.613599</v>
      </c>
      <c r="J233" s="57">
        <v>2.536016</v>
      </c>
      <c r="K233" s="57">
        <v>0.2747951</v>
      </c>
      <c r="L233" s="57">
        <v>1.997306</v>
      </c>
      <c r="M233" s="58">
        <v>3.074727</v>
      </c>
    </row>
    <row r="234" ht="15.75" customHeight="1">
      <c r="A234" s="56" t="s">
        <v>122</v>
      </c>
      <c r="B234" s="57">
        <v>3.258563</v>
      </c>
      <c r="C234" s="57">
        <v>0.3280491</v>
      </c>
      <c r="D234" s="57">
        <v>2.615441</v>
      </c>
      <c r="E234" s="57">
        <v>3.901685</v>
      </c>
      <c r="F234" s="57">
        <v>1.672846</v>
      </c>
      <c r="G234" s="57">
        <v>0.5625887</v>
      </c>
      <c r="H234" s="57">
        <v>0.5669442</v>
      </c>
      <c r="I234" s="57">
        <v>2.778749</v>
      </c>
      <c r="J234" s="57">
        <v>3.118923</v>
      </c>
      <c r="K234" s="57">
        <v>0.3100633</v>
      </c>
      <c r="L234" s="57">
        <v>2.511073</v>
      </c>
      <c r="M234" s="58">
        <v>3.726774</v>
      </c>
    </row>
    <row r="235" ht="15.75" customHeight="1">
      <c r="A235" s="56" t="s">
        <v>123</v>
      </c>
      <c r="B235" s="57">
        <v>4.148847</v>
      </c>
      <c r="C235" s="57">
        <v>0.5250686</v>
      </c>
      <c r="D235" s="57">
        <v>3.11948</v>
      </c>
      <c r="E235" s="57">
        <v>5.178215</v>
      </c>
      <c r="F235" s="57">
        <v>4.237706</v>
      </c>
      <c r="G235" s="57">
        <v>2.112656</v>
      </c>
      <c r="H235" s="57">
        <v>0.0847765</v>
      </c>
      <c r="I235" s="57">
        <v>8.390635</v>
      </c>
      <c r="J235" s="57">
        <v>4.154015</v>
      </c>
      <c r="K235" s="57">
        <v>0.509705</v>
      </c>
      <c r="L235" s="57">
        <v>3.154786</v>
      </c>
      <c r="M235" s="58">
        <v>5.153245</v>
      </c>
    </row>
    <row r="236" ht="15.75" customHeight="1">
      <c r="A236" s="56" t="s">
        <v>124</v>
      </c>
      <c r="B236" s="57">
        <v>3.349282</v>
      </c>
      <c r="C236" s="57">
        <v>0.6095324</v>
      </c>
      <c r="D236" s="57">
        <v>2.154328</v>
      </c>
      <c r="E236" s="57">
        <v>4.544236</v>
      </c>
      <c r="F236" s="57">
        <v>0.6795159</v>
      </c>
      <c r="G236" s="57">
        <v>0.1815515</v>
      </c>
      <c r="H236" s="57">
        <v>0.322633</v>
      </c>
      <c r="I236" s="57">
        <v>1.036399</v>
      </c>
      <c r="J236" s="57">
        <v>3.242924</v>
      </c>
      <c r="K236" s="57">
        <v>0.5875619</v>
      </c>
      <c r="L236" s="57">
        <v>2.091064</v>
      </c>
      <c r="M236" s="58">
        <v>4.394785</v>
      </c>
    </row>
    <row r="237" ht="15.75" customHeight="1">
      <c r="A237" s="56" t="s">
        <v>30</v>
      </c>
      <c r="B237" s="57">
        <v>4.341257</v>
      </c>
      <c r="C237" s="57">
        <v>0.4014853</v>
      </c>
      <c r="D237" s="57">
        <v>3.554167</v>
      </c>
      <c r="E237" s="57">
        <v>5.128346</v>
      </c>
      <c r="F237" s="57">
        <v>2.173399</v>
      </c>
      <c r="G237" s="57">
        <v>0.5470995</v>
      </c>
      <c r="H237" s="57">
        <v>1.097944</v>
      </c>
      <c r="I237" s="57">
        <v>3.248853</v>
      </c>
      <c r="J237" s="57">
        <v>4.100472</v>
      </c>
      <c r="K237" s="57">
        <v>0.3776527</v>
      </c>
      <c r="L237" s="57">
        <v>3.360119</v>
      </c>
      <c r="M237" s="58">
        <v>4.840826</v>
      </c>
    </row>
    <row r="238" ht="15.75" customHeight="1">
      <c r="A238" s="56" t="s">
        <v>31</v>
      </c>
      <c r="B238" s="57">
        <v>3.074491</v>
      </c>
      <c r="C238" s="57">
        <v>0.2811891</v>
      </c>
      <c r="D238" s="57">
        <v>2.523235</v>
      </c>
      <c r="E238" s="57">
        <v>3.625746</v>
      </c>
      <c r="F238" s="57">
        <v>1.849918</v>
      </c>
      <c r="G238" s="57">
        <v>0.5162618</v>
      </c>
      <c r="H238" s="57">
        <v>0.8350823</v>
      </c>
      <c r="I238" s="57">
        <v>2.864754</v>
      </c>
      <c r="J238" s="57">
        <v>3.006795</v>
      </c>
      <c r="K238" s="57">
        <v>0.2687673</v>
      </c>
      <c r="L238" s="57">
        <v>2.479901</v>
      </c>
      <c r="M238" s="58">
        <v>3.533688</v>
      </c>
    </row>
    <row r="239" ht="15.75" customHeight="1">
      <c r="A239" s="56" t="s">
        <v>125</v>
      </c>
      <c r="B239" s="57">
        <v>5.836255</v>
      </c>
      <c r="C239" s="57">
        <v>0.6366175</v>
      </c>
      <c r="D239" s="57">
        <v>4.588202</v>
      </c>
      <c r="E239" s="57">
        <v>7.084308</v>
      </c>
      <c r="F239" s="57">
        <v>1.657093</v>
      </c>
      <c r="G239" s="57">
        <v>0.6955533</v>
      </c>
      <c r="H239" s="57">
        <v>0.2898169</v>
      </c>
      <c r="I239" s="57">
        <v>3.024369</v>
      </c>
      <c r="J239" s="57">
        <v>5.571138</v>
      </c>
      <c r="K239" s="57">
        <v>0.6085591</v>
      </c>
      <c r="L239" s="57">
        <v>4.378114</v>
      </c>
      <c r="M239" s="58">
        <v>6.764162</v>
      </c>
    </row>
    <row r="240" ht="15.75" customHeight="1">
      <c r="A240" s="56" t="s">
        <v>126</v>
      </c>
      <c r="B240" s="57">
        <v>5.426954</v>
      </c>
      <c r="C240" s="57">
        <v>1.200349</v>
      </c>
      <c r="D240" s="57">
        <v>3.073736</v>
      </c>
      <c r="E240" s="57">
        <v>7.780172</v>
      </c>
      <c r="F240" s="57">
        <v>1.978982</v>
      </c>
      <c r="G240" s="57">
        <v>0.8250134</v>
      </c>
      <c r="H240" s="57">
        <v>0.357221</v>
      </c>
      <c r="I240" s="57">
        <v>3.600742</v>
      </c>
      <c r="J240" s="57">
        <v>5.301037</v>
      </c>
      <c r="K240" s="57">
        <v>1.166267</v>
      </c>
      <c r="L240" s="57">
        <v>3.014679</v>
      </c>
      <c r="M240" s="58">
        <v>7.587394</v>
      </c>
    </row>
    <row r="241" ht="15.75" customHeight="1">
      <c r="A241" s="56" t="s">
        <v>32</v>
      </c>
      <c r="B241" s="57">
        <v>3.881893</v>
      </c>
      <c r="C241" s="57">
        <v>0.5578817</v>
      </c>
      <c r="D241" s="57">
        <v>2.788197</v>
      </c>
      <c r="E241" s="57">
        <v>4.975589</v>
      </c>
      <c r="F241" s="57">
        <v>0.2963481</v>
      </c>
      <c r="G241" s="57">
        <v>0.1865981</v>
      </c>
      <c r="H241" s="57">
        <v>-0.070455</v>
      </c>
      <c r="I241" s="57">
        <v>0.6631512</v>
      </c>
      <c r="J241" s="57">
        <v>3.717752</v>
      </c>
      <c r="K241" s="57">
        <v>0.541083</v>
      </c>
      <c r="L241" s="57">
        <v>2.657008</v>
      </c>
      <c r="M241" s="58">
        <v>4.778495</v>
      </c>
    </row>
    <row r="242" ht="15.75" customHeight="1">
      <c r="A242" s="56" t="s">
        <v>127</v>
      </c>
      <c r="B242" s="57">
        <v>3.339779</v>
      </c>
      <c r="C242" s="57">
        <v>0.3169701</v>
      </c>
      <c r="D242" s="57">
        <v>2.718376</v>
      </c>
      <c r="E242" s="57">
        <v>3.961181</v>
      </c>
      <c r="F242" s="57">
        <v>0.2817949</v>
      </c>
      <c r="G242" s="57">
        <v>0.0591785</v>
      </c>
      <c r="H242" s="57">
        <v>0.1654655</v>
      </c>
      <c r="I242" s="57">
        <v>0.3981244</v>
      </c>
      <c r="J242" s="57">
        <v>3.231287</v>
      </c>
      <c r="K242" s="57">
        <v>0.3172624</v>
      </c>
      <c r="L242" s="57">
        <v>2.609324</v>
      </c>
      <c r="M242" s="58">
        <v>3.853251</v>
      </c>
    </row>
    <row r="243" ht="15.75" customHeight="1">
      <c r="A243" s="56" t="s">
        <v>128</v>
      </c>
      <c r="B243" s="57">
        <v>6.182025</v>
      </c>
      <c r="C243" s="57">
        <v>0.4107811</v>
      </c>
      <c r="D243" s="57">
        <v>5.376712</v>
      </c>
      <c r="E243" s="57">
        <v>6.987339</v>
      </c>
      <c r="F243" s="57">
        <v>3.673727</v>
      </c>
      <c r="G243" s="57">
        <v>0.5360344</v>
      </c>
      <c r="H243" s="57">
        <v>2.620024</v>
      </c>
      <c r="I243" s="57">
        <v>4.727431</v>
      </c>
      <c r="J243" s="57">
        <v>6.142119</v>
      </c>
      <c r="K243" s="57">
        <v>0.4057627</v>
      </c>
      <c r="L243" s="57">
        <v>5.346659</v>
      </c>
      <c r="M243" s="58">
        <v>6.93758</v>
      </c>
    </row>
    <row r="244" ht="15.75" customHeight="1">
      <c r="A244" s="56" t="s">
        <v>33</v>
      </c>
      <c r="B244" s="57">
        <v>0.9601394</v>
      </c>
      <c r="C244" s="57">
        <v>0.0955608</v>
      </c>
      <c r="D244" s="57">
        <v>0.7727978</v>
      </c>
      <c r="E244" s="57">
        <v>1.147481</v>
      </c>
      <c r="F244" s="57">
        <v>0.4903812</v>
      </c>
      <c r="G244" s="57">
        <v>0.076699</v>
      </c>
      <c r="H244" s="57">
        <v>0.339611</v>
      </c>
      <c r="I244" s="57">
        <v>0.6411515</v>
      </c>
      <c r="J244" s="57">
        <v>0.8981698</v>
      </c>
      <c r="K244" s="57">
        <v>0.0851861</v>
      </c>
      <c r="L244" s="57">
        <v>0.7311704</v>
      </c>
      <c r="M244" s="58">
        <v>1.065169</v>
      </c>
    </row>
    <row r="245" ht="15.75" customHeight="1">
      <c r="A245" s="56" t="s">
        <v>129</v>
      </c>
      <c r="B245" s="57">
        <v>0.8367405</v>
      </c>
      <c r="C245" s="57">
        <v>0.0712611</v>
      </c>
      <c r="D245" s="57">
        <v>0.6970371</v>
      </c>
      <c r="E245" s="57">
        <v>0.9764439</v>
      </c>
      <c r="F245" s="57">
        <v>0.9184192</v>
      </c>
      <c r="G245" s="57">
        <v>0.214672</v>
      </c>
      <c r="H245" s="57">
        <v>0.4964303</v>
      </c>
      <c r="I245" s="57">
        <v>1.340408</v>
      </c>
      <c r="J245" s="57">
        <v>0.847065</v>
      </c>
      <c r="K245" s="57">
        <v>0.0681591</v>
      </c>
      <c r="L245" s="57">
        <v>0.7134455</v>
      </c>
      <c r="M245" s="58">
        <v>0.9806846</v>
      </c>
    </row>
    <row r="246" ht="15.75" customHeight="1">
      <c r="A246" s="56" t="s">
        <v>130</v>
      </c>
      <c r="B246" s="57">
        <v>1.323023</v>
      </c>
      <c r="C246" s="57">
        <v>0.1785878</v>
      </c>
      <c r="D246" s="57">
        <v>0.9729114</v>
      </c>
      <c r="E246" s="57">
        <v>1.673135</v>
      </c>
      <c r="F246" s="57">
        <v>0.8853644</v>
      </c>
      <c r="G246" s="57">
        <v>0.2071119</v>
      </c>
      <c r="H246" s="57">
        <v>0.4782366</v>
      </c>
      <c r="I246" s="57">
        <v>1.292492</v>
      </c>
      <c r="J246" s="57">
        <v>1.304122</v>
      </c>
      <c r="K246" s="57">
        <v>0.1715737</v>
      </c>
      <c r="L246" s="57">
        <v>0.9677674</v>
      </c>
      <c r="M246" s="58">
        <v>1.640476</v>
      </c>
    </row>
    <row r="247" ht="15.75" customHeight="1">
      <c r="A247" s="56" t="s">
        <v>34</v>
      </c>
      <c r="B247" s="57">
        <v>7.321664</v>
      </c>
      <c r="C247" s="57">
        <v>0.5989252</v>
      </c>
      <c r="D247" s="57">
        <v>6.147504</v>
      </c>
      <c r="E247" s="57">
        <v>8.495824</v>
      </c>
      <c r="F247" s="57">
        <v>0.672967</v>
      </c>
      <c r="G247" s="57">
        <v>0.3703236</v>
      </c>
      <c r="H247" s="57">
        <v>-0.0549923</v>
      </c>
      <c r="I247" s="57">
        <v>1.400926</v>
      </c>
      <c r="J247" s="57">
        <v>7.259933</v>
      </c>
      <c r="K247" s="57">
        <v>0.596581</v>
      </c>
      <c r="L247" s="57">
        <v>6.090391</v>
      </c>
      <c r="M247" s="58">
        <v>8.429475</v>
      </c>
    </row>
    <row r="248" ht="15.75" customHeight="1">
      <c r="A248" s="56" t="s">
        <v>131</v>
      </c>
      <c r="B248" s="57">
        <v>6.339953</v>
      </c>
      <c r="C248" s="57">
        <v>0.7605715</v>
      </c>
      <c r="D248" s="57">
        <v>4.848895</v>
      </c>
      <c r="E248" s="57">
        <v>7.831011</v>
      </c>
      <c r="F248" s="57">
        <v>3.413862</v>
      </c>
      <c r="G248" s="57">
        <v>0.4853959</v>
      </c>
      <c r="H248" s="57">
        <v>2.4597</v>
      </c>
      <c r="I248" s="57">
        <v>4.368023</v>
      </c>
      <c r="J248" s="57">
        <v>6.233</v>
      </c>
      <c r="K248" s="57">
        <v>0.7375493</v>
      </c>
      <c r="L248" s="57">
        <v>4.787103</v>
      </c>
      <c r="M248" s="58">
        <v>7.678897</v>
      </c>
    </row>
    <row r="249" ht="15.75" customHeight="1">
      <c r="A249" s="56" t="s">
        <v>132</v>
      </c>
      <c r="B249" s="57">
        <v>9.168066</v>
      </c>
      <c r="C249" s="57">
        <v>0.7646708</v>
      </c>
      <c r="D249" s="57">
        <v>7.668971</v>
      </c>
      <c r="E249" s="57">
        <v>10.66716</v>
      </c>
      <c r="F249" s="57">
        <v>3.120788</v>
      </c>
      <c r="G249" s="57">
        <v>0.7104727</v>
      </c>
      <c r="H249" s="57">
        <v>1.724184</v>
      </c>
      <c r="I249" s="57">
        <v>4.517391</v>
      </c>
      <c r="J249" s="57">
        <v>9.088251</v>
      </c>
      <c r="K249" s="57">
        <v>0.757571</v>
      </c>
      <c r="L249" s="57">
        <v>7.603104</v>
      </c>
      <c r="M249" s="58">
        <v>10.5734</v>
      </c>
    </row>
    <row r="250" ht="15.75" customHeight="1">
      <c r="A250" s="56" t="s">
        <v>133</v>
      </c>
      <c r="B250" s="57">
        <v>6.5804</v>
      </c>
      <c r="C250" s="57">
        <v>0.5186387</v>
      </c>
      <c r="D250" s="57">
        <v>5.563638</v>
      </c>
      <c r="E250" s="57">
        <v>7.597163</v>
      </c>
      <c r="F250" s="57">
        <v>1.691672</v>
      </c>
      <c r="G250" s="57">
        <v>0.5705125</v>
      </c>
      <c r="H250" s="57">
        <v>0.5701933</v>
      </c>
      <c r="I250" s="57">
        <v>2.81315</v>
      </c>
      <c r="J250" s="57">
        <v>6.438965</v>
      </c>
      <c r="K250" s="57">
        <v>0.5095604</v>
      </c>
      <c r="L250" s="57">
        <v>5.440019</v>
      </c>
      <c r="M250" s="58">
        <v>7.437911</v>
      </c>
    </row>
    <row r="251" ht="15.75" customHeight="1">
      <c r="A251" s="56" t="s">
        <v>35</v>
      </c>
      <c r="B251" s="57">
        <v>1.085138</v>
      </c>
      <c r="C251" s="57">
        <v>0.099215</v>
      </c>
      <c r="D251" s="57">
        <v>0.8906326</v>
      </c>
      <c r="E251" s="57">
        <v>1.279643</v>
      </c>
      <c r="F251" s="57">
        <v>0.9066089</v>
      </c>
      <c r="G251" s="57">
        <v>0.1468821</v>
      </c>
      <c r="H251" s="57">
        <v>0.6178771</v>
      </c>
      <c r="I251" s="57">
        <v>1.195341</v>
      </c>
      <c r="J251" s="57">
        <v>1.064308</v>
      </c>
      <c r="K251" s="57">
        <v>0.0898824</v>
      </c>
      <c r="L251" s="57">
        <v>0.8881016</v>
      </c>
      <c r="M251" s="58">
        <v>1.240514</v>
      </c>
    </row>
    <row r="252" ht="15.75" customHeight="1">
      <c r="A252" s="56" t="s">
        <v>134</v>
      </c>
      <c r="B252" s="57">
        <v>1.17533</v>
      </c>
      <c r="C252" s="57">
        <v>0.1340034</v>
      </c>
      <c r="D252" s="57">
        <v>0.912624</v>
      </c>
      <c r="E252" s="57">
        <v>1.438037</v>
      </c>
      <c r="F252" s="57">
        <v>2.066906</v>
      </c>
      <c r="G252" s="57">
        <v>0.8921675</v>
      </c>
      <c r="H252" s="57">
        <v>0.3131383</v>
      </c>
      <c r="I252" s="57">
        <v>3.820675</v>
      </c>
      <c r="J252" s="57">
        <v>1.411616</v>
      </c>
      <c r="K252" s="57">
        <v>0.2789226</v>
      </c>
      <c r="L252" s="57">
        <v>0.864814</v>
      </c>
      <c r="M252" s="58">
        <v>1.958418</v>
      </c>
    </row>
    <row r="253" ht="15.75" customHeight="1">
      <c r="A253" s="56" t="s">
        <v>135</v>
      </c>
      <c r="B253" s="57">
        <v>1.915179</v>
      </c>
      <c r="C253" s="57">
        <v>0.2295856</v>
      </c>
      <c r="D253" s="57">
        <v>1.46509</v>
      </c>
      <c r="E253" s="57">
        <v>2.365269</v>
      </c>
      <c r="F253" s="57">
        <v>0.7216552</v>
      </c>
      <c r="G253" s="57">
        <v>0.1637491</v>
      </c>
      <c r="H253" s="57">
        <v>0.3997673</v>
      </c>
      <c r="I253" s="57">
        <v>1.043543</v>
      </c>
      <c r="J253" s="57">
        <v>1.893252</v>
      </c>
      <c r="K253" s="57">
        <v>0.2266274</v>
      </c>
      <c r="L253" s="57">
        <v>1.44897</v>
      </c>
      <c r="M253" s="58">
        <v>2.337535</v>
      </c>
    </row>
    <row r="254" ht="15.75" customHeight="1">
      <c r="A254" s="56" t="s">
        <v>36</v>
      </c>
      <c r="B254" s="57">
        <v>3.258413</v>
      </c>
      <c r="C254" s="57">
        <v>0.3858049</v>
      </c>
      <c r="D254" s="57">
        <v>2.502064</v>
      </c>
      <c r="E254" s="57">
        <v>4.014762</v>
      </c>
      <c r="F254" s="57">
        <v>0.9286111</v>
      </c>
      <c r="G254" s="57">
        <v>0.181465</v>
      </c>
      <c r="H254" s="57">
        <v>0.5718984</v>
      </c>
      <c r="I254" s="57">
        <v>1.285324</v>
      </c>
      <c r="J254" s="57">
        <v>3.126291</v>
      </c>
      <c r="K254" s="57">
        <v>0.3700854</v>
      </c>
      <c r="L254" s="57">
        <v>2.400773</v>
      </c>
      <c r="M254" s="58">
        <v>3.851809</v>
      </c>
    </row>
    <row r="255" ht="15.75" customHeight="1">
      <c r="A255" s="56" t="s">
        <v>136</v>
      </c>
      <c r="B255" s="57">
        <v>3.263432</v>
      </c>
      <c r="C255" s="57">
        <v>0.3364412</v>
      </c>
      <c r="D255" s="57">
        <v>2.603858</v>
      </c>
      <c r="E255" s="57">
        <v>3.923006</v>
      </c>
      <c r="F255" s="57">
        <v>6.328036</v>
      </c>
      <c r="G255" s="57">
        <v>3.858297</v>
      </c>
      <c r="H255" s="57">
        <v>-1.256367</v>
      </c>
      <c r="I255" s="57">
        <v>13.91244</v>
      </c>
      <c r="J255" s="57">
        <v>3.482297</v>
      </c>
      <c r="K255" s="57">
        <v>0.4446633</v>
      </c>
      <c r="L255" s="57">
        <v>2.610576</v>
      </c>
      <c r="M255" s="58">
        <v>4.354018</v>
      </c>
    </row>
    <row r="256" ht="15.75" customHeight="1">
      <c r="A256" s="74" t="s">
        <v>137</v>
      </c>
      <c r="B256" s="88">
        <v>2.807709</v>
      </c>
      <c r="C256" s="88">
        <v>0.4365807</v>
      </c>
      <c r="D256" s="88">
        <v>1.951817</v>
      </c>
      <c r="E256" s="88">
        <v>3.663601</v>
      </c>
      <c r="F256" s="88">
        <v>0.590395</v>
      </c>
      <c r="G256" s="88">
        <v>0.3888497</v>
      </c>
      <c r="H256" s="88">
        <v>-0.1739818</v>
      </c>
      <c r="I256" s="88">
        <v>1.354772</v>
      </c>
      <c r="J256" s="88">
        <v>2.682367</v>
      </c>
      <c r="K256" s="88">
        <v>0.4201868</v>
      </c>
      <c r="L256" s="88">
        <v>1.85863</v>
      </c>
      <c r="M256" s="60">
        <v>3.506104</v>
      </c>
    </row>
    <row r="257" ht="15.75" customHeight="1">
      <c r="A257" s="2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89" t="s">
        <v>356</v>
      </c>
      <c r="B258" s="190"/>
      <c r="C258" s="190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91" t="s">
        <v>236</v>
      </c>
      <c r="B259" s="192" t="s">
        <v>357</v>
      </c>
      <c r="C259" s="193" t="s">
        <v>358</v>
      </c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6" t="s">
        <v>237</v>
      </c>
      <c r="B260" s="194">
        <v>2.359962</v>
      </c>
      <c r="C260" s="56">
        <v>1897.0</v>
      </c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6" t="s">
        <v>247</v>
      </c>
      <c r="B261" s="194">
        <v>2.008024</v>
      </c>
      <c r="C261" s="56">
        <v>1277.0</v>
      </c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6" t="s">
        <v>254</v>
      </c>
      <c r="B262" s="194">
        <v>1.249901</v>
      </c>
      <c r="C262" s="56">
        <v>260.0</v>
      </c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6" t="s">
        <v>246</v>
      </c>
      <c r="B263" s="194">
        <v>1.18343</v>
      </c>
      <c r="C263" s="56">
        <v>42.0</v>
      </c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6" t="s">
        <v>329</v>
      </c>
      <c r="B264" s="194">
        <v>1.167493</v>
      </c>
      <c r="C264" s="56">
        <v>39.0</v>
      </c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6" t="s">
        <v>249</v>
      </c>
      <c r="B265" s="194">
        <v>1.092794</v>
      </c>
      <c r="C265" s="56">
        <v>62.0</v>
      </c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6" t="s">
        <v>248</v>
      </c>
      <c r="B266" s="194">
        <v>1.028793</v>
      </c>
      <c r="C266" s="56">
        <v>395.0</v>
      </c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6" t="s">
        <v>245</v>
      </c>
      <c r="B267" s="194">
        <v>0.9852834</v>
      </c>
      <c r="C267" s="56">
        <v>539.0</v>
      </c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6" t="s">
        <v>252</v>
      </c>
      <c r="B268" s="194">
        <v>0.9684563</v>
      </c>
      <c r="C268" s="56">
        <v>202.0</v>
      </c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6" t="s">
        <v>253</v>
      </c>
      <c r="B269" s="194">
        <v>0.8133603</v>
      </c>
      <c r="C269" s="56">
        <v>390.0</v>
      </c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6" t="s">
        <v>359</v>
      </c>
      <c r="B270" s="194">
        <v>0.7594244</v>
      </c>
      <c r="C270" s="56">
        <v>9.0</v>
      </c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6" t="s">
        <v>240</v>
      </c>
      <c r="B271" s="194">
        <v>0.6725782</v>
      </c>
      <c r="C271" s="56">
        <v>39.0</v>
      </c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6" t="s">
        <v>360</v>
      </c>
      <c r="B272" s="194">
        <v>0.5865937</v>
      </c>
      <c r="C272" s="56">
        <v>56.0</v>
      </c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6" t="s">
        <v>361</v>
      </c>
      <c r="B273" s="194">
        <v>0.4919323</v>
      </c>
      <c r="C273" s="56">
        <v>12.0</v>
      </c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6" t="s">
        <v>362</v>
      </c>
      <c r="B274" s="194">
        <f>+E290</f>
        <v>0.001420793108</v>
      </c>
      <c r="C274" s="13">
        <v>143.0</v>
      </c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32.25" customHeight="1">
      <c r="A275" s="100" t="s">
        <v>363</v>
      </c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/>
    <row r="277" ht="15.75" customHeight="1">
      <c r="A277" s="2" t="s">
        <v>364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3" t="s">
        <v>104</v>
      </c>
      <c r="B278" s="89" t="s">
        <v>237</v>
      </c>
      <c r="C278" s="89" t="s">
        <v>245</v>
      </c>
      <c r="D278" s="89" t="s">
        <v>247</v>
      </c>
      <c r="E278" s="89" t="s">
        <v>248</v>
      </c>
      <c r="F278" s="89" t="s">
        <v>252</v>
      </c>
      <c r="G278" s="89" t="s">
        <v>253</v>
      </c>
      <c r="H278" s="89" t="s">
        <v>329</v>
      </c>
      <c r="I278" s="90" t="s">
        <v>254</v>
      </c>
    </row>
    <row r="279" ht="15.75" customHeight="1">
      <c r="A279" s="56" t="s">
        <v>108</v>
      </c>
      <c r="B279" s="195">
        <v>8.471939449029163E-4</v>
      </c>
      <c r="C279" s="195">
        <v>7.398322883953346E-4</v>
      </c>
      <c r="D279" s="195">
        <v>0.0</v>
      </c>
      <c r="E279" s="195">
        <v>0.0014120973421924506</v>
      </c>
      <c r="F279" s="195">
        <v>0.0</v>
      </c>
      <c r="G279" s="195">
        <v>0.0</v>
      </c>
      <c r="H279" s="195">
        <v>0.0</v>
      </c>
      <c r="I279" s="196">
        <v>0.0</v>
      </c>
    </row>
    <row r="280" ht="15.75" customHeight="1">
      <c r="A280" s="56" t="s">
        <v>109</v>
      </c>
      <c r="B280" s="195">
        <v>0.018347653244421648</v>
      </c>
      <c r="C280" s="195">
        <v>0.0032668592352251558</v>
      </c>
      <c r="D280" s="195">
        <v>0.00790246933727203</v>
      </c>
      <c r="E280" s="195">
        <v>0.00409126536308603</v>
      </c>
      <c r="F280" s="195">
        <v>0.0</v>
      </c>
      <c r="G280" s="195">
        <v>0.34787608203528597</v>
      </c>
      <c r="H280" s="195">
        <v>0.0019461128110698906</v>
      </c>
      <c r="I280" s="196">
        <v>0.005515178009777707</v>
      </c>
    </row>
    <row r="281" ht="15.75" customHeight="1">
      <c r="A281" s="56" t="s">
        <v>110</v>
      </c>
      <c r="B281" s="195">
        <v>0.0010010004450613278</v>
      </c>
      <c r="C281" s="195">
        <v>1.2260135880604617E-4</v>
      </c>
      <c r="D281" s="195">
        <v>0.0</v>
      </c>
      <c r="E281" s="195">
        <v>0.001320808815492404</v>
      </c>
      <c r="F281" s="195">
        <v>0.0</v>
      </c>
      <c r="G281" s="195">
        <v>0.11166280560532219</v>
      </c>
      <c r="H281" s="195">
        <v>0.0</v>
      </c>
      <c r="I281" s="196">
        <v>0.0</v>
      </c>
    </row>
    <row r="282" ht="15.75" customHeight="1">
      <c r="A282" s="56" t="s">
        <v>24</v>
      </c>
      <c r="B282" s="195">
        <v>0.0014158079748955237</v>
      </c>
      <c r="C282" s="195">
        <v>3.263076741304068E-6</v>
      </c>
      <c r="D282" s="195">
        <v>0.0</v>
      </c>
      <c r="E282" s="195">
        <v>1.5417151353225569E-4</v>
      </c>
      <c r="F282" s="195">
        <v>0.0</v>
      </c>
      <c r="G282" s="195">
        <v>0.06494119078686804</v>
      </c>
      <c r="H282" s="195">
        <v>2.7997963109237104E-4</v>
      </c>
      <c r="I282" s="196">
        <v>0.0</v>
      </c>
    </row>
    <row r="283" ht="15.75" customHeight="1">
      <c r="A283" s="56" t="s">
        <v>111</v>
      </c>
      <c r="B283" s="195">
        <v>0.04455187416079538</v>
      </c>
      <c r="C283" s="195">
        <v>0.0</v>
      </c>
      <c r="D283" s="195">
        <v>0.09745513944871695</v>
      </c>
      <c r="E283" s="195">
        <v>0.07654365581185933</v>
      </c>
      <c r="F283" s="195">
        <v>0.0</v>
      </c>
      <c r="G283" s="195">
        <v>0.0</v>
      </c>
      <c r="H283" s="195">
        <v>0.00441962290441897</v>
      </c>
      <c r="I283" s="196">
        <v>0.005061941429447046</v>
      </c>
    </row>
    <row r="284" ht="15.75" customHeight="1">
      <c r="A284" s="56" t="s">
        <v>25</v>
      </c>
      <c r="B284" s="195">
        <v>0.02309675935005959</v>
      </c>
      <c r="C284" s="195">
        <v>9.723777055675657E-4</v>
      </c>
      <c r="D284" s="195">
        <v>0.04268026770592179</v>
      </c>
      <c r="E284" s="195">
        <v>0.07490598830092719</v>
      </c>
      <c r="F284" s="195">
        <v>0.0</v>
      </c>
      <c r="G284" s="195">
        <v>0.0</v>
      </c>
      <c r="H284" s="195">
        <v>0.06380328536986457</v>
      </c>
      <c r="I284" s="196">
        <v>0.0027913526668100364</v>
      </c>
    </row>
    <row r="285" ht="15.75" customHeight="1">
      <c r="A285" s="56" t="s">
        <v>112</v>
      </c>
      <c r="B285" s="195">
        <v>0.03145215402139312</v>
      </c>
      <c r="C285" s="195">
        <v>0.00479923325055475</v>
      </c>
      <c r="D285" s="195">
        <v>0.03483751628775292</v>
      </c>
      <c r="E285" s="195">
        <v>0.041425011057006376</v>
      </c>
      <c r="F285" s="195">
        <v>0.0</v>
      </c>
      <c r="G285" s="195">
        <v>0.0</v>
      </c>
      <c r="H285" s="195">
        <v>0.0</v>
      </c>
      <c r="I285" s="196">
        <v>0.0</v>
      </c>
    </row>
    <row r="286" ht="15.75" customHeight="1">
      <c r="A286" s="56" t="s">
        <v>113</v>
      </c>
      <c r="B286" s="195">
        <v>0.0010926943937359505</v>
      </c>
      <c r="C286" s="195">
        <v>0.0</v>
      </c>
      <c r="D286" s="195">
        <v>3.2137565639989987E-4</v>
      </c>
      <c r="E286" s="195">
        <v>0.00852057616594413</v>
      </c>
      <c r="F286" s="195">
        <v>0.5718491034040466</v>
      </c>
      <c r="G286" s="195">
        <v>0.0692714512227859</v>
      </c>
      <c r="H286" s="195">
        <v>0.0</v>
      </c>
      <c r="I286" s="196">
        <v>0.0</v>
      </c>
    </row>
    <row r="287" ht="15.75" customHeight="1">
      <c r="A287" s="56" t="s">
        <v>114</v>
      </c>
      <c r="B287" s="195">
        <v>0.0</v>
      </c>
      <c r="C287" s="195">
        <v>0.0</v>
      </c>
      <c r="D287" s="195">
        <v>0.0</v>
      </c>
      <c r="E287" s="195">
        <v>0.013358890520797667</v>
      </c>
      <c r="F287" s="195">
        <v>0.26824051689448336</v>
      </c>
      <c r="G287" s="195">
        <v>0.0</v>
      </c>
      <c r="H287" s="195">
        <v>0.0</v>
      </c>
      <c r="I287" s="196">
        <v>0.0</v>
      </c>
    </row>
    <row r="288" ht="15.75" customHeight="1">
      <c r="A288" s="56" t="s">
        <v>115</v>
      </c>
      <c r="B288" s="195">
        <v>7.626452106875066E-4</v>
      </c>
      <c r="C288" s="195">
        <v>0.0</v>
      </c>
      <c r="D288" s="195">
        <v>0.0</v>
      </c>
      <c r="E288" s="195">
        <v>0.012451716532378025</v>
      </c>
      <c r="F288" s="195">
        <v>0.0</v>
      </c>
      <c r="G288" s="195">
        <v>0.0</v>
      </c>
      <c r="H288" s="195">
        <v>0.0</v>
      </c>
      <c r="I288" s="196">
        <v>0.0</v>
      </c>
    </row>
    <row r="289" ht="15.75" customHeight="1">
      <c r="A289" s="56" t="s">
        <v>116</v>
      </c>
      <c r="B289" s="195">
        <v>0.001647413363909298</v>
      </c>
      <c r="C289" s="195">
        <v>0.028835913352780816</v>
      </c>
      <c r="D289" s="195">
        <v>0.002511474362191155</v>
      </c>
      <c r="E289" s="195">
        <v>0.0018969530437350749</v>
      </c>
      <c r="F289" s="195">
        <v>0.0</v>
      </c>
      <c r="G289" s="195">
        <v>0.02777867664116376</v>
      </c>
      <c r="H289" s="195">
        <v>0.0</v>
      </c>
      <c r="I289" s="196">
        <v>0.037057330082491534</v>
      </c>
    </row>
    <row r="290" ht="15.75" customHeight="1">
      <c r="A290" s="56" t="s">
        <v>27</v>
      </c>
      <c r="B290" s="195">
        <v>0.051792795664046584</v>
      </c>
      <c r="C290" s="195">
        <v>0.11904907315141468</v>
      </c>
      <c r="D290" s="195">
        <v>0.022849756485499046</v>
      </c>
      <c r="E290" s="195">
        <v>0.0014207931076666495</v>
      </c>
      <c r="F290" s="195">
        <v>0.0</v>
      </c>
      <c r="G290" s="195">
        <v>0.0</v>
      </c>
      <c r="H290" s="195">
        <v>0.029869502219329713</v>
      </c>
      <c r="I290" s="196">
        <v>0.22300153560472555</v>
      </c>
    </row>
    <row r="291" ht="15.75" customHeight="1">
      <c r="A291" s="56" t="s">
        <v>117</v>
      </c>
      <c r="B291" s="195">
        <v>0.011665821175867116</v>
      </c>
      <c r="C291" s="195">
        <v>0.024543297982939662</v>
      </c>
      <c r="D291" s="195">
        <v>0.01623018188940173</v>
      </c>
      <c r="E291" s="195">
        <v>0.0</v>
      </c>
      <c r="F291" s="195">
        <v>0.0</v>
      </c>
      <c r="G291" s="195">
        <v>0.0</v>
      </c>
      <c r="H291" s="195">
        <v>0.0</v>
      </c>
      <c r="I291" s="196">
        <v>0.012635231677878578</v>
      </c>
    </row>
    <row r="292" ht="15.75" customHeight="1">
      <c r="A292" s="56" t="s">
        <v>118</v>
      </c>
      <c r="B292" s="195">
        <v>0.03764098637659732</v>
      </c>
      <c r="C292" s="195">
        <v>0.00143308557305781</v>
      </c>
      <c r="D292" s="195">
        <v>0.030965110852869092</v>
      </c>
      <c r="E292" s="195">
        <v>9.138045729317244E-6</v>
      </c>
      <c r="F292" s="195">
        <v>0.0</v>
      </c>
      <c r="G292" s="195">
        <v>0.0</v>
      </c>
      <c r="H292" s="195">
        <v>0.1254095008699699</v>
      </c>
      <c r="I292" s="196">
        <v>0.04775930138798723</v>
      </c>
    </row>
    <row r="293" ht="15.75" customHeight="1">
      <c r="A293" s="56" t="s">
        <v>28</v>
      </c>
      <c r="B293" s="195">
        <v>0.052198593530769576</v>
      </c>
      <c r="C293" s="195">
        <v>0.06904365109123682</v>
      </c>
      <c r="D293" s="195">
        <v>0.06629236939602845</v>
      </c>
      <c r="E293" s="195">
        <v>0.0022437608443716395</v>
      </c>
      <c r="F293" s="195">
        <v>0.0</v>
      </c>
      <c r="G293" s="195">
        <v>0.0</v>
      </c>
      <c r="H293" s="195">
        <v>0.03563886908960896</v>
      </c>
      <c r="I293" s="196">
        <v>0.016247282221383937</v>
      </c>
    </row>
    <row r="294" ht="15.75" customHeight="1">
      <c r="A294" s="56" t="s">
        <v>119</v>
      </c>
      <c r="B294" s="195">
        <v>0.05968748585610187</v>
      </c>
      <c r="C294" s="195">
        <v>0.07895042942177101</v>
      </c>
      <c r="D294" s="195">
        <v>0.06885228455285516</v>
      </c>
      <c r="E294" s="195">
        <v>0.0</v>
      </c>
      <c r="F294" s="195">
        <v>0.0</v>
      </c>
      <c r="G294" s="195">
        <v>0.031128889869282982</v>
      </c>
      <c r="H294" s="195">
        <v>0.011547922238321727</v>
      </c>
      <c r="I294" s="196">
        <v>0.0</v>
      </c>
    </row>
    <row r="295" ht="15.75" customHeight="1">
      <c r="A295" s="56" t="s">
        <v>120</v>
      </c>
      <c r="B295" s="195">
        <v>0.016866117631972</v>
      </c>
      <c r="C295" s="195">
        <v>7.369728934756701E-5</v>
      </c>
      <c r="D295" s="195">
        <v>0.020663177106568037</v>
      </c>
      <c r="E295" s="195">
        <v>0.001569858202489075</v>
      </c>
      <c r="F295" s="195">
        <v>0.0</v>
      </c>
      <c r="G295" s="195">
        <v>0.0</v>
      </c>
      <c r="H295" s="195">
        <v>0.0</v>
      </c>
      <c r="I295" s="196">
        <v>0.0</v>
      </c>
    </row>
    <row r="296" ht="15.75" customHeight="1">
      <c r="A296" s="56" t="s">
        <v>121</v>
      </c>
      <c r="B296" s="195">
        <v>0.025418602809166753</v>
      </c>
      <c r="C296" s="195">
        <v>0.0</v>
      </c>
      <c r="D296" s="195">
        <v>0.05446985463415136</v>
      </c>
      <c r="E296" s="195">
        <v>0.04477721308425692</v>
      </c>
      <c r="F296" s="195">
        <v>0.0</v>
      </c>
      <c r="G296" s="195">
        <v>0.0</v>
      </c>
      <c r="H296" s="195">
        <v>0.0</v>
      </c>
      <c r="I296" s="196">
        <v>0.08816896386216928</v>
      </c>
    </row>
    <row r="297" ht="15.75" customHeight="1">
      <c r="A297" s="56" t="s">
        <v>29</v>
      </c>
      <c r="B297" s="195">
        <v>0.014976172246277326</v>
      </c>
      <c r="C297" s="195">
        <v>0.004966032006879812</v>
      </c>
      <c r="D297" s="195">
        <v>0.022200274723501688</v>
      </c>
      <c r="E297" s="195">
        <v>0.0704102999905174</v>
      </c>
      <c r="F297" s="195">
        <v>0.0</v>
      </c>
      <c r="G297" s="195">
        <v>0.0</v>
      </c>
      <c r="H297" s="195">
        <v>0.0</v>
      </c>
      <c r="I297" s="196">
        <v>0.0011571680608319058</v>
      </c>
    </row>
    <row r="298" ht="15.75" customHeight="1">
      <c r="A298" s="56" t="s">
        <v>122</v>
      </c>
      <c r="B298" s="195">
        <v>0.031998127347887095</v>
      </c>
      <c r="C298" s="195">
        <v>0.0</v>
      </c>
      <c r="D298" s="195">
        <v>0.02640866260179146</v>
      </c>
      <c r="E298" s="195">
        <v>0.06632879157597267</v>
      </c>
      <c r="F298" s="195">
        <v>0.0</v>
      </c>
      <c r="G298" s="195">
        <v>0.0</v>
      </c>
      <c r="H298" s="195">
        <v>0.0</v>
      </c>
      <c r="I298" s="196">
        <v>0.0</v>
      </c>
    </row>
    <row r="299" ht="15.75" customHeight="1">
      <c r="A299" s="56" t="s">
        <v>123</v>
      </c>
      <c r="B299" s="195">
        <v>0.028177153267051884</v>
      </c>
      <c r="C299" s="195">
        <v>0.003555175262025779</v>
      </c>
      <c r="D299" s="195">
        <v>0.04291732176591709</v>
      </c>
      <c r="E299" s="195">
        <v>0.19089641014653158</v>
      </c>
      <c r="F299" s="195">
        <v>0.0</v>
      </c>
      <c r="G299" s="195">
        <v>0.0</v>
      </c>
      <c r="H299" s="195">
        <v>0.0</v>
      </c>
      <c r="I299" s="196">
        <v>0.0</v>
      </c>
    </row>
    <row r="300" ht="15.75" customHeight="1">
      <c r="A300" s="56" t="s">
        <v>124</v>
      </c>
      <c r="B300" s="195">
        <v>0.036148597679646365</v>
      </c>
      <c r="C300" s="195">
        <v>0.005293579471486708</v>
      </c>
      <c r="D300" s="195">
        <v>0.022389399028839647</v>
      </c>
      <c r="E300" s="195">
        <v>0.04949920266497379</v>
      </c>
      <c r="F300" s="195">
        <v>0.0</v>
      </c>
      <c r="G300" s="195">
        <v>0.0</v>
      </c>
      <c r="H300" s="195">
        <v>0.0</v>
      </c>
      <c r="I300" s="196">
        <v>3.711466469776186E-4</v>
      </c>
    </row>
    <row r="301" ht="15.75" customHeight="1">
      <c r="A301" s="56" t="s">
        <v>30</v>
      </c>
      <c r="B301" s="195">
        <v>0.03568629022524629</v>
      </c>
      <c r="C301" s="195">
        <v>0.0</v>
      </c>
      <c r="D301" s="195">
        <v>0.0015223485816862501</v>
      </c>
      <c r="E301" s="195">
        <v>0.2710812413091206</v>
      </c>
      <c r="F301" s="195">
        <v>0.0</v>
      </c>
      <c r="G301" s="195">
        <v>0.0</v>
      </c>
      <c r="H301" s="195">
        <v>0.0</v>
      </c>
      <c r="I301" s="196">
        <v>8.413723843977725E-4</v>
      </c>
    </row>
    <row r="302" ht="15.75" customHeight="1">
      <c r="A302" s="56" t="s">
        <v>31</v>
      </c>
      <c r="B302" s="195">
        <v>0.03275196883062022</v>
      </c>
      <c r="C302" s="195">
        <v>0.0037692792004916007</v>
      </c>
      <c r="D302" s="195">
        <v>0.0672248329603927</v>
      </c>
      <c r="E302" s="195">
        <v>0.0028148792922357735</v>
      </c>
      <c r="F302" s="195">
        <v>0.0</v>
      </c>
      <c r="G302" s="195">
        <v>0.0</v>
      </c>
      <c r="H302" s="195">
        <v>0.0</v>
      </c>
      <c r="I302" s="196">
        <v>0.004761126083271176</v>
      </c>
    </row>
    <row r="303" ht="15.75" customHeight="1">
      <c r="A303" s="56" t="s">
        <v>125</v>
      </c>
      <c r="B303" s="195">
        <v>0.039947743011028464</v>
      </c>
      <c r="C303" s="195">
        <v>0.08949247898209857</v>
      </c>
      <c r="D303" s="195">
        <v>0.04741510578856828</v>
      </c>
      <c r="E303" s="195">
        <v>2.1907313693966674E-4</v>
      </c>
      <c r="F303" s="195">
        <v>0.0</v>
      </c>
      <c r="G303" s="195">
        <v>0.013188869022742054</v>
      </c>
      <c r="H303" s="195">
        <v>0.014188187961232066</v>
      </c>
      <c r="I303" s="196">
        <v>2.8955934842815823E-4</v>
      </c>
    </row>
    <row r="304" ht="15.75" customHeight="1">
      <c r="A304" s="56" t="s">
        <v>126</v>
      </c>
      <c r="B304" s="195">
        <v>0.05205962501697268</v>
      </c>
      <c r="C304" s="195">
        <v>0.0030287520251799393</v>
      </c>
      <c r="D304" s="195">
        <v>0.02921753852326042</v>
      </c>
      <c r="E304" s="195">
        <v>0.014974530882526454</v>
      </c>
      <c r="F304" s="195">
        <v>0.0</v>
      </c>
      <c r="G304" s="195">
        <v>0.0</v>
      </c>
      <c r="H304" s="195">
        <v>0.0</v>
      </c>
      <c r="I304" s="196">
        <v>0.0</v>
      </c>
    </row>
    <row r="305" ht="15.75" customHeight="1">
      <c r="A305" s="56" t="s">
        <v>32</v>
      </c>
      <c r="B305" s="195">
        <v>0.022878707587164128</v>
      </c>
      <c r="C305" s="195">
        <v>0.06055863944594638</v>
      </c>
      <c r="D305" s="195">
        <v>0.007223112810362942</v>
      </c>
      <c r="E305" s="195">
        <v>9.576366454164635E-4</v>
      </c>
      <c r="F305" s="195">
        <v>0.0</v>
      </c>
      <c r="G305" s="195">
        <v>0.026626784478032055</v>
      </c>
      <c r="H305" s="195">
        <v>0.02420044235135585</v>
      </c>
      <c r="I305" s="196">
        <v>0.07752726844173641</v>
      </c>
    </row>
    <row r="306" ht="15.75" customHeight="1">
      <c r="A306" s="56" t="s">
        <v>127</v>
      </c>
      <c r="B306" s="195">
        <v>0.026414974427832173</v>
      </c>
      <c r="C306" s="195">
        <v>0.10894041074938267</v>
      </c>
      <c r="D306" s="195">
        <v>0.008234640054654936</v>
      </c>
      <c r="E306" s="195">
        <v>0.0070305810375417025</v>
      </c>
      <c r="F306" s="195">
        <v>0.0</v>
      </c>
      <c r="G306" s="195">
        <v>0.04902410022382458</v>
      </c>
      <c r="H306" s="195">
        <v>0.0</v>
      </c>
      <c r="I306" s="196">
        <v>0.15889867577385863</v>
      </c>
    </row>
    <row r="307" ht="15.75" customHeight="1">
      <c r="A307" s="56" t="s">
        <v>128</v>
      </c>
      <c r="B307" s="195">
        <v>0.044153119955343004</v>
      </c>
      <c r="C307" s="195">
        <v>0.0381709421814162</v>
      </c>
      <c r="D307" s="195">
        <v>0.04565317692348928</v>
      </c>
      <c r="E307" s="195">
        <v>0.0</v>
      </c>
      <c r="F307" s="195">
        <v>0.0</v>
      </c>
      <c r="G307" s="195">
        <v>0.0016881919887116938</v>
      </c>
      <c r="H307" s="195">
        <v>0.13227255599498994</v>
      </c>
      <c r="I307" s="196">
        <v>0.019233466815274658</v>
      </c>
    </row>
    <row r="308" ht="15.75" customHeight="1">
      <c r="A308" s="56" t="s">
        <v>33</v>
      </c>
      <c r="B308" s="195">
        <v>7.17587843036676E-5</v>
      </c>
      <c r="C308" s="195">
        <v>0.0</v>
      </c>
      <c r="D308" s="195">
        <v>0.0016046655315783852</v>
      </c>
      <c r="E308" s="195">
        <v>0.011454913834975175</v>
      </c>
      <c r="F308" s="195">
        <v>0.13777558850898483</v>
      </c>
      <c r="G308" s="195">
        <v>0.0</v>
      </c>
      <c r="H308" s="195">
        <v>0.0</v>
      </c>
      <c r="I308" s="196">
        <v>0.032186637670312865</v>
      </c>
    </row>
    <row r="309" ht="15.75" customHeight="1">
      <c r="A309" s="56" t="s">
        <v>129</v>
      </c>
      <c r="B309" s="195">
        <v>6.317638006728723E-4</v>
      </c>
      <c r="C309" s="195">
        <v>0.0017988415674016032</v>
      </c>
      <c r="D309" s="195">
        <v>0.006021688115198948</v>
      </c>
      <c r="E309" s="195">
        <v>0.006324970303522967</v>
      </c>
      <c r="F309" s="195">
        <v>0.020388173861650087</v>
      </c>
      <c r="G309" s="195">
        <v>0.004306948224101682</v>
      </c>
      <c r="H309" s="195">
        <v>0.0</v>
      </c>
      <c r="I309" s="196">
        <v>0.0457458007581828</v>
      </c>
    </row>
    <row r="310" ht="15.75" customHeight="1">
      <c r="A310" s="56" t="s">
        <v>130</v>
      </c>
      <c r="B310" s="195">
        <v>0.001631906936921986</v>
      </c>
      <c r="C310" s="195">
        <v>0.0013667772838877412</v>
      </c>
      <c r="D310" s="195">
        <v>0.011112447103081636</v>
      </c>
      <c r="E310" s="195">
        <v>3.5847068029362775E-4</v>
      </c>
      <c r="F310" s="195">
        <v>0.0</v>
      </c>
      <c r="G310" s="195">
        <v>0.0</v>
      </c>
      <c r="H310" s="195">
        <v>0.0</v>
      </c>
      <c r="I310" s="196">
        <v>0.0</v>
      </c>
    </row>
    <row r="311" ht="15.75" customHeight="1">
      <c r="A311" s="56" t="s">
        <v>34</v>
      </c>
      <c r="B311" s="195">
        <v>0.05905429182444971</v>
      </c>
      <c r="C311" s="195">
        <v>0.07708836986974647</v>
      </c>
      <c r="D311" s="195">
        <v>0.04252861527527471</v>
      </c>
      <c r="E311" s="195">
        <v>0.0</v>
      </c>
      <c r="F311" s="195">
        <v>0.0</v>
      </c>
      <c r="G311" s="195">
        <v>0.005875067053942589</v>
      </c>
      <c r="H311" s="195">
        <v>0.061634992663429734</v>
      </c>
      <c r="I311" s="196">
        <v>0.07672540980097575</v>
      </c>
    </row>
    <row r="312" ht="15.75" customHeight="1">
      <c r="A312" s="56" t="s">
        <v>131</v>
      </c>
      <c r="B312" s="195">
        <v>0.031221165306337974</v>
      </c>
      <c r="C312" s="195">
        <v>0.026562769922834104</v>
      </c>
      <c r="D312" s="195">
        <v>0.03205190058797257</v>
      </c>
      <c r="E312" s="195">
        <v>0.0</v>
      </c>
      <c r="F312" s="195">
        <v>0.0</v>
      </c>
      <c r="G312" s="195">
        <v>0.0</v>
      </c>
      <c r="H312" s="195">
        <v>0.0027193134236976036</v>
      </c>
      <c r="I312" s="196">
        <v>7.523506235340867E-5</v>
      </c>
    </row>
    <row r="313" ht="15.75" customHeight="1">
      <c r="A313" s="56" t="s">
        <v>132</v>
      </c>
      <c r="B313" s="195">
        <v>0.07535032549824239</v>
      </c>
      <c r="C313" s="195">
        <v>0.07755849755521735</v>
      </c>
      <c r="D313" s="195">
        <v>0.060270039846630055</v>
      </c>
      <c r="E313" s="195">
        <v>0.0015448588720622927</v>
      </c>
      <c r="F313" s="195">
        <v>0.0</v>
      </c>
      <c r="G313" s="195">
        <v>0.0</v>
      </c>
      <c r="H313" s="195">
        <v>0.28738128272713875</v>
      </c>
      <c r="I313" s="196">
        <v>0.08586631223694144</v>
      </c>
    </row>
    <row r="314" ht="15.75" customHeight="1">
      <c r="A314" s="56" t="s">
        <v>133</v>
      </c>
      <c r="B314" s="195">
        <v>0.0416227482914171</v>
      </c>
      <c r="C314" s="195">
        <v>0.03555087861652763</v>
      </c>
      <c r="D314" s="195">
        <v>0.027917205201385974</v>
      </c>
      <c r="E314" s="195">
        <v>0.0</v>
      </c>
      <c r="F314" s="195">
        <v>0.0</v>
      </c>
      <c r="G314" s="195">
        <v>0.0</v>
      </c>
      <c r="H314" s="195">
        <v>0.031208048793585123</v>
      </c>
      <c r="I314" s="196">
        <v>0.03985963495014195</v>
      </c>
    </row>
    <row r="315" ht="15.75" customHeight="1">
      <c r="A315" s="56" t="s">
        <v>35</v>
      </c>
      <c r="B315" s="195">
        <v>0.002332268454958285</v>
      </c>
      <c r="C315" s="195">
        <v>0.01948933364768694</v>
      </c>
      <c r="D315" s="195">
        <v>0.0</v>
      </c>
      <c r="E315" s="195">
        <v>0.0</v>
      </c>
      <c r="F315" s="195">
        <v>0.0</v>
      </c>
      <c r="G315" s="195">
        <v>0.0044873842877971165</v>
      </c>
      <c r="H315" s="195">
        <v>0.0</v>
      </c>
      <c r="I315" s="196">
        <v>4.5106185379572375E-5</v>
      </c>
    </row>
    <row r="316" ht="15.75" customHeight="1">
      <c r="A316" s="56" t="s">
        <v>134</v>
      </c>
      <c r="B316" s="195">
        <v>0.0015966631715522833</v>
      </c>
      <c r="C316" s="195">
        <v>0.01403455767588381</v>
      </c>
      <c r="D316" s="195">
        <v>0.0</v>
      </c>
      <c r="E316" s="195">
        <v>4.5675751387826215E-6</v>
      </c>
      <c r="F316" s="195">
        <v>0.0</v>
      </c>
      <c r="G316" s="195">
        <v>0.014987858507863485</v>
      </c>
      <c r="H316" s="195">
        <v>0.0</v>
      </c>
      <c r="I316" s="196">
        <v>0.0017129854543128634</v>
      </c>
    </row>
    <row r="317" ht="15.75" customHeight="1">
      <c r="A317" s="56" t="s">
        <v>135</v>
      </c>
      <c r="B317" s="195">
        <v>0.003203123349878551</v>
      </c>
      <c r="C317" s="195">
        <v>0.01682724237256405</v>
      </c>
      <c r="D317" s="195">
        <v>0.0</v>
      </c>
      <c r="E317" s="195">
        <v>3.139391390518988E-4</v>
      </c>
      <c r="F317" s="195">
        <v>0.0</v>
      </c>
      <c r="G317" s="195">
        <v>0.005107530140661738</v>
      </c>
      <c r="H317" s="195">
        <v>0.0</v>
      </c>
      <c r="I317" s="196">
        <v>0.015195224264267048</v>
      </c>
    </row>
    <row r="318" ht="15.75" customHeight="1">
      <c r="A318" s="56" t="s">
        <v>36</v>
      </c>
      <c r="B318" s="195">
        <v>0.008715777424075553</v>
      </c>
      <c r="C318" s="195">
        <v>0.02416402352472756</v>
      </c>
      <c r="D318" s="195">
        <v>0.008549386679584913</v>
      </c>
      <c r="E318" s="195">
        <v>0.01798320927529014</v>
      </c>
      <c r="F318" s="195">
        <v>0.0014582416407831697</v>
      </c>
      <c r="G318" s="195">
        <v>0.06970271574734212</v>
      </c>
      <c r="H318" s="195">
        <v>0.07866579524336897</v>
      </c>
      <c r="I318" s="196">
        <v>0.0</v>
      </c>
    </row>
    <row r="319" ht="15.75" customHeight="1">
      <c r="A319" s="56" t="s">
        <v>136</v>
      </c>
      <c r="B319" s="195">
        <v>0.020370155243425916</v>
      </c>
      <c r="C319" s="195">
        <v>0.024469104777401503</v>
      </c>
      <c r="D319" s="195">
        <v>0.017194941073007463</v>
      </c>
      <c r="E319" s="195">
        <v>4.6322066889278646E-4</v>
      </c>
      <c r="F319" s="195">
        <v>0.0</v>
      </c>
      <c r="G319" s="195">
        <v>0.028822553277405294</v>
      </c>
      <c r="H319" s="195">
        <v>0.09318307095016501</v>
      </c>
      <c r="I319" s="196">
        <v>0.001078228207280952</v>
      </c>
    </row>
    <row r="320" ht="15.75" customHeight="1">
      <c r="A320" s="56" t="s">
        <v>137</v>
      </c>
      <c r="B320" s="195">
        <v>0.009520361555753361</v>
      </c>
      <c r="C320" s="195">
        <v>0.03148085365347047</v>
      </c>
      <c r="D320" s="195">
        <v>0.006311763890046851</v>
      </c>
      <c r="E320" s="195">
        <v>0.0012369854872719558</v>
      </c>
      <c r="F320" s="195">
        <v>2.8842980175546696E-4</v>
      </c>
      <c r="G320" s="195">
        <v>0.12352302439829198</v>
      </c>
      <c r="H320" s="195">
        <v>0.0016314278751117007</v>
      </c>
      <c r="I320" s="196">
        <v>1.915099038698347E-4</v>
      </c>
    </row>
    <row r="321" ht="15.75" customHeight="1">
      <c r="A321" s="74" t="s">
        <v>87</v>
      </c>
      <c r="B321" s="197">
        <v>1.0</v>
      </c>
      <c r="C321" s="197">
        <v>1.0</v>
      </c>
      <c r="D321" s="197">
        <v>1.0</v>
      </c>
      <c r="E321" s="197">
        <v>1.0</v>
      </c>
      <c r="F321" s="197">
        <v>1.0</v>
      </c>
      <c r="G321" s="197">
        <v>1.0</v>
      </c>
      <c r="H321" s="197">
        <v>1.0</v>
      </c>
      <c r="I321" s="198">
        <v>1.0</v>
      </c>
    </row>
    <row r="322" ht="15.75" customHeight="1"/>
    <row r="323" ht="15.75" customHeight="1">
      <c r="A323" s="61" t="s">
        <v>365</v>
      </c>
    </row>
    <row r="324" ht="15.75" customHeight="1">
      <c r="A324" s="53" t="s">
        <v>1</v>
      </c>
      <c r="B324" s="89" t="s">
        <v>237</v>
      </c>
      <c r="C324" s="89" t="s">
        <v>245</v>
      </c>
      <c r="D324" s="89" t="s">
        <v>247</v>
      </c>
      <c r="E324" s="89" t="s">
        <v>248</v>
      </c>
      <c r="F324" s="89" t="s">
        <v>252</v>
      </c>
      <c r="G324" s="89" t="s">
        <v>253</v>
      </c>
      <c r="H324" s="89" t="s">
        <v>329</v>
      </c>
      <c r="I324" s="90" t="s">
        <v>254</v>
      </c>
      <c r="K324" s="141" t="s">
        <v>1</v>
      </c>
    </row>
    <row r="325" ht="15.75" customHeight="1">
      <c r="A325" s="56" t="s">
        <v>34</v>
      </c>
      <c r="B325" s="92">
        <v>0.20724855920824345</v>
      </c>
      <c r="C325" s="92">
        <v>0.21676053214957983</v>
      </c>
      <c r="D325" s="92">
        <v>0.16276781359579715</v>
      </c>
      <c r="E325" s="92">
        <v>0.0015448588720622927</v>
      </c>
      <c r="F325" s="92">
        <v>0.0</v>
      </c>
      <c r="G325" s="92">
        <v>0.005875067053942589</v>
      </c>
      <c r="H325" s="92">
        <v>0.3829435871215998</v>
      </c>
      <c r="I325" s="93">
        <v>0.20252657089744486</v>
      </c>
      <c r="K325" s="71" t="s">
        <v>34</v>
      </c>
    </row>
    <row r="326" ht="15.75" customHeight="1">
      <c r="A326" s="56" t="s">
        <v>28</v>
      </c>
      <c r="B326" s="92">
        <v>0.12875218758957802</v>
      </c>
      <c r="C326" s="92">
        <v>0.14806772341990107</v>
      </c>
      <c r="D326" s="92">
        <v>0.15580779154205127</v>
      </c>
      <c r="E326" s="92">
        <v>0.003813619046860715</v>
      </c>
      <c r="F326" s="92">
        <v>0.0</v>
      </c>
      <c r="G326" s="92">
        <v>0.031128889869282982</v>
      </c>
      <c r="H326" s="92">
        <v>0.047186791327930695</v>
      </c>
      <c r="I326" s="93">
        <v>0.016247282221383937</v>
      </c>
      <c r="K326" s="71" t="s">
        <v>28</v>
      </c>
    </row>
    <row r="327" ht="15.75" customHeight="1">
      <c r="A327" s="56" t="s">
        <v>31</v>
      </c>
      <c r="B327" s="92">
        <v>0.12475936514641763</v>
      </c>
      <c r="C327" s="92">
        <v>0.0962905015756345</v>
      </c>
      <c r="D327" s="92">
        <v>0.14385749044335486</v>
      </c>
      <c r="E327" s="92">
        <v>0.018008479330455737</v>
      </c>
      <c r="F327" s="92">
        <v>0.0</v>
      </c>
      <c r="G327" s="92">
        <v>0.013188869022742054</v>
      </c>
      <c r="H327" s="92">
        <v>0.014188187961232066</v>
      </c>
      <c r="I327" s="93">
        <v>0.0050506860360698385</v>
      </c>
      <c r="K327" s="71" t="s">
        <v>31</v>
      </c>
    </row>
    <row r="328" ht="15.75" customHeight="1">
      <c r="A328" s="56" t="s">
        <v>27</v>
      </c>
      <c r="B328" s="92">
        <v>0.10274702789553883</v>
      </c>
      <c r="C328" s="92">
        <v>0.17386140782578624</v>
      </c>
      <c r="D328" s="92">
        <v>0.07255652095573432</v>
      </c>
      <c r="E328" s="92">
        <v>0.0033268841971310415</v>
      </c>
      <c r="F328" s="92">
        <v>0.0</v>
      </c>
      <c r="G328" s="92">
        <v>0.02777867664116376</v>
      </c>
      <c r="H328" s="92">
        <v>0.15527900308929962</v>
      </c>
      <c r="I328" s="93">
        <v>0.32045345919013346</v>
      </c>
      <c r="K328" s="71" t="s">
        <v>27</v>
      </c>
    </row>
    <row r="329" ht="15.75" customHeight="1">
      <c r="A329" s="56" t="s">
        <v>30</v>
      </c>
      <c r="B329" s="92">
        <v>0.100012069459741</v>
      </c>
      <c r="C329" s="92">
        <v>0.008848753654495537</v>
      </c>
      <c r="D329" s="92">
        <v>0.0668290667422163</v>
      </c>
      <c r="E329" s="92">
        <v>0.5114768468819966</v>
      </c>
      <c r="F329" s="92">
        <v>0.0</v>
      </c>
      <c r="G329" s="92">
        <v>0.0</v>
      </c>
      <c r="H329" s="92">
        <v>0.0</v>
      </c>
      <c r="I329" s="93">
        <v>0.0012125193335606437</v>
      </c>
      <c r="K329" s="71" t="s">
        <v>30</v>
      </c>
    </row>
    <row r="330" ht="15.75" customHeight="1">
      <c r="A330" s="56" t="s">
        <v>25</v>
      </c>
      <c r="B330" s="92">
        <v>0.09910082524930977</v>
      </c>
      <c r="C330" s="92">
        <v>0.005771613114156217</v>
      </c>
      <c r="D330" s="92">
        <v>0.17497297612692547</v>
      </c>
      <c r="E330" s="92">
        <v>0.1928747275560867</v>
      </c>
      <c r="F330" s="92">
        <v>0.0</v>
      </c>
      <c r="G330" s="92">
        <v>0.0</v>
      </c>
      <c r="H330" s="92">
        <v>0.06822294361465955</v>
      </c>
      <c r="I330" s="93">
        <v>0.007853294096257082</v>
      </c>
      <c r="K330" s="71" t="s">
        <v>25</v>
      </c>
    </row>
    <row r="331" ht="15.75" customHeight="1">
      <c r="A331" s="56" t="s">
        <v>32</v>
      </c>
      <c r="B331" s="92">
        <v>0.0934468019703393</v>
      </c>
      <c r="C331" s="92">
        <v>0.207669976191491</v>
      </c>
      <c r="D331" s="92">
        <v>0.06111092452005378</v>
      </c>
      <c r="E331" s="92">
        <v>0.007988218406821105</v>
      </c>
      <c r="F331" s="92">
        <v>0.0</v>
      </c>
      <c r="G331" s="92">
        <v>0.07733907167718945</v>
      </c>
      <c r="H331" s="92">
        <v>0.15647300293600502</v>
      </c>
      <c r="I331" s="93">
        <v>0.25565940095802797</v>
      </c>
      <c r="K331" s="71" t="s">
        <v>32</v>
      </c>
    </row>
    <row r="332" ht="15.75" customHeight="1">
      <c r="A332" s="56" t="s">
        <v>29</v>
      </c>
      <c r="B332" s="92">
        <v>0.07239290240333117</v>
      </c>
      <c r="C332" s="92">
        <v>0.004966032006879812</v>
      </c>
      <c r="D332" s="92">
        <v>0.1030787919594445</v>
      </c>
      <c r="E332" s="92">
        <v>0.18151630465074697</v>
      </c>
      <c r="F332" s="92">
        <v>0.0</v>
      </c>
      <c r="G332" s="92">
        <v>0.0</v>
      </c>
      <c r="H332" s="92">
        <v>0.0</v>
      </c>
      <c r="I332" s="93">
        <v>0.08932613192300118</v>
      </c>
      <c r="K332" s="71" t="s">
        <v>29</v>
      </c>
    </row>
    <row r="333" ht="15.75" customHeight="1">
      <c r="A333" s="56" t="s">
        <v>36</v>
      </c>
      <c r="B333" s="92">
        <v>0.038606297994961</v>
      </c>
      <c r="C333" s="92">
        <v>0.08011398735068428</v>
      </c>
      <c r="D333" s="92">
        <v>0.032056102179546</v>
      </c>
      <c r="E333" s="92">
        <v>0.019683418544065516</v>
      </c>
      <c r="F333" s="92">
        <v>0.0017466715604290582</v>
      </c>
      <c r="G333" s="92">
        <v>0.2220482934230394</v>
      </c>
      <c r="H333" s="92">
        <v>0.1734803064607256</v>
      </c>
      <c r="I333" s="93">
        <v>0.0012697371038666112</v>
      </c>
      <c r="K333" s="71" t="s">
        <v>36</v>
      </c>
    </row>
    <row r="334" ht="15.75" customHeight="1">
      <c r="A334" s="56" t="s">
        <v>24</v>
      </c>
      <c r="B334" s="92">
        <v>0.02076445883559887</v>
      </c>
      <c r="C334" s="92">
        <v>0.003392723325487082</v>
      </c>
      <c r="D334" s="92">
        <v>0.00790246933727203</v>
      </c>
      <c r="E334" s="92">
        <v>0.005566245402565515</v>
      </c>
      <c r="F334" s="92">
        <v>0.0</v>
      </c>
      <c r="G334" s="92">
        <v>0.5244801012155621</v>
      </c>
      <c r="H334" s="92">
        <v>0.0022260925798520386</v>
      </c>
      <c r="I334" s="93">
        <v>0.005515178009777707</v>
      </c>
      <c r="K334" s="71" t="s">
        <v>24</v>
      </c>
    </row>
    <row r="335" ht="15.75" customHeight="1">
      <c r="A335" s="56" t="s">
        <v>35</v>
      </c>
      <c r="B335" s="92">
        <v>0.007132055919315662</v>
      </c>
      <c r="C335" s="92">
        <v>0.0503511336961348</v>
      </c>
      <c r="D335" s="92">
        <v>0.0</v>
      </c>
      <c r="E335" s="92">
        <v>3.185067141906814E-4</v>
      </c>
      <c r="F335" s="92">
        <v>0.0</v>
      </c>
      <c r="G335" s="92">
        <v>0.024582784330365263</v>
      </c>
      <c r="H335" s="92">
        <v>0.0</v>
      </c>
      <c r="I335" s="93">
        <v>0.016953317918527833</v>
      </c>
      <c r="K335" s="71" t="s">
        <v>35</v>
      </c>
    </row>
    <row r="336" ht="15.75" customHeight="1">
      <c r="A336" s="56" t="s">
        <v>33</v>
      </c>
      <c r="B336" s="92">
        <v>0.0023354291447279093</v>
      </c>
      <c r="C336" s="92">
        <v>0.003165618851289345</v>
      </c>
      <c r="D336" s="92">
        <v>0.018738795481405588</v>
      </c>
      <c r="E336" s="92">
        <v>0.01813835481879177</v>
      </c>
      <c r="F336" s="92">
        <v>0.15816375451127346</v>
      </c>
      <c r="G336" s="92">
        <v>0.004306948224101682</v>
      </c>
      <c r="H336" s="92">
        <v>0.0</v>
      </c>
      <c r="I336" s="93">
        <v>0.07793243842849566</v>
      </c>
      <c r="K336" s="71" t="s">
        <v>33</v>
      </c>
    </row>
    <row r="337" ht="15.75" customHeight="1">
      <c r="A337" s="56" t="s">
        <v>26</v>
      </c>
      <c r="B337" s="92">
        <v>0.001855339981594074</v>
      </c>
      <c r="C337" s="92">
        <v>0.0</v>
      </c>
      <c r="D337" s="92">
        <v>3.2137565639989987E-4</v>
      </c>
      <c r="E337" s="92">
        <v>0.03433118321911983</v>
      </c>
      <c r="F337" s="92">
        <v>0.8400895024081084</v>
      </c>
      <c r="G337" s="92">
        <v>0.0692714512227859</v>
      </c>
      <c r="H337" s="92">
        <v>0.0</v>
      </c>
      <c r="I337" s="93">
        <v>0.0</v>
      </c>
      <c r="K337" s="71" t="s">
        <v>26</v>
      </c>
    </row>
    <row r="338" ht="15.75" customHeight="1">
      <c r="A338" s="56" t="s">
        <v>23</v>
      </c>
      <c r="B338" s="92">
        <v>8.471939449029163E-4</v>
      </c>
      <c r="C338" s="92">
        <v>7.398322883953346E-4</v>
      </c>
      <c r="D338" s="92">
        <v>0.0</v>
      </c>
      <c r="E338" s="92">
        <v>0.0014120973421924506</v>
      </c>
      <c r="F338" s="92">
        <v>0.0</v>
      </c>
      <c r="G338" s="92">
        <v>0.0</v>
      </c>
      <c r="H338" s="92">
        <v>0.0</v>
      </c>
      <c r="I338" s="93">
        <v>0.0</v>
      </c>
      <c r="K338" s="71" t="s">
        <v>23</v>
      </c>
    </row>
    <row r="339" ht="15.75" hidden="1" customHeight="1">
      <c r="A339" s="74" t="s">
        <v>87</v>
      </c>
      <c r="B339" s="94">
        <v>1.0</v>
      </c>
      <c r="C339" s="94">
        <v>1.0</v>
      </c>
      <c r="D339" s="94">
        <v>1.0</v>
      </c>
      <c r="E339" s="94">
        <v>1.0</v>
      </c>
      <c r="F339" s="94">
        <v>1.0</v>
      </c>
      <c r="G339" s="94">
        <v>1.0</v>
      </c>
      <c r="H339" s="94">
        <v>1.0</v>
      </c>
      <c r="I339" s="95">
        <v>1.0</v>
      </c>
    </row>
    <row r="340" ht="15.75" customHeight="1"/>
    <row r="341" ht="15.75" customHeight="1">
      <c r="A341" s="52" t="s">
        <v>366</v>
      </c>
    </row>
    <row r="342" ht="15.75" customHeight="1">
      <c r="A342" s="13" t="s">
        <v>1</v>
      </c>
      <c r="B342" s="13" t="s">
        <v>326</v>
      </c>
      <c r="C342" s="13" t="s">
        <v>360</v>
      </c>
      <c r="D342" s="13" t="s">
        <v>240</v>
      </c>
      <c r="E342" s="13" t="s">
        <v>330</v>
      </c>
      <c r="F342" s="13" t="s">
        <v>244</v>
      </c>
      <c r="G342" s="13" t="s">
        <v>246</v>
      </c>
      <c r="H342" s="13" t="s">
        <v>249</v>
      </c>
    </row>
    <row r="343" ht="15.75" customHeight="1">
      <c r="A343" s="13" t="s">
        <v>23</v>
      </c>
      <c r="B343" s="175">
        <v>0.0</v>
      </c>
      <c r="C343" s="175">
        <v>0.0</v>
      </c>
      <c r="D343" s="175">
        <v>0.019057148413266004</v>
      </c>
      <c r="E343" s="175">
        <v>0.0</v>
      </c>
      <c r="F343" s="175">
        <v>0.049406507437821386</v>
      </c>
      <c r="G343" s="175">
        <v>0.0</v>
      </c>
      <c r="H343" s="175">
        <v>0.0</v>
      </c>
    </row>
    <row r="344" ht="15.75" customHeight="1">
      <c r="A344" s="13" t="s">
        <v>24</v>
      </c>
      <c r="B344" s="175">
        <v>0.0</v>
      </c>
      <c r="C344" s="175">
        <v>0.0</v>
      </c>
      <c r="D344" s="175">
        <v>0.016245648960974794</v>
      </c>
      <c r="E344" s="175">
        <v>0.0</v>
      </c>
      <c r="F344" s="175">
        <v>0.2603845825899885</v>
      </c>
      <c r="G344" s="175">
        <v>0.01704970237779253</v>
      </c>
      <c r="H344" s="175">
        <v>0.05899658983886978</v>
      </c>
    </row>
    <row r="345" ht="15.75" customHeight="1">
      <c r="A345" s="13" t="s">
        <v>25</v>
      </c>
      <c r="B345" s="175">
        <v>0.0</v>
      </c>
      <c r="C345" s="175">
        <v>0.0</v>
      </c>
      <c r="D345" s="175">
        <v>0.09502154237489226</v>
      </c>
      <c r="E345" s="175">
        <v>0.0</v>
      </c>
      <c r="F345" s="175">
        <v>0.0</v>
      </c>
      <c r="G345" s="175">
        <v>0.0</v>
      </c>
      <c r="H345" s="175">
        <v>0.009193822932809887</v>
      </c>
    </row>
    <row r="346" ht="15.75" customHeight="1">
      <c r="A346" s="13" t="s">
        <v>26</v>
      </c>
      <c r="B346" s="175">
        <v>0.04174901515151515</v>
      </c>
      <c r="C346" s="175">
        <v>0.9784124479522408</v>
      </c>
      <c r="D346" s="175">
        <v>0.007747515213149671</v>
      </c>
      <c r="E346" s="175">
        <v>0.0</v>
      </c>
      <c r="F346" s="175">
        <v>0.2621241735754014</v>
      </c>
      <c r="G346" s="175">
        <v>0.0</v>
      </c>
      <c r="H346" s="175">
        <v>0.09524502928120972</v>
      </c>
    </row>
    <row r="347" ht="15.75" customHeight="1">
      <c r="A347" s="13" t="s">
        <v>27</v>
      </c>
      <c r="B347" s="175">
        <v>0.0</v>
      </c>
      <c r="C347" s="175">
        <v>0.0</v>
      </c>
      <c r="D347" s="175">
        <v>0.0060939553800898015</v>
      </c>
      <c r="E347" s="175">
        <v>0.8795134479132974</v>
      </c>
      <c r="F347" s="175">
        <v>0.0</v>
      </c>
      <c r="G347" s="175">
        <v>0.0</v>
      </c>
      <c r="H347" s="175">
        <v>0.11311777691903464</v>
      </c>
    </row>
    <row r="348" ht="15.75" customHeight="1">
      <c r="A348" s="13" t="s">
        <v>28</v>
      </c>
      <c r="B348" s="175">
        <v>0.0</v>
      </c>
      <c r="C348" s="175">
        <v>0.0</v>
      </c>
      <c r="D348" s="175">
        <v>3.422443967615469E-4</v>
      </c>
      <c r="E348" s="175">
        <v>0.028265471688302075</v>
      </c>
      <c r="F348" s="175">
        <v>0.007529814415206213</v>
      </c>
      <c r="G348" s="175">
        <v>0.00659961865886081</v>
      </c>
      <c r="H348" s="175">
        <v>0.09026751334580442</v>
      </c>
    </row>
    <row r="349" ht="15.75" customHeight="1">
      <c r="A349" s="13" t="s">
        <v>29</v>
      </c>
      <c r="B349" s="175">
        <v>0.0</v>
      </c>
      <c r="C349" s="175">
        <v>0.0</v>
      </c>
      <c r="D349" s="175">
        <v>0.01324824939299844</v>
      </c>
      <c r="E349" s="175">
        <v>0.0</v>
      </c>
      <c r="F349" s="175">
        <v>0.3718810670059818</v>
      </c>
      <c r="G349" s="175">
        <v>0.8820178229830171</v>
      </c>
      <c r="H349" s="175">
        <v>0.15128893928433418</v>
      </c>
    </row>
    <row r="350" ht="15.75" customHeight="1">
      <c r="A350" s="13" t="s">
        <v>30</v>
      </c>
      <c r="B350" s="175">
        <v>0.0</v>
      </c>
      <c r="C350" s="175">
        <v>0.0022438654167484537</v>
      </c>
      <c r="D350" s="175">
        <v>0.8212016569775177</v>
      </c>
      <c r="E350" s="175">
        <v>0.0</v>
      </c>
      <c r="F350" s="175">
        <v>0.0</v>
      </c>
      <c r="G350" s="175">
        <v>0.022016711310518234</v>
      </c>
      <c r="H350" s="175">
        <v>0.2303775780679973</v>
      </c>
    </row>
    <row r="351" ht="15.75" customHeight="1">
      <c r="A351" s="13" t="s">
        <v>31</v>
      </c>
      <c r="B351" s="175">
        <v>0.10109147727272727</v>
      </c>
      <c r="C351" s="175">
        <v>0.0</v>
      </c>
      <c r="D351" s="175">
        <v>0.0</v>
      </c>
      <c r="E351" s="175">
        <v>0.0</v>
      </c>
      <c r="F351" s="175">
        <v>0.0</v>
      </c>
      <c r="G351" s="175">
        <v>0.0</v>
      </c>
      <c r="H351" s="175">
        <v>0.12421557602573378</v>
      </c>
    </row>
    <row r="352" ht="15.75" customHeight="1">
      <c r="A352" s="13" t="s">
        <v>32</v>
      </c>
      <c r="B352" s="175">
        <v>0.0</v>
      </c>
      <c r="C352" s="175">
        <v>0.0</v>
      </c>
      <c r="D352" s="175">
        <v>0.0</v>
      </c>
      <c r="E352" s="175">
        <v>0.0</v>
      </c>
      <c r="F352" s="175">
        <v>0.023233173076923075</v>
      </c>
      <c r="G352" s="175">
        <v>0.032100829944709905</v>
      </c>
      <c r="H352" s="175">
        <v>0.004496233490180242</v>
      </c>
    </row>
    <row r="353" ht="15.75" customHeight="1">
      <c r="A353" s="13" t="s">
        <v>33</v>
      </c>
      <c r="B353" s="175">
        <v>0.0</v>
      </c>
      <c r="C353" s="175">
        <v>0.019343732191190257</v>
      </c>
      <c r="D353" s="175">
        <v>0.008833338605070849</v>
      </c>
      <c r="E353" s="175">
        <v>0.0</v>
      </c>
      <c r="F353" s="175">
        <v>0.01812968963165075</v>
      </c>
      <c r="G353" s="175">
        <v>0.0</v>
      </c>
      <c r="H353" s="175">
        <v>0.01669020038875213</v>
      </c>
    </row>
    <row r="354" ht="15.75" customHeight="1">
      <c r="A354" s="13" t="s">
        <v>34</v>
      </c>
      <c r="B354" s="175">
        <v>0.35727348484848487</v>
      </c>
      <c r="C354" s="175">
        <v>0.0</v>
      </c>
      <c r="D354" s="175">
        <v>0.0</v>
      </c>
      <c r="E354" s="175">
        <v>0.015548166506116056</v>
      </c>
      <c r="F354" s="175">
        <v>6.640911952985624E-4</v>
      </c>
      <c r="G354" s="175">
        <v>1.4551668102056532E-4</v>
      </c>
      <c r="H354" s="175">
        <v>0.08184926027004055</v>
      </c>
    </row>
    <row r="355" ht="15.75" customHeight="1">
      <c r="A355" s="13" t="s">
        <v>35</v>
      </c>
      <c r="B355" s="175">
        <v>0.0</v>
      </c>
      <c r="C355" s="175">
        <v>0.0</v>
      </c>
      <c r="D355" s="175">
        <v>0.0</v>
      </c>
      <c r="E355" s="175">
        <v>0.07282192454503071</v>
      </c>
      <c r="F355" s="175">
        <v>0.0</v>
      </c>
      <c r="G355" s="175">
        <v>0.0</v>
      </c>
      <c r="H355" s="175">
        <v>0.0</v>
      </c>
    </row>
    <row r="356" ht="15.75" customHeight="1">
      <c r="A356" s="13" t="s">
        <v>36</v>
      </c>
      <c r="B356" s="175">
        <v>0.5001141098484848</v>
      </c>
      <c r="C356" s="175">
        <v>0.0</v>
      </c>
      <c r="D356" s="175">
        <v>0.012208750300175018</v>
      </c>
      <c r="E356" s="175">
        <v>0.0038509673137752426</v>
      </c>
      <c r="F356" s="175">
        <v>0.006646629696190576</v>
      </c>
      <c r="G356" s="175">
        <v>0.04006964191030302</v>
      </c>
      <c r="H356" s="175">
        <v>0.024261306326604382</v>
      </c>
    </row>
    <row r="357" ht="15.75" customHeight="1">
      <c r="A357" s="74" t="s">
        <v>87</v>
      </c>
      <c r="B357" s="175">
        <v>1.0</v>
      </c>
      <c r="C357" s="175">
        <v>1.0</v>
      </c>
      <c r="D357" s="175">
        <v>1.0</v>
      </c>
      <c r="E357" s="175">
        <v>1.0</v>
      </c>
      <c r="F357" s="175">
        <v>1.0</v>
      </c>
      <c r="G357" s="175">
        <v>1.0</v>
      </c>
      <c r="H357" s="175">
        <v>1.0</v>
      </c>
    </row>
    <row r="358" ht="15.75" customHeight="1">
      <c r="A358" s="2"/>
      <c r="B358" s="177"/>
      <c r="C358" s="177"/>
      <c r="D358" s="177"/>
      <c r="E358" s="177"/>
      <c r="F358" s="177"/>
      <c r="G358" s="177"/>
      <c r="H358" s="177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1" t="s">
        <v>367</v>
      </c>
    </row>
    <row r="360" ht="15.75" customHeight="1">
      <c r="A360" s="13" t="s">
        <v>104</v>
      </c>
      <c r="B360" s="13" t="s">
        <v>360</v>
      </c>
      <c r="C360" s="13" t="s">
        <v>240</v>
      </c>
      <c r="D360" s="13" t="s">
        <v>330</v>
      </c>
      <c r="E360" s="13" t="s">
        <v>326</v>
      </c>
      <c r="F360" s="13" t="s">
        <v>244</v>
      </c>
      <c r="G360" s="13" t="s">
        <v>246</v>
      </c>
      <c r="H360" s="13" t="s">
        <v>249</v>
      </c>
    </row>
    <row r="361" ht="15.75" customHeight="1">
      <c r="A361" s="13" t="s">
        <v>108</v>
      </c>
      <c r="B361" s="175">
        <v>0.0</v>
      </c>
      <c r="C361" s="175">
        <v>0.019057148413266004</v>
      </c>
      <c r="D361" s="175">
        <v>0.0</v>
      </c>
      <c r="E361" s="175">
        <v>0.0</v>
      </c>
      <c r="F361" s="175">
        <v>0.049406507437821386</v>
      </c>
      <c r="G361" s="175">
        <v>0.0</v>
      </c>
      <c r="H361" s="175">
        <v>0.0</v>
      </c>
    </row>
    <row r="362" ht="15.75" customHeight="1">
      <c r="A362" s="13" t="s">
        <v>109</v>
      </c>
      <c r="B362" s="175">
        <v>0.0</v>
      </c>
      <c r="C362" s="175">
        <v>0.00647474459002687</v>
      </c>
      <c r="D362" s="175">
        <v>0.0</v>
      </c>
      <c r="E362" s="175">
        <v>0.0</v>
      </c>
      <c r="F362" s="175">
        <v>0.10751013353972086</v>
      </c>
      <c r="G362" s="175">
        <v>0.016568691680130605</v>
      </c>
      <c r="H362" s="175">
        <v>0.0563979409776033</v>
      </c>
    </row>
    <row r="363" ht="15.75" customHeight="1">
      <c r="A363" s="13" t="s">
        <v>110</v>
      </c>
      <c r="B363" s="175">
        <v>0.0</v>
      </c>
      <c r="C363" s="175">
        <v>0.0024657195276538415</v>
      </c>
      <c r="D363" s="175">
        <v>0.0</v>
      </c>
      <c r="E363" s="175">
        <v>0.0</v>
      </c>
      <c r="F363" s="175">
        <v>0.10973377321859587</v>
      </c>
      <c r="G363" s="175">
        <v>0.0</v>
      </c>
      <c r="H363" s="175">
        <v>0.0</v>
      </c>
    </row>
    <row r="364" ht="15.75" customHeight="1">
      <c r="A364" s="13" t="s">
        <v>24</v>
      </c>
      <c r="B364" s="175">
        <v>0.0</v>
      </c>
      <c r="C364" s="175">
        <v>0.007305189410864492</v>
      </c>
      <c r="D364" s="175">
        <v>0.0</v>
      </c>
      <c r="E364" s="175">
        <v>0.0</v>
      </c>
      <c r="F364" s="175">
        <v>0.04314066763301501</v>
      </c>
      <c r="G364" s="175">
        <v>4.8101194673215127E-4</v>
      </c>
      <c r="H364" s="175">
        <v>0.002598627466973675</v>
      </c>
    </row>
    <row r="365" ht="15.75" customHeight="1">
      <c r="A365" s="13" t="s">
        <v>111</v>
      </c>
      <c r="B365" s="175">
        <v>0.0</v>
      </c>
      <c r="C365" s="175">
        <v>0.026069476628370256</v>
      </c>
      <c r="D365" s="175">
        <v>0.0</v>
      </c>
      <c r="E365" s="175">
        <v>0.0</v>
      </c>
      <c r="F365" s="175">
        <v>0.0</v>
      </c>
      <c r="G365" s="175">
        <v>0.0</v>
      </c>
      <c r="H365" s="175">
        <v>0.0</v>
      </c>
    </row>
    <row r="366" ht="15.75" customHeight="1">
      <c r="A366" s="13" t="s">
        <v>25</v>
      </c>
      <c r="B366" s="175">
        <v>0.0</v>
      </c>
      <c r="C366" s="175">
        <v>0.02862019064810513</v>
      </c>
      <c r="D366" s="175">
        <v>0.0</v>
      </c>
      <c r="E366" s="175">
        <v>0.0</v>
      </c>
      <c r="F366" s="175">
        <v>0.0</v>
      </c>
      <c r="G366" s="175">
        <v>0.0</v>
      </c>
      <c r="H366" s="175">
        <v>0.004432817240590857</v>
      </c>
    </row>
    <row r="367" ht="15.75" customHeight="1">
      <c r="A367" s="13" t="s">
        <v>112</v>
      </c>
      <c r="B367" s="175">
        <v>0.0</v>
      </c>
      <c r="C367" s="175">
        <v>0.040331886517342895</v>
      </c>
      <c r="D367" s="175">
        <v>0.0</v>
      </c>
      <c r="E367" s="175">
        <v>0.0</v>
      </c>
      <c r="F367" s="175">
        <v>0.0</v>
      </c>
      <c r="G367" s="175">
        <v>0.0</v>
      </c>
      <c r="H367" s="175">
        <v>0.00476100569221903</v>
      </c>
    </row>
    <row r="368" ht="15.75" customHeight="1">
      <c r="A368" s="13" t="s">
        <v>113</v>
      </c>
      <c r="B368" s="175">
        <v>0.023159757908392906</v>
      </c>
      <c r="C368" s="175">
        <v>0.00762213312161122</v>
      </c>
      <c r="D368" s="175">
        <v>0.0</v>
      </c>
      <c r="E368" s="175">
        <v>0.0</v>
      </c>
      <c r="F368" s="175">
        <v>0.2621241735754014</v>
      </c>
      <c r="G368" s="175">
        <v>0.0</v>
      </c>
      <c r="H368" s="175">
        <v>0.08211441578649209</v>
      </c>
    </row>
    <row r="369" ht="15.75" customHeight="1">
      <c r="A369" s="13" t="s">
        <v>114</v>
      </c>
      <c r="B369" s="175">
        <v>0.9552526900438479</v>
      </c>
      <c r="C369" s="175">
        <v>0.0</v>
      </c>
      <c r="D369" s="175">
        <v>0.0</v>
      </c>
      <c r="E369" s="175">
        <v>0.0</v>
      </c>
      <c r="F369" s="175">
        <v>0.0</v>
      </c>
      <c r="G369" s="175">
        <v>0.0</v>
      </c>
      <c r="H369" s="175">
        <v>0.0</v>
      </c>
    </row>
    <row r="370" ht="15.75" customHeight="1">
      <c r="A370" s="13" t="s">
        <v>115</v>
      </c>
      <c r="B370" s="175">
        <v>0.0</v>
      </c>
      <c r="C370" s="175">
        <v>1.2538209153845021E-4</v>
      </c>
      <c r="D370" s="175">
        <v>0.0</v>
      </c>
      <c r="E370" s="175">
        <v>0.0</v>
      </c>
      <c r="F370" s="175">
        <v>0.0</v>
      </c>
      <c r="G370" s="175">
        <v>0.0</v>
      </c>
      <c r="H370" s="175">
        <v>0.013130613494717615</v>
      </c>
    </row>
    <row r="371" ht="15.75" customHeight="1">
      <c r="A371" s="13" t="s">
        <v>27</v>
      </c>
      <c r="B371" s="175">
        <v>0.0</v>
      </c>
      <c r="C371" s="175">
        <v>0.0</v>
      </c>
      <c r="D371" s="175">
        <v>0.8112722394915731</v>
      </c>
      <c r="E371" s="175">
        <v>0.08347897875579531</v>
      </c>
      <c r="F371" s="175">
        <v>0.0</v>
      </c>
      <c r="G371" s="175">
        <v>0.0</v>
      </c>
      <c r="H371" s="175">
        <v>0.0067126019961766615</v>
      </c>
    </row>
    <row r="372" ht="15.75" customHeight="1">
      <c r="A372" s="13" t="s">
        <v>117</v>
      </c>
      <c r="B372" s="175">
        <v>0.0</v>
      </c>
      <c r="C372" s="175">
        <v>0.0</v>
      </c>
      <c r="D372" s="175">
        <v>0.06824103215389592</v>
      </c>
      <c r="E372" s="175">
        <v>0.0</v>
      </c>
      <c r="F372" s="175">
        <v>0.0</v>
      </c>
      <c r="G372" s="175">
        <v>0.0</v>
      </c>
      <c r="H372" s="175">
        <v>0.0</v>
      </c>
    </row>
    <row r="373" ht="15.75" customHeight="1">
      <c r="A373" s="13" t="s">
        <v>118</v>
      </c>
      <c r="B373" s="175">
        <v>0.0</v>
      </c>
      <c r="C373" s="175">
        <v>0.0060939553800898015</v>
      </c>
      <c r="D373" s="175">
        <v>0.0</v>
      </c>
      <c r="E373" s="175">
        <v>0.0</v>
      </c>
      <c r="F373" s="175">
        <v>0.0</v>
      </c>
      <c r="G373" s="175">
        <v>0.0</v>
      </c>
      <c r="H373" s="175">
        <v>0.10640518383714664</v>
      </c>
    </row>
    <row r="374" ht="15.75" customHeight="1">
      <c r="A374" s="13" t="s">
        <v>28</v>
      </c>
      <c r="B374" s="175">
        <v>0.0</v>
      </c>
      <c r="C374" s="175">
        <v>3.422443967615469E-4</v>
      </c>
      <c r="D374" s="175">
        <v>0.0</v>
      </c>
      <c r="E374" s="175">
        <v>0.0</v>
      </c>
      <c r="F374" s="175">
        <v>0.002992726971612971</v>
      </c>
      <c r="G374" s="175">
        <v>0.0013739772456877412</v>
      </c>
      <c r="H374" s="175">
        <v>0.09026751334580442</v>
      </c>
    </row>
    <row r="375" ht="15.75" customHeight="1">
      <c r="A375" s="13" t="s">
        <v>119</v>
      </c>
      <c r="B375" s="175">
        <v>0.0</v>
      </c>
      <c r="C375" s="175">
        <v>0.0</v>
      </c>
      <c r="D375" s="175">
        <v>0.028265471688302075</v>
      </c>
      <c r="E375" s="175">
        <v>0.0</v>
      </c>
      <c r="F375" s="175">
        <v>0.0045370874435932415</v>
      </c>
      <c r="G375" s="175">
        <v>0.0</v>
      </c>
      <c r="H375" s="175">
        <v>0.0</v>
      </c>
    </row>
    <row r="376" ht="15.75" customHeight="1">
      <c r="A376" s="13" t="s">
        <v>120</v>
      </c>
      <c r="B376" s="175">
        <v>0.0</v>
      </c>
      <c r="C376" s="175">
        <v>0.0</v>
      </c>
      <c r="D376" s="175">
        <v>0.0</v>
      </c>
      <c r="E376" s="175">
        <v>0.0</v>
      </c>
      <c r="F376" s="175">
        <v>0.0</v>
      </c>
      <c r="G376" s="175">
        <v>0.005225642662243293</v>
      </c>
      <c r="H376" s="175">
        <v>0.0</v>
      </c>
    </row>
    <row r="377" ht="15.75" customHeight="1">
      <c r="A377" s="13" t="s">
        <v>121</v>
      </c>
      <c r="B377" s="175">
        <v>0.0</v>
      </c>
      <c r="C377" s="175">
        <v>0.0</v>
      </c>
      <c r="D377" s="175">
        <v>0.0</v>
      </c>
      <c r="E377" s="175">
        <v>0.0</v>
      </c>
      <c r="F377" s="175">
        <v>0.0</v>
      </c>
      <c r="G377" s="175">
        <v>0.10671849891736838</v>
      </c>
      <c r="H377" s="175">
        <v>0.006971410539096064</v>
      </c>
    </row>
    <row r="378" ht="15.75" customHeight="1">
      <c r="A378" s="13" t="s">
        <v>29</v>
      </c>
      <c r="B378" s="175">
        <v>0.0</v>
      </c>
      <c r="C378" s="175">
        <v>0.01324824939299844</v>
      </c>
      <c r="D378" s="175">
        <v>0.0</v>
      </c>
      <c r="E378" s="175">
        <v>0.0</v>
      </c>
      <c r="F378" s="175">
        <v>0.1737223213348725</v>
      </c>
      <c r="G378" s="175">
        <v>0.3590340565241748</v>
      </c>
      <c r="H378" s="175">
        <v>0.0014896168594158733</v>
      </c>
    </row>
    <row r="379" ht="15.75" customHeight="1">
      <c r="A379" s="13" t="s">
        <v>122</v>
      </c>
      <c r="B379" s="175">
        <v>0.0</v>
      </c>
      <c r="C379" s="175">
        <v>0.0</v>
      </c>
      <c r="D379" s="175">
        <v>0.0</v>
      </c>
      <c r="E379" s="175">
        <v>0.0</v>
      </c>
      <c r="F379" s="175">
        <v>0.19815874567110925</v>
      </c>
      <c r="G379" s="175">
        <v>0.4162655173555185</v>
      </c>
      <c r="H379" s="175">
        <v>0.1428279421944037</v>
      </c>
    </row>
    <row r="380" ht="15.75" customHeight="1">
      <c r="A380" s="13" t="s">
        <v>123</v>
      </c>
      <c r="B380" s="175">
        <v>0.0</v>
      </c>
      <c r="C380" s="175">
        <v>0.0</v>
      </c>
      <c r="D380" s="175">
        <v>0.0</v>
      </c>
      <c r="E380" s="175">
        <v>0.0</v>
      </c>
      <c r="F380" s="175">
        <v>0.0</v>
      </c>
      <c r="G380" s="175">
        <v>0.01764496552878451</v>
      </c>
      <c r="H380" s="175">
        <v>0.0</v>
      </c>
    </row>
    <row r="381" ht="15.75" customHeight="1">
      <c r="A381" s="13" t="s">
        <v>124</v>
      </c>
      <c r="B381" s="175">
        <v>0.0022438654167484537</v>
      </c>
      <c r="C381" s="175">
        <v>0.05624163635036965</v>
      </c>
      <c r="D381" s="175">
        <v>0.0</v>
      </c>
      <c r="E381" s="175">
        <v>0.0</v>
      </c>
      <c r="F381" s="175">
        <v>0.0</v>
      </c>
      <c r="G381" s="175">
        <v>0.0</v>
      </c>
      <c r="H381" s="175">
        <v>0.00826791359736565</v>
      </c>
    </row>
    <row r="382" ht="15.75" customHeight="1">
      <c r="A382" s="13" t="s">
        <v>30</v>
      </c>
      <c r="B382" s="175">
        <v>0.0</v>
      </c>
      <c r="C382" s="175">
        <v>0.764960020627148</v>
      </c>
      <c r="D382" s="175">
        <v>0.0</v>
      </c>
      <c r="E382" s="175">
        <v>0.0</v>
      </c>
      <c r="F382" s="175">
        <v>0.0</v>
      </c>
      <c r="G382" s="175">
        <v>0.004371745781733722</v>
      </c>
      <c r="H382" s="175">
        <v>0.22210966447063166</v>
      </c>
    </row>
    <row r="383" ht="15.75" customHeight="1">
      <c r="A383" s="13" t="s">
        <v>31</v>
      </c>
      <c r="B383" s="175">
        <v>0.0</v>
      </c>
      <c r="C383" s="175">
        <v>0.0</v>
      </c>
      <c r="D383" s="175">
        <v>0.0</v>
      </c>
      <c r="E383" s="175">
        <v>0.0</v>
      </c>
      <c r="F383" s="175">
        <v>0.0</v>
      </c>
      <c r="G383" s="175">
        <v>0.0</v>
      </c>
      <c r="H383" s="175">
        <v>0.014179388470883037</v>
      </c>
    </row>
    <row r="384" ht="15.75" customHeight="1">
      <c r="A384" s="13" t="s">
        <v>125</v>
      </c>
      <c r="B384" s="175">
        <v>0.0</v>
      </c>
      <c r="C384" s="175">
        <v>0.0</v>
      </c>
      <c r="D384" s="175">
        <v>0.0</v>
      </c>
      <c r="E384" s="175">
        <v>0.0</v>
      </c>
      <c r="F384" s="175">
        <v>0.0</v>
      </c>
      <c r="G384" s="175">
        <v>0.0</v>
      </c>
      <c r="H384" s="175">
        <v>0.09384463910279467</v>
      </c>
    </row>
    <row r="385" ht="15.75" customHeight="1">
      <c r="A385" s="13" t="s">
        <v>126</v>
      </c>
      <c r="B385" s="175">
        <v>0.0</v>
      </c>
      <c r="C385" s="175">
        <v>0.0</v>
      </c>
      <c r="D385" s="175">
        <v>0.0</v>
      </c>
      <c r="E385" s="175">
        <v>0.0</v>
      </c>
      <c r="F385" s="175">
        <v>0.0</v>
      </c>
      <c r="G385" s="175">
        <v>0.0</v>
      </c>
      <c r="H385" s="175">
        <v>0.016191543994911725</v>
      </c>
    </row>
    <row r="386" ht="15.75" customHeight="1">
      <c r="A386" s="13" t="s">
        <v>32</v>
      </c>
      <c r="B386" s="175">
        <v>0.0</v>
      </c>
      <c r="C386" s="175">
        <v>0.0</v>
      </c>
      <c r="D386" s="175">
        <v>0.0</v>
      </c>
      <c r="E386" s="175">
        <v>0.20213682294097654</v>
      </c>
      <c r="F386" s="175">
        <v>0.023233173076923075</v>
      </c>
      <c r="G386" s="175">
        <v>0.016566330937408467</v>
      </c>
      <c r="H386" s="175">
        <v>9.989802053762967E-4</v>
      </c>
    </row>
    <row r="387" ht="15.75" customHeight="1">
      <c r="A387" s="13" t="s">
        <v>127</v>
      </c>
      <c r="B387" s="175">
        <v>0.0</v>
      </c>
      <c r="C387" s="175">
        <v>0.0</v>
      </c>
      <c r="D387" s="175">
        <v>0.0</v>
      </c>
      <c r="E387" s="175">
        <v>0.0</v>
      </c>
      <c r="F387" s="175">
        <v>0.0</v>
      </c>
      <c r="G387" s="175">
        <v>0.01553449900730144</v>
      </c>
      <c r="H387" s="175">
        <v>0.003497254176232813</v>
      </c>
    </row>
    <row r="388" ht="15.75" customHeight="1">
      <c r="A388" s="13" t="s">
        <v>33</v>
      </c>
      <c r="B388" s="175">
        <v>0.019343732191190257</v>
      </c>
      <c r="C388" s="175">
        <v>0.004725642602916783</v>
      </c>
      <c r="D388" s="175">
        <v>0.0</v>
      </c>
      <c r="E388" s="175">
        <v>0.0</v>
      </c>
      <c r="F388" s="175">
        <v>0.01812968963165075</v>
      </c>
      <c r="G388" s="175">
        <v>0.0</v>
      </c>
      <c r="H388" s="175">
        <v>0.006949895903394071</v>
      </c>
    </row>
    <row r="389" ht="15.75" customHeight="1">
      <c r="A389" s="13" t="s">
        <v>129</v>
      </c>
      <c r="B389" s="175">
        <v>0.0</v>
      </c>
      <c r="C389" s="175">
        <v>0.0</v>
      </c>
      <c r="D389" s="175">
        <v>0.0</v>
      </c>
      <c r="E389" s="175">
        <v>0.0</v>
      </c>
      <c r="F389" s="175">
        <v>0.0</v>
      </c>
      <c r="G389" s="175">
        <v>0.0</v>
      </c>
      <c r="H389" s="175">
        <v>0.00964545645392271</v>
      </c>
    </row>
    <row r="390" ht="15.75" customHeight="1">
      <c r="A390" s="13" t="s">
        <v>130</v>
      </c>
      <c r="B390" s="175">
        <v>0.0</v>
      </c>
      <c r="C390" s="175">
        <v>0.004107696002154067</v>
      </c>
      <c r="D390" s="175">
        <v>0.0</v>
      </c>
      <c r="E390" s="175">
        <v>0.0</v>
      </c>
      <c r="F390" s="175">
        <v>0.0</v>
      </c>
      <c r="G390" s="175">
        <v>0.0</v>
      </c>
      <c r="H390" s="175">
        <v>9.4849903435968E-5</v>
      </c>
    </row>
    <row r="391" ht="15.75" customHeight="1">
      <c r="A391" s="13" t="s">
        <v>34</v>
      </c>
      <c r="B391" s="175">
        <v>0.0</v>
      </c>
      <c r="C391" s="175">
        <v>0.0</v>
      </c>
      <c r="D391" s="175">
        <v>0.0</v>
      </c>
      <c r="E391" s="175">
        <v>0.0</v>
      </c>
      <c r="F391" s="175">
        <v>0.0</v>
      </c>
      <c r="G391" s="175">
        <v>0.0</v>
      </c>
      <c r="H391" s="175">
        <v>0.003976049980633708</v>
      </c>
    </row>
    <row r="392" ht="15.75" customHeight="1">
      <c r="A392" s="13" t="s">
        <v>131</v>
      </c>
      <c r="B392" s="175">
        <v>0.0</v>
      </c>
      <c r="C392" s="175">
        <v>0.0</v>
      </c>
      <c r="D392" s="175">
        <v>0.0</v>
      </c>
      <c r="E392" s="175">
        <v>0.0</v>
      </c>
      <c r="F392" s="175">
        <v>0.0</v>
      </c>
      <c r="G392" s="175">
        <v>0.0</v>
      </c>
      <c r="H392" s="175">
        <v>0.014162134865164698</v>
      </c>
    </row>
    <row r="393" ht="15.75" customHeight="1">
      <c r="A393" s="13" t="s">
        <v>132</v>
      </c>
      <c r="B393" s="175">
        <v>0.0</v>
      </c>
      <c r="C393" s="175">
        <v>0.0</v>
      </c>
      <c r="D393" s="175">
        <v>0.015548166506116056</v>
      </c>
      <c r="E393" s="175">
        <v>0.0</v>
      </c>
      <c r="F393" s="175">
        <v>6.640911952985624E-4</v>
      </c>
      <c r="G393" s="175">
        <v>1.4551668102056532E-4</v>
      </c>
      <c r="H393" s="175">
        <v>0.0538952990052991</v>
      </c>
    </row>
    <row r="394" ht="15.75" customHeight="1">
      <c r="A394" s="13" t="s">
        <v>133</v>
      </c>
      <c r="B394" s="175">
        <v>0.0</v>
      </c>
      <c r="C394" s="175">
        <v>0.0</v>
      </c>
      <c r="D394" s="175">
        <v>0.0</v>
      </c>
      <c r="E394" s="175">
        <v>0.0</v>
      </c>
      <c r="F394" s="175">
        <v>0.0</v>
      </c>
      <c r="G394" s="175">
        <v>0.0</v>
      </c>
      <c r="H394" s="175">
        <v>0.009815763938938906</v>
      </c>
    </row>
    <row r="395" ht="15.75" customHeight="1">
      <c r="A395" s="13" t="s">
        <v>35</v>
      </c>
      <c r="B395" s="175">
        <v>0.0</v>
      </c>
      <c r="C395" s="175">
        <v>0.0</v>
      </c>
      <c r="D395" s="175">
        <v>0.0</v>
      </c>
      <c r="E395" s="175">
        <v>0.04094292874448161</v>
      </c>
      <c r="F395" s="175">
        <v>0.0</v>
      </c>
      <c r="G395" s="175">
        <v>0.0</v>
      </c>
      <c r="H395" s="175">
        <v>0.0</v>
      </c>
    </row>
    <row r="396" ht="15.75" customHeight="1">
      <c r="A396" s="13" t="s">
        <v>134</v>
      </c>
      <c r="B396" s="175">
        <v>0.0</v>
      </c>
      <c r="C396" s="175">
        <v>0.0</v>
      </c>
      <c r="D396" s="175">
        <v>0.07282192454503071</v>
      </c>
      <c r="E396" s="175">
        <v>0.621069149938319</v>
      </c>
      <c r="F396" s="175">
        <v>0.0</v>
      </c>
      <c r="G396" s="175">
        <v>0.0</v>
      </c>
      <c r="H396" s="175">
        <v>0.0</v>
      </c>
    </row>
    <row r="397" ht="15.75" customHeight="1">
      <c r="A397" s="13" t="s">
        <v>135</v>
      </c>
      <c r="B397" s="175">
        <v>0.0</v>
      </c>
      <c r="C397" s="175">
        <v>0.0</v>
      </c>
      <c r="D397" s="175">
        <v>0.0</v>
      </c>
      <c r="E397" s="175">
        <v>0.052371939737238</v>
      </c>
      <c r="F397" s="175">
        <v>0.0</v>
      </c>
      <c r="G397" s="175">
        <v>0.0</v>
      </c>
      <c r="H397" s="175">
        <v>0.0</v>
      </c>
    </row>
    <row r="398" ht="15.75" customHeight="1">
      <c r="A398" s="13" t="s">
        <v>36</v>
      </c>
      <c r="B398" s="175">
        <v>0.0</v>
      </c>
      <c r="C398" s="175">
        <v>0.0024159033209776746</v>
      </c>
      <c r="D398" s="175">
        <v>0.0</v>
      </c>
      <c r="E398" s="175">
        <v>0.0</v>
      </c>
      <c r="F398" s="175">
        <v>2.049664183020254E-4</v>
      </c>
      <c r="G398" s="175">
        <v>0.033799833998567314</v>
      </c>
      <c r="H398" s="175">
        <v>0.010877544862272012</v>
      </c>
    </row>
    <row r="399" ht="15.75" customHeight="1">
      <c r="A399" s="13" t="s">
        <v>136</v>
      </c>
      <c r="B399" s="175">
        <v>0.0</v>
      </c>
      <c r="C399" s="175">
        <v>0.0055107508617578</v>
      </c>
      <c r="D399" s="175">
        <v>0.0038509673137752426</v>
      </c>
      <c r="E399" s="175">
        <v>0.0</v>
      </c>
      <c r="F399" s="175">
        <v>0.006441663277888551</v>
      </c>
      <c r="G399" s="175">
        <v>0.0021110941792703056</v>
      </c>
      <c r="H399" s="175">
        <v>0.010071835795237006</v>
      </c>
    </row>
    <row r="400" ht="15.75" customHeight="1">
      <c r="A400" s="13" t="s">
        <v>137</v>
      </c>
      <c r="B400" s="175">
        <v>0.0</v>
      </c>
      <c r="C400" s="175">
        <v>0.004282097259332146</v>
      </c>
      <c r="D400" s="175">
        <v>0.0</v>
      </c>
      <c r="E400" s="175">
        <v>0.0</v>
      </c>
      <c r="F400" s="175">
        <v>0.0</v>
      </c>
      <c r="G400" s="175">
        <v>0.004158713732465396</v>
      </c>
      <c r="H400" s="175">
        <v>0.003311927897667532</v>
      </c>
    </row>
    <row r="401" ht="15.75" customHeight="1">
      <c r="A401" s="74" t="s">
        <v>87</v>
      </c>
      <c r="B401" s="175">
        <v>1.0</v>
      </c>
      <c r="C401" s="175">
        <v>1.0</v>
      </c>
      <c r="D401" s="175">
        <v>1.0</v>
      </c>
      <c r="E401" s="175">
        <v>1.0</v>
      </c>
      <c r="F401" s="175">
        <v>1.0</v>
      </c>
      <c r="G401" s="175">
        <v>1.0</v>
      </c>
      <c r="H401" s="175">
        <v>1.0</v>
      </c>
    </row>
    <row r="402" ht="15.75" customHeight="1"/>
    <row r="403" ht="15.75" customHeight="1">
      <c r="A403" s="2" t="s">
        <v>368</v>
      </c>
      <c r="C403" s="2"/>
      <c r="D403" s="2"/>
      <c r="E403" s="2"/>
      <c r="F403" s="2"/>
      <c r="G403" s="2"/>
    </row>
    <row r="404" ht="15.75" customHeight="1">
      <c r="A404" s="199" t="s">
        <v>1</v>
      </c>
      <c r="B404" s="192" t="s">
        <v>369</v>
      </c>
      <c r="C404" s="192" t="s">
        <v>370</v>
      </c>
      <c r="D404" s="192" t="s">
        <v>371</v>
      </c>
      <c r="E404" s="192" t="s">
        <v>372</v>
      </c>
      <c r="F404" s="192" t="s">
        <v>373</v>
      </c>
      <c r="G404" s="200" t="s">
        <v>284</v>
      </c>
    </row>
    <row r="405" ht="15.75" customHeight="1">
      <c r="A405" s="56" t="s">
        <v>23</v>
      </c>
      <c r="B405" s="201">
        <v>62.37</v>
      </c>
      <c r="C405" s="201">
        <v>29.66</v>
      </c>
      <c r="D405" s="201">
        <v>7.97</v>
      </c>
      <c r="E405" s="201">
        <v>0.0</v>
      </c>
      <c r="F405" s="201">
        <v>0.0</v>
      </c>
      <c r="G405" s="202">
        <v>100.0</v>
      </c>
    </row>
    <row r="406" ht="15.75" customHeight="1">
      <c r="A406" s="56" t="s">
        <v>24</v>
      </c>
      <c r="B406" s="201">
        <v>58.14</v>
      </c>
      <c r="C406" s="201">
        <v>17.87</v>
      </c>
      <c r="D406" s="201">
        <v>20.11</v>
      </c>
      <c r="E406" s="201">
        <v>1.78</v>
      </c>
      <c r="F406" s="201">
        <v>2.1</v>
      </c>
      <c r="G406" s="202">
        <v>100.0</v>
      </c>
    </row>
    <row r="407" ht="15.75" customHeight="1">
      <c r="A407" s="56" t="s">
        <v>25</v>
      </c>
      <c r="B407" s="201">
        <v>23.69</v>
      </c>
      <c r="C407" s="201">
        <v>34.6</v>
      </c>
      <c r="D407" s="201">
        <v>36.37</v>
      </c>
      <c r="E407" s="201">
        <v>3.89</v>
      </c>
      <c r="F407" s="201">
        <v>1.45</v>
      </c>
      <c r="G407" s="202">
        <v>100.0</v>
      </c>
    </row>
    <row r="408" ht="15.75" customHeight="1">
      <c r="A408" s="56" t="s">
        <v>26</v>
      </c>
      <c r="B408" s="201">
        <v>30.36</v>
      </c>
      <c r="C408" s="201">
        <v>36.15</v>
      </c>
      <c r="D408" s="201">
        <v>27.26</v>
      </c>
      <c r="E408" s="201">
        <v>3.89</v>
      </c>
      <c r="F408" s="201">
        <v>2.35</v>
      </c>
      <c r="G408" s="202">
        <v>100.0</v>
      </c>
    </row>
    <row r="409" ht="15.75" customHeight="1">
      <c r="A409" s="56" t="s">
        <v>27</v>
      </c>
      <c r="B409" s="201">
        <v>17.26</v>
      </c>
      <c r="C409" s="201">
        <v>17.44</v>
      </c>
      <c r="D409" s="201">
        <v>42.27</v>
      </c>
      <c r="E409" s="201">
        <v>14.33</v>
      </c>
      <c r="F409" s="201">
        <v>8.7</v>
      </c>
      <c r="G409" s="202">
        <v>100.0</v>
      </c>
    </row>
    <row r="410" ht="15.75" customHeight="1">
      <c r="A410" s="56" t="s">
        <v>28</v>
      </c>
      <c r="B410" s="201">
        <v>12.98</v>
      </c>
      <c r="C410" s="201">
        <v>23.71</v>
      </c>
      <c r="D410" s="201">
        <v>50.83</v>
      </c>
      <c r="E410" s="201">
        <v>7.31</v>
      </c>
      <c r="F410" s="201">
        <v>5.18</v>
      </c>
      <c r="G410" s="202">
        <v>100.0</v>
      </c>
    </row>
    <row r="411" ht="15.75" customHeight="1">
      <c r="A411" s="56" t="s">
        <v>29</v>
      </c>
      <c r="B411" s="201">
        <v>21.46</v>
      </c>
      <c r="C411" s="201">
        <v>21.36</v>
      </c>
      <c r="D411" s="201">
        <v>43.94</v>
      </c>
      <c r="E411" s="201">
        <v>11.03</v>
      </c>
      <c r="F411" s="201">
        <v>2.22</v>
      </c>
      <c r="G411" s="202">
        <v>100.0</v>
      </c>
    </row>
    <row r="412" ht="15.75" customHeight="1">
      <c r="A412" s="56" t="s">
        <v>30</v>
      </c>
      <c r="B412" s="201">
        <v>14.27</v>
      </c>
      <c r="C412" s="201">
        <v>18.32</v>
      </c>
      <c r="D412" s="201">
        <v>51.84</v>
      </c>
      <c r="E412" s="201">
        <v>10.79</v>
      </c>
      <c r="F412" s="201">
        <v>4.77</v>
      </c>
      <c r="G412" s="202">
        <v>100.0</v>
      </c>
    </row>
    <row r="413" ht="15.75" customHeight="1">
      <c r="A413" s="56" t="s">
        <v>31</v>
      </c>
      <c r="B413" s="201">
        <v>18.43</v>
      </c>
      <c r="C413" s="201">
        <v>37.38</v>
      </c>
      <c r="D413" s="201">
        <v>32.8</v>
      </c>
      <c r="E413" s="201">
        <v>7.34</v>
      </c>
      <c r="F413" s="201">
        <v>4.06</v>
      </c>
      <c r="G413" s="202">
        <v>100.0</v>
      </c>
    </row>
    <row r="414" ht="15.75" customHeight="1">
      <c r="A414" s="56" t="s">
        <v>32</v>
      </c>
      <c r="B414" s="201">
        <v>27.42</v>
      </c>
      <c r="C414" s="201">
        <v>26.12</v>
      </c>
      <c r="D414" s="201">
        <v>35.38</v>
      </c>
      <c r="E414" s="201">
        <v>6.32</v>
      </c>
      <c r="F414" s="201">
        <v>4.76</v>
      </c>
      <c r="G414" s="202">
        <v>100.0</v>
      </c>
    </row>
    <row r="415" ht="15.75" customHeight="1">
      <c r="A415" s="56" t="s">
        <v>33</v>
      </c>
      <c r="B415" s="201">
        <v>38.94</v>
      </c>
      <c r="C415" s="201">
        <v>27.64</v>
      </c>
      <c r="D415" s="201">
        <v>32.53</v>
      </c>
      <c r="E415" s="201">
        <v>0.82</v>
      </c>
      <c r="F415" s="201">
        <v>0.06</v>
      </c>
      <c r="G415" s="202">
        <v>100.0</v>
      </c>
    </row>
    <row r="416" ht="15.75" customHeight="1">
      <c r="A416" s="56" t="s">
        <v>34</v>
      </c>
      <c r="B416" s="201">
        <v>12.43</v>
      </c>
      <c r="C416" s="201">
        <v>26.93</v>
      </c>
      <c r="D416" s="201">
        <v>47.73</v>
      </c>
      <c r="E416" s="201">
        <v>9.42</v>
      </c>
      <c r="F416" s="201">
        <v>3.5</v>
      </c>
      <c r="G416" s="202">
        <v>100.0</v>
      </c>
    </row>
    <row r="417" ht="15.75" customHeight="1">
      <c r="A417" s="56" t="s">
        <v>35</v>
      </c>
      <c r="B417" s="201">
        <v>42.48</v>
      </c>
      <c r="C417" s="201">
        <v>29.16</v>
      </c>
      <c r="D417" s="201">
        <v>23.62</v>
      </c>
      <c r="E417" s="201">
        <v>4.59</v>
      </c>
      <c r="F417" s="201">
        <v>0.15</v>
      </c>
      <c r="G417" s="202">
        <v>100.0</v>
      </c>
    </row>
    <row r="418" ht="15.75" customHeight="1">
      <c r="A418" s="56" t="s">
        <v>36</v>
      </c>
      <c r="B418" s="201">
        <v>61.13</v>
      </c>
      <c r="C418" s="201">
        <v>13.83</v>
      </c>
      <c r="D418" s="201">
        <v>17.65</v>
      </c>
      <c r="E418" s="201">
        <v>5.35</v>
      </c>
      <c r="F418" s="201">
        <v>2.03</v>
      </c>
      <c r="G418" s="202">
        <v>100.0</v>
      </c>
    </row>
    <row r="419" ht="15.75" customHeight="1">
      <c r="A419" s="59" t="s">
        <v>87</v>
      </c>
      <c r="B419" s="203">
        <v>24.47</v>
      </c>
      <c r="C419" s="203">
        <v>25.93</v>
      </c>
      <c r="D419" s="203">
        <v>38.7</v>
      </c>
      <c r="E419" s="203">
        <v>7.36</v>
      </c>
      <c r="F419" s="203">
        <v>3.53</v>
      </c>
      <c r="G419" s="204">
        <v>100.0</v>
      </c>
    </row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A194:D194"/>
    <mergeCell ref="B213:E213"/>
    <mergeCell ref="F213:I213"/>
    <mergeCell ref="J213:M213"/>
    <mergeCell ref="A258:C258"/>
    <mergeCell ref="A275:C275"/>
    <mergeCell ref="A323:I323"/>
    <mergeCell ref="A359:H359"/>
    <mergeCell ref="A50:F50"/>
    <mergeCell ref="A86:C86"/>
    <mergeCell ref="A96:C96"/>
    <mergeCell ref="A112:C112"/>
    <mergeCell ref="B149:E149"/>
    <mergeCell ref="F149:I149"/>
    <mergeCell ref="J149:M149"/>
  </mergeCells>
  <printOptions/>
  <pageMargins bottom="0.75" footer="0.0" header="0.0" left="0.7" right="0.7" top="0.75"/>
  <pageSetup paperSize="9" orientation="portrait"/>
  <drawing r:id="rId1"/>
  <tableParts count="16"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8.43"/>
    <col customWidth="1" min="2" max="2" width="23.43"/>
    <col customWidth="1" min="3" max="3" width="27.0"/>
    <col customWidth="1" min="4" max="4" width="25.57"/>
    <col customWidth="1" min="5" max="5" width="35.43"/>
    <col customWidth="1" min="6" max="6" width="33.86"/>
    <col customWidth="1" min="7" max="8" width="10.86"/>
    <col customWidth="1" min="9" max="9" width="29.43"/>
    <col customWidth="1" min="10" max="10" width="11.86"/>
    <col customWidth="1" min="11" max="11" width="13.0"/>
    <col customWidth="1" min="12" max="26" width="10.86"/>
  </cols>
  <sheetData>
    <row r="1">
      <c r="A1" s="2" t="s">
        <v>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64" t="s">
        <v>375</v>
      </c>
      <c r="B2" s="152" t="s">
        <v>376</v>
      </c>
      <c r="C2" s="153" t="s">
        <v>324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75">
        <v>55437.0</v>
      </c>
      <c r="B3" s="80">
        <v>236332.0</v>
      </c>
      <c r="C3" s="58">
        <v>35.58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5">
        <v>7333.0</v>
      </c>
      <c r="B4" s="80">
        <v>156196.0</v>
      </c>
      <c r="C4" s="58">
        <v>23.52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5">
        <v>7330.0</v>
      </c>
      <c r="B5" s="80">
        <v>10482.0</v>
      </c>
      <c r="C5" s="58">
        <v>1.58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5">
        <v>69101.0</v>
      </c>
      <c r="B6" s="80">
        <v>85457.0</v>
      </c>
      <c r="C6" s="58">
        <v>12.87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5" t="s">
        <v>377</v>
      </c>
      <c r="B7" s="80">
        <v>40612.0</v>
      </c>
      <c r="C7" s="58">
        <v>6.11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5">
        <v>28206.0</v>
      </c>
      <c r="B8" s="80">
        <v>16063.0</v>
      </c>
      <c r="C8" s="58">
        <v>2.42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5" t="s">
        <v>378</v>
      </c>
      <c r="B9" s="80">
        <v>1365.0</v>
      </c>
      <c r="C9" s="58">
        <v>0.21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5" t="s">
        <v>379</v>
      </c>
      <c r="B10" s="80">
        <v>27279.0</v>
      </c>
      <c r="C10" s="58">
        <v>4.11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5" t="s">
        <v>380</v>
      </c>
      <c r="B11" s="80">
        <v>36207.0</v>
      </c>
      <c r="C11" s="58">
        <v>5.45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5" t="s">
        <v>381</v>
      </c>
      <c r="B12" s="80">
        <v>54161.0</v>
      </c>
      <c r="C12" s="58">
        <v>8.15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9" t="s">
        <v>22</v>
      </c>
      <c r="B13" s="81">
        <v>664154.0</v>
      </c>
      <c r="C13" s="60">
        <v>100.0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 t="s">
        <v>382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1"/>
      <c r="B16" s="72" t="s">
        <v>375</v>
      </c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3" t="s">
        <v>1</v>
      </c>
      <c r="B17" s="205" t="s">
        <v>383</v>
      </c>
      <c r="C17" s="205" t="s">
        <v>384</v>
      </c>
      <c r="D17" s="205" t="s">
        <v>385</v>
      </c>
      <c r="E17" s="205" t="s">
        <v>386</v>
      </c>
      <c r="F17" s="205" t="s">
        <v>377</v>
      </c>
      <c r="G17" s="205" t="s">
        <v>387</v>
      </c>
      <c r="H17" s="205" t="s">
        <v>378</v>
      </c>
      <c r="I17" s="205" t="s">
        <v>388</v>
      </c>
      <c r="J17" s="205" t="s">
        <v>380</v>
      </c>
      <c r="K17" s="205" t="s">
        <v>381</v>
      </c>
      <c r="L17" s="206" t="s">
        <v>22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6" t="s">
        <v>23</v>
      </c>
      <c r="B18" s="57">
        <v>0.0</v>
      </c>
      <c r="C18" s="57">
        <v>0.0</v>
      </c>
      <c r="D18" s="57">
        <v>0.0</v>
      </c>
      <c r="E18" s="57">
        <v>0.0</v>
      </c>
      <c r="F18" s="57">
        <v>68.59</v>
      </c>
      <c r="G18" s="57">
        <v>0.0</v>
      </c>
      <c r="H18" s="57">
        <v>0.0</v>
      </c>
      <c r="I18" s="57">
        <v>7.87</v>
      </c>
      <c r="J18" s="57">
        <v>13.94</v>
      </c>
      <c r="K18" s="57">
        <v>9.6</v>
      </c>
      <c r="L18" s="58">
        <v>100.0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6" t="s">
        <v>24</v>
      </c>
      <c r="B19" s="57">
        <v>41.08</v>
      </c>
      <c r="C19" s="57">
        <v>0.0</v>
      </c>
      <c r="D19" s="57">
        <v>3.44</v>
      </c>
      <c r="E19" s="57">
        <v>32.5</v>
      </c>
      <c r="F19" s="57">
        <v>0.78</v>
      </c>
      <c r="G19" s="57">
        <v>0.3</v>
      </c>
      <c r="H19" s="57">
        <v>0.29</v>
      </c>
      <c r="I19" s="57">
        <v>10.01</v>
      </c>
      <c r="J19" s="57">
        <v>2.27</v>
      </c>
      <c r="K19" s="57">
        <v>9.33</v>
      </c>
      <c r="L19" s="58">
        <v>100.0</v>
      </c>
      <c r="M19" s="63"/>
      <c r="N19" s="63"/>
      <c r="O19" s="63"/>
      <c r="P19" s="63"/>
      <c r="Q19" s="63"/>
      <c r="R19" s="2"/>
      <c r="S19" s="2"/>
      <c r="T19" s="2"/>
      <c r="U19" s="2"/>
      <c r="V19" s="2"/>
      <c r="W19" s="2"/>
      <c r="X19" s="2"/>
      <c r="Y19" s="2"/>
      <c r="Z19" s="2"/>
    </row>
    <row r="20">
      <c r="A20" s="56" t="s">
        <v>25</v>
      </c>
      <c r="B20" s="57">
        <v>89.1</v>
      </c>
      <c r="C20" s="57">
        <v>0.58</v>
      </c>
      <c r="D20" s="57">
        <v>0.0</v>
      </c>
      <c r="E20" s="57">
        <v>0.0</v>
      </c>
      <c r="F20" s="57">
        <v>0.23</v>
      </c>
      <c r="G20" s="57">
        <v>0.0</v>
      </c>
      <c r="H20" s="57">
        <v>0.0</v>
      </c>
      <c r="I20" s="57">
        <v>0.0</v>
      </c>
      <c r="J20" s="57">
        <v>2.07</v>
      </c>
      <c r="K20" s="57">
        <v>8.02</v>
      </c>
      <c r="L20" s="58">
        <v>100.0</v>
      </c>
      <c r="M20" s="63"/>
      <c r="N20" s="63"/>
      <c r="O20" s="63"/>
      <c r="P20" s="63"/>
      <c r="Q20" s="63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6" t="s">
        <v>26</v>
      </c>
      <c r="B21" s="57">
        <v>23.11</v>
      </c>
      <c r="C21" s="57">
        <v>0.0</v>
      </c>
      <c r="D21" s="57">
        <v>0.0</v>
      </c>
      <c r="E21" s="57">
        <v>0.0</v>
      </c>
      <c r="F21" s="57">
        <v>0.0</v>
      </c>
      <c r="G21" s="57">
        <v>0.0</v>
      </c>
      <c r="H21" s="57">
        <v>0.0</v>
      </c>
      <c r="I21" s="57">
        <v>0.0</v>
      </c>
      <c r="J21" s="57">
        <v>49.79</v>
      </c>
      <c r="K21" s="57">
        <v>27.09</v>
      </c>
      <c r="L21" s="58">
        <v>100.0</v>
      </c>
      <c r="M21" s="63"/>
      <c r="N21" s="63"/>
      <c r="O21" s="63"/>
      <c r="P21" s="63"/>
      <c r="Q21" s="63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6" t="s">
        <v>27</v>
      </c>
      <c r="B22" s="57">
        <v>23.54</v>
      </c>
      <c r="C22" s="57">
        <v>40.33</v>
      </c>
      <c r="D22" s="57">
        <v>0.29</v>
      </c>
      <c r="E22" s="57">
        <v>0.0</v>
      </c>
      <c r="F22" s="57">
        <v>9.04</v>
      </c>
      <c r="G22" s="57">
        <v>0.0</v>
      </c>
      <c r="H22" s="57">
        <v>0.17</v>
      </c>
      <c r="I22" s="57">
        <v>1.59</v>
      </c>
      <c r="J22" s="57">
        <v>19.71</v>
      </c>
      <c r="K22" s="57">
        <v>5.32</v>
      </c>
      <c r="L22" s="58">
        <v>100.0</v>
      </c>
      <c r="M22" s="63"/>
      <c r="N22" s="63"/>
      <c r="O22" s="63"/>
      <c r="P22" s="63"/>
      <c r="Q22" s="63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6" t="s">
        <v>28</v>
      </c>
      <c r="B23" s="57">
        <v>15.46</v>
      </c>
      <c r="C23" s="57">
        <v>50.66</v>
      </c>
      <c r="D23" s="57">
        <v>6.1</v>
      </c>
      <c r="E23" s="57">
        <v>1.14</v>
      </c>
      <c r="F23" s="57">
        <v>0.06</v>
      </c>
      <c r="G23" s="57">
        <v>13.98</v>
      </c>
      <c r="H23" s="57">
        <v>1.01</v>
      </c>
      <c r="I23" s="57">
        <v>0.79</v>
      </c>
      <c r="J23" s="57">
        <v>5.02</v>
      </c>
      <c r="K23" s="57">
        <v>5.78</v>
      </c>
      <c r="L23" s="58">
        <v>100.0</v>
      </c>
      <c r="M23" s="63"/>
      <c r="N23" s="63"/>
      <c r="O23" s="63"/>
      <c r="P23" s="63"/>
      <c r="Q23" s="63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6" t="s">
        <v>29</v>
      </c>
      <c r="B24" s="57">
        <v>54.8</v>
      </c>
      <c r="C24" s="57">
        <v>3.22</v>
      </c>
      <c r="D24" s="57">
        <v>2.73</v>
      </c>
      <c r="E24" s="57">
        <v>0.0</v>
      </c>
      <c r="F24" s="57">
        <v>18.01</v>
      </c>
      <c r="G24" s="57">
        <v>0.0</v>
      </c>
      <c r="H24" s="57">
        <v>0.0</v>
      </c>
      <c r="I24" s="57">
        <v>2.27</v>
      </c>
      <c r="J24" s="57">
        <v>0.83</v>
      </c>
      <c r="K24" s="57">
        <v>18.13</v>
      </c>
      <c r="L24" s="58">
        <v>100.0</v>
      </c>
      <c r="M24" s="63"/>
      <c r="N24" s="63"/>
      <c r="O24" s="63"/>
      <c r="P24" s="63"/>
      <c r="Q24" s="63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6" t="s">
        <v>30</v>
      </c>
      <c r="B25" s="57">
        <v>65.1</v>
      </c>
      <c r="C25" s="57">
        <v>0.0</v>
      </c>
      <c r="D25" s="57">
        <v>0.0</v>
      </c>
      <c r="E25" s="57">
        <v>0.0</v>
      </c>
      <c r="F25" s="57">
        <v>22.21</v>
      </c>
      <c r="G25" s="57">
        <v>0.0</v>
      </c>
      <c r="H25" s="57">
        <v>0.0</v>
      </c>
      <c r="I25" s="57">
        <v>0.0</v>
      </c>
      <c r="J25" s="57">
        <v>7.92</v>
      </c>
      <c r="K25" s="57">
        <v>4.77</v>
      </c>
      <c r="L25" s="58">
        <v>100.0</v>
      </c>
      <c r="M25" s="63"/>
      <c r="N25" s="63"/>
      <c r="O25" s="63"/>
      <c r="P25" s="63"/>
      <c r="Q25" s="63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6" t="s">
        <v>31</v>
      </c>
      <c r="B26" s="57">
        <v>31.53</v>
      </c>
      <c r="C26" s="57">
        <v>26.26</v>
      </c>
      <c r="D26" s="57">
        <v>0.01</v>
      </c>
      <c r="E26" s="57">
        <v>0.0</v>
      </c>
      <c r="F26" s="57">
        <v>0.0</v>
      </c>
      <c r="G26" s="57">
        <v>3.72</v>
      </c>
      <c r="H26" s="57">
        <v>0.0</v>
      </c>
      <c r="I26" s="57">
        <v>0.89</v>
      </c>
      <c r="J26" s="57">
        <v>13.32</v>
      </c>
      <c r="K26" s="57">
        <v>24.26</v>
      </c>
      <c r="L26" s="58">
        <v>100.0</v>
      </c>
      <c r="M26" s="63"/>
      <c r="N26" s="63"/>
      <c r="O26" s="63"/>
      <c r="P26" s="63"/>
      <c r="Q26" s="63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6" t="s">
        <v>32</v>
      </c>
      <c r="B27" s="57">
        <v>3.84</v>
      </c>
      <c r="C27" s="57">
        <v>0.0</v>
      </c>
      <c r="D27" s="57">
        <v>0.28</v>
      </c>
      <c r="E27" s="57">
        <v>88.93</v>
      </c>
      <c r="F27" s="57">
        <v>0.0</v>
      </c>
      <c r="G27" s="57">
        <v>0.0</v>
      </c>
      <c r="H27" s="57">
        <v>0.0</v>
      </c>
      <c r="I27" s="57">
        <v>1.39</v>
      </c>
      <c r="J27" s="57">
        <v>3.35</v>
      </c>
      <c r="K27" s="57">
        <v>2.2</v>
      </c>
      <c r="L27" s="58">
        <v>100.0</v>
      </c>
      <c r="M27" s="63"/>
      <c r="N27" s="63"/>
      <c r="O27" s="63"/>
      <c r="P27" s="63"/>
      <c r="Q27" s="63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6" t="s">
        <v>33</v>
      </c>
      <c r="B28" s="57">
        <v>0.0</v>
      </c>
      <c r="C28" s="57">
        <v>18.11</v>
      </c>
      <c r="D28" s="57">
        <v>26.38</v>
      </c>
      <c r="E28" s="57">
        <v>0.0</v>
      </c>
      <c r="F28" s="57">
        <v>0.83</v>
      </c>
      <c r="G28" s="57">
        <v>0.0</v>
      </c>
      <c r="H28" s="57">
        <v>0.0</v>
      </c>
      <c r="I28" s="57">
        <v>3.72</v>
      </c>
      <c r="J28" s="57">
        <v>42.36</v>
      </c>
      <c r="K28" s="57">
        <v>8.61</v>
      </c>
      <c r="L28" s="58">
        <v>100.0</v>
      </c>
      <c r="M28" s="63"/>
      <c r="N28" s="63"/>
      <c r="O28" s="63"/>
      <c r="P28" s="63"/>
      <c r="Q28" s="63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6" t="s">
        <v>34</v>
      </c>
      <c r="B29" s="57">
        <v>17.79</v>
      </c>
      <c r="C29" s="57">
        <v>54.46</v>
      </c>
      <c r="D29" s="57">
        <v>1.63</v>
      </c>
      <c r="E29" s="57">
        <v>0.0</v>
      </c>
      <c r="F29" s="57">
        <v>11.01</v>
      </c>
      <c r="G29" s="57">
        <v>0.0</v>
      </c>
      <c r="H29" s="57">
        <v>0.24</v>
      </c>
      <c r="I29" s="57">
        <v>13.65</v>
      </c>
      <c r="J29" s="57">
        <v>0.33</v>
      </c>
      <c r="K29" s="57">
        <v>0.89</v>
      </c>
      <c r="L29" s="58">
        <v>100.0</v>
      </c>
      <c r="M29" s="63"/>
      <c r="N29" s="63"/>
      <c r="O29" s="63"/>
      <c r="P29" s="63"/>
      <c r="Q29" s="63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6" t="s">
        <v>35</v>
      </c>
      <c r="B30" s="57">
        <v>34.7</v>
      </c>
      <c r="C30" s="57">
        <v>37.74</v>
      </c>
      <c r="D30" s="57">
        <v>1.96</v>
      </c>
      <c r="E30" s="57">
        <v>13.58</v>
      </c>
      <c r="F30" s="57">
        <v>2.04</v>
      </c>
      <c r="G30" s="57">
        <v>0.0</v>
      </c>
      <c r="H30" s="57">
        <v>0.0</v>
      </c>
      <c r="I30" s="57">
        <v>8.98</v>
      </c>
      <c r="J30" s="57">
        <v>0.99</v>
      </c>
      <c r="K30" s="57">
        <v>0.0</v>
      </c>
      <c r="L30" s="58">
        <v>100.0</v>
      </c>
      <c r="M30" s="63"/>
      <c r="N30" s="63"/>
      <c r="O30" s="63"/>
      <c r="P30" s="63"/>
      <c r="Q30" s="63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6" t="s">
        <v>36</v>
      </c>
      <c r="B31" s="57">
        <v>17.22</v>
      </c>
      <c r="C31" s="57">
        <v>0.0</v>
      </c>
      <c r="D31" s="57">
        <v>0.6</v>
      </c>
      <c r="E31" s="57">
        <v>58.42</v>
      </c>
      <c r="F31" s="57">
        <v>0.0</v>
      </c>
      <c r="G31" s="57">
        <v>2.87</v>
      </c>
      <c r="H31" s="57">
        <v>0.31</v>
      </c>
      <c r="I31" s="57">
        <v>12.76</v>
      </c>
      <c r="J31" s="57">
        <v>4.72</v>
      </c>
      <c r="K31" s="57">
        <v>3.1</v>
      </c>
      <c r="L31" s="58">
        <v>100.0</v>
      </c>
      <c r="M31" s="63"/>
      <c r="N31" s="63"/>
      <c r="O31" s="63"/>
      <c r="P31" s="63"/>
      <c r="Q31" s="63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4" t="s">
        <v>22</v>
      </c>
      <c r="B32" s="88">
        <v>35.58</v>
      </c>
      <c r="C32" s="88">
        <v>23.52</v>
      </c>
      <c r="D32" s="88">
        <v>1.58</v>
      </c>
      <c r="E32" s="88">
        <v>12.87</v>
      </c>
      <c r="F32" s="88">
        <v>6.11</v>
      </c>
      <c r="G32" s="88">
        <v>2.42</v>
      </c>
      <c r="H32" s="88">
        <v>0.21</v>
      </c>
      <c r="I32" s="88">
        <v>4.11</v>
      </c>
      <c r="J32" s="88">
        <v>5.45</v>
      </c>
      <c r="K32" s="88">
        <v>8.15</v>
      </c>
      <c r="L32" s="60">
        <v>100.0</v>
      </c>
      <c r="M32" s="63"/>
      <c r="N32" s="63"/>
      <c r="O32" s="63"/>
      <c r="P32" s="63"/>
      <c r="Q32" s="63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 t="s">
        <v>389</v>
      </c>
      <c r="B34" s="2"/>
      <c r="C34" s="2"/>
      <c r="D34" s="2"/>
      <c r="E34" s="2"/>
      <c r="F34" s="2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3" t="s">
        <v>390</v>
      </c>
      <c r="B35" s="54" t="s">
        <v>323</v>
      </c>
      <c r="C35" s="55" t="s">
        <v>324</v>
      </c>
      <c r="D35" s="2"/>
      <c r="E35" s="2"/>
      <c r="F35" s="2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6" t="s">
        <v>388</v>
      </c>
      <c r="B36" s="207">
        <v>86604.0</v>
      </c>
      <c r="C36" s="58">
        <v>65.49</v>
      </c>
      <c r="D36" s="2"/>
      <c r="E36" s="2"/>
      <c r="F36" s="2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6" t="s">
        <v>391</v>
      </c>
      <c r="B37" s="207">
        <v>45632.0</v>
      </c>
      <c r="C37" s="58">
        <v>34.51</v>
      </c>
      <c r="D37" s="2"/>
      <c r="E37" s="2"/>
      <c r="F37" s="2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4" t="s">
        <v>22</v>
      </c>
      <c r="B38" s="208">
        <v>132236.0</v>
      </c>
      <c r="C38" s="60">
        <v>100.0</v>
      </c>
      <c r="D38" s="2"/>
      <c r="E38" s="2"/>
      <c r="F38" s="2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09"/>
      <c r="C39" s="63"/>
      <c r="D39" s="2"/>
      <c r="E39" s="2"/>
      <c r="F39" s="2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 t="s">
        <v>392</v>
      </c>
      <c r="B40" s="2"/>
      <c r="C40" s="2"/>
      <c r="D40" s="2"/>
      <c r="E40" s="2"/>
      <c r="F40" s="2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3" t="s">
        <v>1</v>
      </c>
      <c r="B41" s="89" t="s">
        <v>388</v>
      </c>
      <c r="C41" s="89" t="s">
        <v>391</v>
      </c>
      <c r="D41" s="90" t="s">
        <v>22</v>
      </c>
      <c r="E41" s="2"/>
      <c r="F41" s="2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6" t="s">
        <v>24</v>
      </c>
      <c r="B42" s="57">
        <v>71.37</v>
      </c>
      <c r="C42" s="57">
        <v>28.63</v>
      </c>
      <c r="D42" s="58">
        <v>100.0</v>
      </c>
      <c r="E42" s="2"/>
      <c r="F42" s="2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6" t="s">
        <v>26</v>
      </c>
      <c r="B43" s="57">
        <v>15.49</v>
      </c>
      <c r="C43" s="57">
        <v>84.51</v>
      </c>
      <c r="D43" s="58">
        <v>100.0</v>
      </c>
      <c r="E43" s="2"/>
      <c r="F43" s="2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6" t="s">
        <v>27</v>
      </c>
      <c r="B44" s="57">
        <v>0.0</v>
      </c>
      <c r="C44" s="57">
        <v>100.0</v>
      </c>
      <c r="D44" s="58">
        <v>100.0</v>
      </c>
      <c r="E44" s="2"/>
      <c r="F44" s="2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6" t="s">
        <v>28</v>
      </c>
      <c r="B45" s="57">
        <v>25.43</v>
      </c>
      <c r="C45" s="57">
        <v>74.57</v>
      </c>
      <c r="D45" s="58">
        <v>100.0</v>
      </c>
      <c r="E45" s="2"/>
      <c r="F45" s="2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6" t="s">
        <v>31</v>
      </c>
      <c r="B46" s="57">
        <v>90.58</v>
      </c>
      <c r="C46" s="57">
        <v>9.42</v>
      </c>
      <c r="D46" s="58">
        <v>100.0</v>
      </c>
      <c r="E46" s="2"/>
      <c r="F46" s="2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6" t="s">
        <v>32</v>
      </c>
      <c r="B47" s="57">
        <v>90.03</v>
      </c>
      <c r="C47" s="57">
        <v>9.97</v>
      </c>
      <c r="D47" s="58">
        <v>100.0</v>
      </c>
      <c r="E47" s="2"/>
      <c r="F47" s="2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6" t="s">
        <v>33</v>
      </c>
      <c r="B48" s="57">
        <v>32.51</v>
      </c>
      <c r="C48" s="57">
        <v>67.49</v>
      </c>
      <c r="D48" s="58">
        <v>100.0</v>
      </c>
      <c r="E48" s="2"/>
      <c r="F48" s="2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6" t="s">
        <v>34</v>
      </c>
      <c r="B49" s="57">
        <v>0.0</v>
      </c>
      <c r="C49" s="57">
        <v>100.0</v>
      </c>
      <c r="D49" s="58">
        <v>100.0</v>
      </c>
      <c r="E49" s="2"/>
      <c r="F49" s="2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6" t="s">
        <v>35</v>
      </c>
      <c r="B50" s="57">
        <v>36.66</v>
      </c>
      <c r="C50" s="57">
        <v>63.34</v>
      </c>
      <c r="D50" s="58">
        <v>100.0</v>
      </c>
      <c r="E50" s="2"/>
      <c r="F50" s="2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6" t="s">
        <v>36</v>
      </c>
      <c r="B51" s="57">
        <v>84.04</v>
      </c>
      <c r="C51" s="57">
        <v>15.96</v>
      </c>
      <c r="D51" s="58">
        <v>100.0</v>
      </c>
      <c r="E51" s="2"/>
      <c r="F51" s="2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4" t="s">
        <v>22</v>
      </c>
      <c r="B52" s="88">
        <v>65.49</v>
      </c>
      <c r="C52" s="88">
        <v>34.51</v>
      </c>
      <c r="D52" s="60">
        <v>100.0</v>
      </c>
      <c r="E52" s="2"/>
      <c r="F52" s="2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63"/>
      <c r="C53" s="63"/>
      <c r="D53" s="63"/>
      <c r="E53" s="2"/>
      <c r="F53" s="2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 t="s">
        <v>393</v>
      </c>
      <c r="B54" s="2"/>
      <c r="C54" s="2"/>
      <c r="D54" s="2"/>
      <c r="E54" s="2"/>
      <c r="F54" s="2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3" t="s">
        <v>104</v>
      </c>
      <c r="B55" s="54" t="s">
        <v>388</v>
      </c>
      <c r="C55" s="54" t="s">
        <v>391</v>
      </c>
      <c r="D55" s="55" t="s">
        <v>22</v>
      </c>
      <c r="E55" s="2"/>
      <c r="F55" s="2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6" t="s">
        <v>109</v>
      </c>
      <c r="B56" s="57">
        <v>56.74</v>
      </c>
      <c r="C56" s="57">
        <v>43.26</v>
      </c>
      <c r="D56" s="58">
        <v>100.0</v>
      </c>
      <c r="E56" s="2"/>
      <c r="F56" s="2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6" t="s">
        <v>110</v>
      </c>
      <c r="B57" s="57">
        <v>100.0</v>
      </c>
      <c r="C57" s="57">
        <v>0.0</v>
      </c>
      <c r="D57" s="58">
        <v>100.0</v>
      </c>
      <c r="E57" s="2"/>
      <c r="F57" s="2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6" t="s">
        <v>24</v>
      </c>
      <c r="B58" s="57">
        <v>66.91</v>
      </c>
      <c r="C58" s="57">
        <v>33.09</v>
      </c>
      <c r="D58" s="58">
        <v>100.0</v>
      </c>
      <c r="E58" s="2"/>
      <c r="F58" s="2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6" t="s">
        <v>113</v>
      </c>
      <c r="B59" s="57">
        <v>22.98</v>
      </c>
      <c r="C59" s="57">
        <v>77.02</v>
      </c>
      <c r="D59" s="58">
        <v>100.0</v>
      </c>
      <c r="E59" s="2"/>
      <c r="F59" s="2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6" t="s">
        <v>114</v>
      </c>
      <c r="B60" s="57">
        <v>10.94</v>
      </c>
      <c r="C60" s="57">
        <v>89.06</v>
      </c>
      <c r="D60" s="58">
        <v>100.0</v>
      </c>
      <c r="E60" s="2"/>
      <c r="F60" s="2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6" t="s">
        <v>116</v>
      </c>
      <c r="B61" s="57">
        <v>0.0</v>
      </c>
      <c r="C61" s="57">
        <v>100.0</v>
      </c>
      <c r="D61" s="58">
        <v>100.0</v>
      </c>
      <c r="E61" s="2"/>
      <c r="F61" s="2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6" t="s">
        <v>119</v>
      </c>
      <c r="B62" s="57">
        <v>25.43</v>
      </c>
      <c r="C62" s="57">
        <v>74.57</v>
      </c>
      <c r="D62" s="58">
        <v>100.0</v>
      </c>
      <c r="E62" s="2"/>
      <c r="F62" s="2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6" t="s">
        <v>125</v>
      </c>
      <c r="B63" s="57">
        <v>90.58</v>
      </c>
      <c r="C63" s="57">
        <v>9.42</v>
      </c>
      <c r="D63" s="58">
        <v>100.0</v>
      </c>
      <c r="E63" s="2"/>
      <c r="F63" s="2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6" t="s">
        <v>32</v>
      </c>
      <c r="B64" s="57">
        <v>100.0</v>
      </c>
      <c r="C64" s="57">
        <v>0.0</v>
      </c>
      <c r="D64" s="58">
        <v>100.0</v>
      </c>
      <c r="E64" s="2"/>
      <c r="F64" s="2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6" t="s">
        <v>127</v>
      </c>
      <c r="B65" s="57">
        <v>81.18</v>
      </c>
      <c r="C65" s="57">
        <v>18.82</v>
      </c>
      <c r="D65" s="58">
        <v>100.0</v>
      </c>
      <c r="E65" s="2"/>
      <c r="F65" s="2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6" t="s">
        <v>128</v>
      </c>
      <c r="B66" s="57">
        <v>7.09</v>
      </c>
      <c r="C66" s="57">
        <v>92.91</v>
      </c>
      <c r="D66" s="58">
        <v>100.0</v>
      </c>
      <c r="E66" s="2"/>
      <c r="F66" s="2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6" t="s">
        <v>33</v>
      </c>
      <c r="B67" s="57">
        <v>26.85</v>
      </c>
      <c r="C67" s="57">
        <v>73.15</v>
      </c>
      <c r="D67" s="58">
        <v>100.0</v>
      </c>
      <c r="E67" s="2"/>
      <c r="F67" s="2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6" t="s">
        <v>129</v>
      </c>
      <c r="B68" s="57">
        <v>56.55</v>
      </c>
      <c r="C68" s="57">
        <v>43.45</v>
      </c>
      <c r="D68" s="58">
        <v>100.0</v>
      </c>
      <c r="E68" s="2"/>
      <c r="F68" s="2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6" t="s">
        <v>34</v>
      </c>
      <c r="B69" s="57">
        <v>0.0</v>
      </c>
      <c r="C69" s="57">
        <v>100.0</v>
      </c>
      <c r="D69" s="58">
        <v>100.0</v>
      </c>
      <c r="E69" s="2"/>
      <c r="F69" s="2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6" t="s">
        <v>35</v>
      </c>
      <c r="B70" s="57">
        <v>32.21</v>
      </c>
      <c r="C70" s="57">
        <v>67.79</v>
      </c>
      <c r="D70" s="58">
        <v>100.0</v>
      </c>
      <c r="E70" s="2"/>
      <c r="F70" s="2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6" t="s">
        <v>134</v>
      </c>
      <c r="B71" s="57">
        <v>17.01</v>
      </c>
      <c r="C71" s="57">
        <v>82.99</v>
      </c>
      <c r="D71" s="58">
        <v>100.0</v>
      </c>
      <c r="E71" s="2"/>
      <c r="F71" s="2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6" t="s">
        <v>135</v>
      </c>
      <c r="B72" s="57">
        <v>62.55</v>
      </c>
      <c r="C72" s="57">
        <v>37.45</v>
      </c>
      <c r="D72" s="58">
        <v>100.0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6" t="s">
        <v>36</v>
      </c>
      <c r="B73" s="57">
        <v>88.56</v>
      </c>
      <c r="C73" s="57">
        <v>11.44</v>
      </c>
      <c r="D73" s="58">
        <v>100.0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6" t="s">
        <v>136</v>
      </c>
      <c r="B74" s="57">
        <v>87.22</v>
      </c>
      <c r="C74" s="57">
        <v>12.78</v>
      </c>
      <c r="D74" s="58">
        <v>100.0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6" t="s">
        <v>137</v>
      </c>
      <c r="B75" s="88">
        <v>78.0</v>
      </c>
      <c r="C75" s="88">
        <v>22.0</v>
      </c>
      <c r="D75" s="60">
        <v>100.0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4" t="s">
        <v>22</v>
      </c>
      <c r="B76" s="88">
        <v>65.49</v>
      </c>
      <c r="C76" s="88">
        <v>34.51</v>
      </c>
      <c r="D76" s="60">
        <v>100.0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1" t="s">
        <v>394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6" t="s">
        <v>395</v>
      </c>
      <c r="B79" s="78" t="s">
        <v>396</v>
      </c>
      <c r="C79" s="78" t="s">
        <v>397</v>
      </c>
      <c r="D79" s="79" t="s">
        <v>381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6" t="s">
        <v>237</v>
      </c>
      <c r="B80" s="92">
        <v>0.1241775</v>
      </c>
      <c r="C80" s="92">
        <v>0.4721857</v>
      </c>
      <c r="D80" s="93">
        <v>0.4479699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6" t="s">
        <v>330</v>
      </c>
      <c r="B81" s="92">
        <v>0.503082</v>
      </c>
      <c r="C81" s="92">
        <v>0.476055</v>
      </c>
      <c r="D81" s="93">
        <v>0.0232338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6" t="s">
        <v>245</v>
      </c>
      <c r="B82" s="92">
        <v>0.1154237</v>
      </c>
      <c r="C82" s="92">
        <v>0.4668983</v>
      </c>
      <c r="D82" s="93">
        <v>0.4217437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6" t="s">
        <v>252</v>
      </c>
      <c r="B83" s="92">
        <v>0.5948814</v>
      </c>
      <c r="C83" s="92">
        <v>0.3774326</v>
      </c>
      <c r="D83" s="93">
        <v>0.080965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6" t="s">
        <v>253</v>
      </c>
      <c r="B84" s="92">
        <v>0.157979</v>
      </c>
      <c r="C84" s="92">
        <v>0.3273192</v>
      </c>
      <c r="D84" s="93">
        <v>0.5213546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 t="s">
        <v>398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3" t="s">
        <v>395</v>
      </c>
      <c r="B87" s="89" t="s">
        <v>399</v>
      </c>
      <c r="C87" s="89" t="s">
        <v>400</v>
      </c>
      <c r="D87" s="89" t="s">
        <v>401</v>
      </c>
      <c r="E87" s="89" t="s">
        <v>402</v>
      </c>
      <c r="F87" s="89" t="s">
        <v>403</v>
      </c>
      <c r="G87" s="90" t="s">
        <v>404</v>
      </c>
      <c r="H87" s="2"/>
      <c r="I87" s="210" t="s">
        <v>395</v>
      </c>
      <c r="J87" s="210" t="s">
        <v>405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6" t="s">
        <v>237</v>
      </c>
      <c r="B88" s="211">
        <v>0.5407752</v>
      </c>
      <c r="C88" s="211">
        <v>0.4481084</v>
      </c>
      <c r="D88" s="211">
        <v>0.1388383</v>
      </c>
      <c r="E88" s="211">
        <v>0.004636</v>
      </c>
      <c r="F88" s="211">
        <v>0.0051584</v>
      </c>
      <c r="G88" s="180">
        <v>0.0028427</v>
      </c>
      <c r="H88" s="2"/>
      <c r="I88" s="71" t="s">
        <v>399</v>
      </c>
      <c r="J88" s="212">
        <v>0.6670664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6" t="s">
        <v>240</v>
      </c>
      <c r="B89" s="211">
        <v>0.7476471</v>
      </c>
      <c r="C89" s="211">
        <v>0.2523529</v>
      </c>
      <c r="D89" s="211">
        <v>0.0</v>
      </c>
      <c r="E89" s="211">
        <v>0.0</v>
      </c>
      <c r="F89" s="211">
        <v>0.0</v>
      </c>
      <c r="G89" s="180">
        <v>0.0</v>
      </c>
      <c r="H89" s="2"/>
      <c r="I89" s="71" t="s">
        <v>400</v>
      </c>
      <c r="J89" s="212">
        <v>0.295114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6" t="s">
        <v>330</v>
      </c>
      <c r="B90" s="211">
        <v>0.0094832</v>
      </c>
      <c r="C90" s="211">
        <v>0.1147463</v>
      </c>
      <c r="D90" s="211">
        <v>0.0023708</v>
      </c>
      <c r="E90" s="211">
        <v>0.3067805</v>
      </c>
      <c r="F90" s="211">
        <v>0.5585586</v>
      </c>
      <c r="G90" s="180">
        <v>0.0080607</v>
      </c>
      <c r="H90" s="2"/>
      <c r="I90" s="71" t="s">
        <v>401</v>
      </c>
      <c r="J90" s="212">
        <v>0.0738474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6" t="s">
        <v>326</v>
      </c>
      <c r="B91" s="211">
        <v>0.6043649</v>
      </c>
      <c r="C91" s="211">
        <v>0.302742</v>
      </c>
      <c r="D91" s="211">
        <v>0.0</v>
      </c>
      <c r="E91" s="211">
        <v>0.0</v>
      </c>
      <c r="F91" s="211">
        <v>0.0</v>
      </c>
      <c r="G91" s="180">
        <v>0.0928931</v>
      </c>
      <c r="H91" s="2"/>
      <c r="I91" s="71" t="s">
        <v>404</v>
      </c>
      <c r="J91" s="212">
        <v>0.0118488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6" t="s">
        <v>244</v>
      </c>
      <c r="B92" s="211">
        <v>0.431057</v>
      </c>
      <c r="C92" s="211">
        <v>0.4271422</v>
      </c>
      <c r="D92" s="211">
        <v>0.0</v>
      </c>
      <c r="E92" s="211">
        <v>0.0437147</v>
      </c>
      <c r="F92" s="211">
        <v>0.0669856</v>
      </c>
      <c r="G92" s="180">
        <v>0.0311005</v>
      </c>
      <c r="H92" s="2"/>
      <c r="I92" s="71" t="s">
        <v>402</v>
      </c>
      <c r="J92" s="212">
        <v>0.0084922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6" t="s">
        <v>245</v>
      </c>
      <c r="B93" s="211">
        <v>0.7548014</v>
      </c>
      <c r="C93" s="211">
        <v>0.1394156</v>
      </c>
      <c r="D93" s="211">
        <v>0.061933</v>
      </c>
      <c r="E93" s="211">
        <v>0.0210413</v>
      </c>
      <c r="F93" s="211">
        <v>0.008996</v>
      </c>
      <c r="G93" s="180">
        <v>0.0211096</v>
      </c>
      <c r="H93" s="2"/>
      <c r="I93" s="71" t="s">
        <v>403</v>
      </c>
      <c r="J93" s="212">
        <v>0.0081375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6" t="s">
        <v>246</v>
      </c>
      <c r="B94" s="211">
        <v>0.7285012</v>
      </c>
      <c r="C94" s="211">
        <v>0.2853194</v>
      </c>
      <c r="D94" s="211">
        <v>0.0</v>
      </c>
      <c r="E94" s="211">
        <v>0.0149877</v>
      </c>
      <c r="F94" s="211">
        <v>0.0</v>
      </c>
      <c r="G94" s="180">
        <v>0.0571253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6" t="s">
        <v>247</v>
      </c>
      <c r="B95" s="211">
        <v>0.8878608</v>
      </c>
      <c r="C95" s="211">
        <v>0.1052948</v>
      </c>
      <c r="D95" s="211">
        <v>0.0032129</v>
      </c>
      <c r="E95" s="211">
        <v>0.0</v>
      </c>
      <c r="F95" s="211">
        <v>0.0038989</v>
      </c>
      <c r="G95" s="180">
        <v>0.0052183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6" t="s">
        <v>248</v>
      </c>
      <c r="B96" s="211">
        <v>0.4743298</v>
      </c>
      <c r="C96" s="211">
        <v>0.5335492</v>
      </c>
      <c r="D96" s="211">
        <v>0.0157908</v>
      </c>
      <c r="E96" s="211">
        <v>1.722E-4</v>
      </c>
      <c r="F96" s="211">
        <v>0.0027876</v>
      </c>
      <c r="G96" s="180">
        <v>0.010642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6" t="s">
        <v>249</v>
      </c>
      <c r="B97" s="211">
        <v>0.0923539</v>
      </c>
      <c r="C97" s="211">
        <v>0.7947404</v>
      </c>
      <c r="D97" s="211">
        <v>0.01025</v>
      </c>
      <c r="E97" s="211">
        <v>0.0</v>
      </c>
      <c r="F97" s="211">
        <v>0.0577212</v>
      </c>
      <c r="G97" s="180">
        <v>0.0449345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6" t="s">
        <v>252</v>
      </c>
      <c r="B98" s="211">
        <v>0.4289124</v>
      </c>
      <c r="C98" s="211">
        <v>0.2138136</v>
      </c>
      <c r="D98" s="211">
        <v>0.1655651</v>
      </c>
      <c r="E98" s="211">
        <v>0.0256664</v>
      </c>
      <c r="F98" s="211">
        <v>0.1290299</v>
      </c>
      <c r="G98" s="180">
        <v>0.0554087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6" t="s">
        <v>253</v>
      </c>
      <c r="B99" s="211">
        <v>0.7718049</v>
      </c>
      <c r="C99" s="211">
        <v>0.0284601</v>
      </c>
      <c r="D99" s="211">
        <v>0.1096846</v>
      </c>
      <c r="E99" s="211">
        <v>0.0597604</v>
      </c>
      <c r="F99" s="211">
        <v>0.00427</v>
      </c>
      <c r="G99" s="180">
        <v>0.0416321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6" t="s">
        <v>329</v>
      </c>
      <c r="B100" s="211">
        <v>0.474454</v>
      </c>
      <c r="C100" s="211">
        <v>0.4655104</v>
      </c>
      <c r="D100" s="211">
        <v>0.0328096</v>
      </c>
      <c r="E100" s="211">
        <v>0.0</v>
      </c>
      <c r="F100" s="211">
        <v>0.0</v>
      </c>
      <c r="G100" s="180">
        <v>0.068238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6" t="s">
        <v>254</v>
      </c>
      <c r="B101" s="211">
        <v>0.7726076</v>
      </c>
      <c r="C101" s="211">
        <v>0.1932936</v>
      </c>
      <c r="D101" s="211">
        <v>0.008783</v>
      </c>
      <c r="E101" s="211">
        <v>0.0</v>
      </c>
      <c r="F101" s="211">
        <v>9.833E-4</v>
      </c>
      <c r="G101" s="180">
        <v>0.0285157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4" t="s">
        <v>22</v>
      </c>
      <c r="B102" s="213">
        <v>0.6670664</v>
      </c>
      <c r="C102" s="213">
        <v>0.295114</v>
      </c>
      <c r="D102" s="213">
        <v>0.0738474</v>
      </c>
      <c r="E102" s="213">
        <v>0.0084922</v>
      </c>
      <c r="F102" s="213">
        <v>0.0081375</v>
      </c>
      <c r="G102" s="182">
        <v>0.0118488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 t="s">
        <v>406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3" t="s">
        <v>236</v>
      </c>
      <c r="B105" s="89" t="s">
        <v>407</v>
      </c>
      <c r="C105" s="90" t="s">
        <v>408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6" t="s">
        <v>237</v>
      </c>
      <c r="B106" s="214">
        <v>66.0</v>
      </c>
      <c r="C106" s="215">
        <v>60.0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6" t="s">
        <v>245</v>
      </c>
      <c r="B107" s="216">
        <v>17.0</v>
      </c>
      <c r="C107" s="217">
        <v>16.0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6" t="s">
        <v>247</v>
      </c>
      <c r="B108" s="214">
        <v>5.0</v>
      </c>
      <c r="C108" s="215">
        <v>4.0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6" t="s">
        <v>248</v>
      </c>
      <c r="B109" s="216">
        <v>14.0</v>
      </c>
      <c r="C109" s="217">
        <v>16.0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6" t="s">
        <v>252</v>
      </c>
      <c r="B110" s="214">
        <v>95.0</v>
      </c>
      <c r="C110" s="215">
        <v>80.0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6" t="s">
        <v>253</v>
      </c>
      <c r="B111" s="216">
        <v>83.0</v>
      </c>
      <c r="C111" s="217">
        <v>80.0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6" t="s">
        <v>329</v>
      </c>
      <c r="B112" s="214">
        <v>5.5</v>
      </c>
      <c r="C112" s="21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4" t="s">
        <v>254</v>
      </c>
      <c r="B113" s="218">
        <v>10.0</v>
      </c>
      <c r="C113" s="219">
        <v>8.0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16:L16"/>
    <mergeCell ref="A78:D78"/>
  </mergeCells>
  <printOptions/>
  <pageMargins bottom="0.75" footer="0.0" header="0.0" left="0.7" right="0.7" top="0.75"/>
  <pageSetup orientation="landscape"/>
  <drawing r:id="rId1"/>
  <tableParts count="8"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57"/>
    <col customWidth="1" min="2" max="3" width="21.86"/>
    <col customWidth="1" min="4" max="4" width="15.57"/>
    <col customWidth="1" min="5" max="5" width="19.0"/>
    <col customWidth="1" min="6" max="6" width="23.14"/>
    <col customWidth="1" min="7" max="7" width="11.43"/>
    <col customWidth="1" min="8" max="8" width="16.86"/>
    <col customWidth="1" min="9" max="9" width="12.57"/>
    <col customWidth="1" min="10" max="10" width="18.0"/>
    <col customWidth="1" min="11" max="11" width="23.86"/>
    <col customWidth="1" min="12" max="12" width="18.14"/>
    <col customWidth="1" min="13" max="13" width="25.0"/>
    <col customWidth="1" min="14" max="14" width="16.43"/>
    <col customWidth="1" min="15" max="17" width="10.86"/>
    <col customWidth="1" min="18" max="18" width="16.0"/>
    <col customWidth="1" min="19" max="20" width="10.86"/>
    <col customWidth="1" min="21" max="21" width="16.43"/>
    <col customWidth="1" min="22" max="25" width="10.86"/>
    <col customWidth="1" min="26" max="26" width="15.86"/>
    <col customWidth="1" min="27" max="30" width="10.86"/>
  </cols>
  <sheetData>
    <row r="1">
      <c r="A1" s="2" t="s">
        <v>409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ht="21.0" customHeight="1">
      <c r="A2" s="220" t="s">
        <v>322</v>
      </c>
      <c r="B2" s="163" t="s">
        <v>410</v>
      </c>
      <c r="C2" s="163" t="s">
        <v>411</v>
      </c>
      <c r="D2" s="163" t="s">
        <v>412</v>
      </c>
      <c r="E2" s="163" t="s">
        <v>413</v>
      </c>
      <c r="F2" s="163" t="s">
        <v>414</v>
      </c>
      <c r="G2" s="2"/>
      <c r="H2" s="105"/>
      <c r="I2" s="128"/>
      <c r="J2" s="128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>
      <c r="A3" s="73" t="s">
        <v>23</v>
      </c>
      <c r="B3" s="221" t="s">
        <v>415</v>
      </c>
      <c r="C3" s="221" t="s">
        <v>416</v>
      </c>
      <c r="D3" s="221" t="s">
        <v>417</v>
      </c>
      <c r="E3" s="221" t="s">
        <v>417</v>
      </c>
      <c r="F3" s="222">
        <v>0.2720887</v>
      </c>
      <c r="G3" s="2"/>
      <c r="H3" s="100"/>
      <c r="I3" s="223"/>
      <c r="J3" s="9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>
      <c r="A4" s="73" t="s">
        <v>24</v>
      </c>
      <c r="B4" s="224" t="s">
        <v>418</v>
      </c>
      <c r="C4" s="224" t="s">
        <v>419</v>
      </c>
      <c r="D4" s="224" t="s">
        <v>420</v>
      </c>
      <c r="E4" s="224" t="s">
        <v>421</v>
      </c>
      <c r="F4" s="225">
        <v>0.4441792</v>
      </c>
      <c r="G4" s="2"/>
      <c r="H4" s="100"/>
      <c r="I4" s="223"/>
      <c r="J4" s="9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>
      <c r="A5" s="73" t="s">
        <v>25</v>
      </c>
      <c r="B5" s="221" t="s">
        <v>422</v>
      </c>
      <c r="C5" s="221" t="s">
        <v>423</v>
      </c>
      <c r="D5" s="221" t="s">
        <v>424</v>
      </c>
      <c r="E5" s="221" t="s">
        <v>425</v>
      </c>
      <c r="F5" s="225">
        <v>0.8824309</v>
      </c>
      <c r="G5" s="2"/>
      <c r="H5" s="100"/>
      <c r="I5" s="223"/>
      <c r="J5" s="9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>
      <c r="A6" s="73" t="s">
        <v>26</v>
      </c>
      <c r="B6" s="224" t="s">
        <v>426</v>
      </c>
      <c r="C6" s="224" t="s">
        <v>427</v>
      </c>
      <c r="D6" s="224" t="s">
        <v>417</v>
      </c>
      <c r="E6" s="224" t="s">
        <v>417</v>
      </c>
      <c r="F6" s="225">
        <v>0.0838731</v>
      </c>
      <c r="G6" s="2"/>
      <c r="H6" s="100"/>
      <c r="I6" s="223"/>
      <c r="J6" s="9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>
      <c r="A7" s="73" t="s">
        <v>27</v>
      </c>
      <c r="B7" s="221" t="s">
        <v>428</v>
      </c>
      <c r="C7" s="221" t="s">
        <v>429</v>
      </c>
      <c r="D7" s="221" t="s">
        <v>417</v>
      </c>
      <c r="E7" s="221" t="s">
        <v>417</v>
      </c>
      <c r="F7" s="225">
        <v>0.4308057</v>
      </c>
      <c r="G7" s="2"/>
      <c r="H7" s="100"/>
      <c r="I7" s="9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>
      <c r="A8" s="73" t="s">
        <v>28</v>
      </c>
      <c r="B8" s="224" t="s">
        <v>430</v>
      </c>
      <c r="C8" s="224" t="s">
        <v>431</v>
      </c>
      <c r="D8" s="224" t="s">
        <v>432</v>
      </c>
      <c r="E8" s="224" t="s">
        <v>417</v>
      </c>
      <c r="F8" s="225">
        <v>0.8111128</v>
      </c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</row>
    <row r="9">
      <c r="A9" s="73" t="s">
        <v>29</v>
      </c>
      <c r="B9" s="221" t="s">
        <v>432</v>
      </c>
      <c r="C9" s="221" t="s">
        <v>433</v>
      </c>
      <c r="D9" s="221" t="s">
        <v>417</v>
      </c>
      <c r="E9" s="221" t="s">
        <v>417</v>
      </c>
      <c r="F9" s="225">
        <v>0.6428088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>
      <c r="A10" s="73" t="s">
        <v>30</v>
      </c>
      <c r="B10" s="224" t="s">
        <v>434</v>
      </c>
      <c r="C10" s="224" t="s">
        <v>435</v>
      </c>
      <c r="D10" s="224" t="s">
        <v>436</v>
      </c>
      <c r="E10" s="224" t="s">
        <v>437</v>
      </c>
      <c r="F10" s="225">
        <v>0.5158949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>
      <c r="A11" s="73" t="s">
        <v>31</v>
      </c>
      <c r="B11" s="221" t="s">
        <v>438</v>
      </c>
      <c r="C11" s="221" t="s">
        <v>439</v>
      </c>
      <c r="D11" s="221" t="s">
        <v>417</v>
      </c>
      <c r="E11" s="221" t="s">
        <v>425</v>
      </c>
      <c r="F11" s="225">
        <v>0.7476622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>
      <c r="A12" s="73" t="s">
        <v>32</v>
      </c>
      <c r="B12" s="224" t="s">
        <v>440</v>
      </c>
      <c r="C12" s="224" t="s">
        <v>441</v>
      </c>
      <c r="D12" s="224" t="s">
        <v>417</v>
      </c>
      <c r="E12" s="224" t="s">
        <v>442</v>
      </c>
      <c r="F12" s="225">
        <v>0.3533467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>
      <c r="A13" s="73" t="s">
        <v>33</v>
      </c>
      <c r="B13" s="221" t="s">
        <v>417</v>
      </c>
      <c r="C13" s="221" t="s">
        <v>443</v>
      </c>
      <c r="D13" s="221" t="s">
        <v>417</v>
      </c>
      <c r="E13" s="221" t="s">
        <v>417</v>
      </c>
      <c r="F13" s="225">
        <v>0.1977614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>
      <c r="A14" s="73" t="s">
        <v>34</v>
      </c>
      <c r="B14" s="224" t="s">
        <v>444</v>
      </c>
      <c r="C14" s="224" t="s">
        <v>445</v>
      </c>
      <c r="D14" s="224" t="s">
        <v>446</v>
      </c>
      <c r="E14" s="224" t="s">
        <v>424</v>
      </c>
      <c r="F14" s="225">
        <v>0.693807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>
      <c r="A15" s="73" t="s">
        <v>35</v>
      </c>
      <c r="B15" s="221" t="s">
        <v>447</v>
      </c>
      <c r="C15" s="221" t="s">
        <v>448</v>
      </c>
      <c r="D15" s="221" t="s">
        <v>449</v>
      </c>
      <c r="E15" s="221" t="s">
        <v>450</v>
      </c>
      <c r="F15" s="225">
        <v>0.1996842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>
      <c r="A16" s="73" t="s">
        <v>36</v>
      </c>
      <c r="B16" s="224" t="s">
        <v>451</v>
      </c>
      <c r="C16" s="224" t="s">
        <v>452</v>
      </c>
      <c r="D16" s="224" t="s">
        <v>453</v>
      </c>
      <c r="E16" s="224" t="s">
        <v>454</v>
      </c>
      <c r="F16" s="225">
        <v>0.3077944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>
      <c r="A17" s="74" t="s">
        <v>87</v>
      </c>
      <c r="B17" s="226" t="s">
        <v>455</v>
      </c>
      <c r="C17" s="226" t="s">
        <v>456</v>
      </c>
      <c r="D17" s="226" t="s">
        <v>432</v>
      </c>
      <c r="E17" s="226" t="s">
        <v>457</v>
      </c>
      <c r="F17" s="227">
        <v>0.5485532</v>
      </c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</row>
    <row r="18">
      <c r="A18" s="73"/>
      <c r="B18" s="228"/>
      <c r="C18" s="228"/>
      <c r="D18" s="228"/>
      <c r="E18" s="228"/>
      <c r="F18" s="225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</row>
    <row r="19">
      <c r="A19" s="229" t="s">
        <v>458</v>
      </c>
      <c r="B19" s="230"/>
      <c r="C19" s="230"/>
      <c r="D19" s="230"/>
      <c r="E19" s="230"/>
      <c r="F19" s="22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ht="30.75" customHeight="1">
      <c r="A20" s="106" t="s">
        <v>104</v>
      </c>
      <c r="B20" s="78" t="s">
        <v>410</v>
      </c>
      <c r="C20" s="78" t="s">
        <v>411</v>
      </c>
      <c r="D20" s="78" t="s">
        <v>412</v>
      </c>
      <c r="E20" s="78" t="s">
        <v>413</v>
      </c>
      <c r="F20" s="103" t="s">
        <v>414</v>
      </c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 t="s">
        <v>459</v>
      </c>
      <c r="U20" s="108"/>
      <c r="V20" s="108"/>
      <c r="W20" s="108"/>
      <c r="X20" s="108"/>
      <c r="Y20" s="108" t="s">
        <v>460</v>
      </c>
      <c r="Z20" s="108"/>
      <c r="AA20" s="108"/>
      <c r="AB20" s="108"/>
      <c r="AC20" s="108"/>
      <c r="AD20" s="108"/>
    </row>
    <row r="21" ht="15.75" customHeight="1">
      <c r="A21" s="56" t="s">
        <v>108</v>
      </c>
      <c r="B21" s="92">
        <v>0.0088725</v>
      </c>
      <c r="C21" s="92">
        <v>0.2720887</v>
      </c>
      <c r="D21" s="92">
        <v>0.0</v>
      </c>
      <c r="E21" s="92">
        <v>0.0</v>
      </c>
      <c r="F21" s="231">
        <v>0.2720887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71" t="s">
        <v>104</v>
      </c>
      <c r="U21" s="232" t="s">
        <v>65</v>
      </c>
      <c r="V21" s="232" t="s">
        <v>66</v>
      </c>
      <c r="W21" s="232" t="s">
        <v>22</v>
      </c>
      <c r="X21" s="2"/>
      <c r="Y21" s="71" t="s">
        <v>104</v>
      </c>
      <c r="Z21" s="232" t="s">
        <v>65</v>
      </c>
      <c r="AA21" s="232" t="s">
        <v>66</v>
      </c>
      <c r="AB21" s="232" t="s">
        <v>22</v>
      </c>
      <c r="AC21" s="2"/>
      <c r="AD21" s="2"/>
    </row>
    <row r="22" ht="15.75" customHeight="1">
      <c r="A22" s="56" t="s">
        <v>109</v>
      </c>
      <c r="B22" s="92">
        <v>0.0212279</v>
      </c>
      <c r="C22" s="92">
        <v>0.4659056</v>
      </c>
      <c r="D22" s="92">
        <v>0.0</v>
      </c>
      <c r="E22" s="92">
        <v>0.0434102</v>
      </c>
      <c r="F22" s="92">
        <v>0.4801466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71" t="s">
        <v>108</v>
      </c>
      <c r="U22" s="232">
        <v>26.32</v>
      </c>
      <c r="V22" s="232">
        <v>73.68</v>
      </c>
      <c r="W22" s="232">
        <v>100.0</v>
      </c>
      <c r="X22" s="2"/>
      <c r="Y22" s="71" t="s">
        <v>108</v>
      </c>
      <c r="Z22" s="232">
        <v>32.5</v>
      </c>
      <c r="AA22" s="232">
        <v>67.5</v>
      </c>
      <c r="AB22" s="232">
        <v>100.0</v>
      </c>
      <c r="AC22" s="2"/>
      <c r="AD22" s="2"/>
    </row>
    <row r="23" ht="15.75" customHeight="1">
      <c r="A23" s="56" t="s">
        <v>110</v>
      </c>
      <c r="B23" s="92">
        <v>0.2204709</v>
      </c>
      <c r="C23" s="92">
        <v>0.4847247</v>
      </c>
      <c r="D23" s="92">
        <v>0.0</v>
      </c>
      <c r="E23" s="92">
        <v>0.0</v>
      </c>
      <c r="F23" s="92">
        <v>0.5041837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71" t="s">
        <v>109</v>
      </c>
      <c r="U23" s="232">
        <v>36.24</v>
      </c>
      <c r="V23" s="232">
        <v>63.76</v>
      </c>
      <c r="W23" s="232">
        <v>100.0</v>
      </c>
      <c r="X23" s="2"/>
      <c r="Y23" s="71" t="s">
        <v>109</v>
      </c>
      <c r="Z23" s="232">
        <v>15.46</v>
      </c>
      <c r="AA23" s="232">
        <v>84.54</v>
      </c>
      <c r="AB23" s="232">
        <v>100.0</v>
      </c>
      <c r="AC23" s="2"/>
      <c r="AD23" s="2"/>
    </row>
    <row r="24" ht="15.75" customHeight="1">
      <c r="A24" s="56" t="s">
        <v>24</v>
      </c>
      <c r="B24" s="92">
        <v>0.0324424</v>
      </c>
      <c r="C24" s="92">
        <v>0.1682636</v>
      </c>
      <c r="D24" s="92">
        <v>0.0657253</v>
      </c>
      <c r="E24" s="92">
        <v>0.0200034</v>
      </c>
      <c r="F24" s="92">
        <v>0.2339889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71" t="s">
        <v>110</v>
      </c>
      <c r="U24" s="232">
        <v>35.82</v>
      </c>
      <c r="V24" s="232">
        <v>64.18</v>
      </c>
      <c r="W24" s="232">
        <v>100.0</v>
      </c>
      <c r="X24" s="2"/>
      <c r="Y24" s="71" t="s">
        <v>110</v>
      </c>
      <c r="Z24" s="232">
        <v>2.65</v>
      </c>
      <c r="AA24" s="232">
        <v>97.35</v>
      </c>
      <c r="AB24" s="232">
        <v>100.0</v>
      </c>
      <c r="AC24" s="2"/>
      <c r="AD24" s="2"/>
    </row>
    <row r="25" ht="15.75" customHeight="1">
      <c r="A25" s="56" t="s">
        <v>111</v>
      </c>
      <c r="B25" s="92">
        <v>0.013841</v>
      </c>
      <c r="C25" s="92">
        <v>0.8912786</v>
      </c>
      <c r="D25" s="92">
        <v>0.0162336</v>
      </c>
      <c r="E25" s="92">
        <v>0.0</v>
      </c>
      <c r="F25" s="92">
        <v>0.9051196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71" t="s">
        <v>24</v>
      </c>
      <c r="U25" s="232">
        <v>22.15</v>
      </c>
      <c r="V25" s="232">
        <v>77.85</v>
      </c>
      <c r="W25" s="232">
        <v>100.0</v>
      </c>
      <c r="X25" s="2"/>
      <c r="Y25" s="71" t="s">
        <v>24</v>
      </c>
      <c r="Z25" s="232">
        <v>0.47</v>
      </c>
      <c r="AA25" s="232">
        <v>99.53</v>
      </c>
      <c r="AB25" s="232">
        <v>100.0</v>
      </c>
      <c r="AC25" s="2"/>
      <c r="AD25" s="2"/>
    </row>
    <row r="26" ht="15.75" customHeight="1">
      <c r="A26" s="56" t="s">
        <v>25</v>
      </c>
      <c r="B26" s="92">
        <v>0.0912878</v>
      </c>
      <c r="C26" s="92">
        <v>0.9028651</v>
      </c>
      <c r="D26" s="92">
        <v>0.0200994</v>
      </c>
      <c r="E26" s="92">
        <v>0.023096</v>
      </c>
      <c r="F26" s="92">
        <v>0.9028651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71" t="s">
        <v>111</v>
      </c>
      <c r="U26" s="232">
        <v>54.85</v>
      </c>
      <c r="V26" s="232">
        <v>45.15</v>
      </c>
      <c r="W26" s="232">
        <v>100.0</v>
      </c>
      <c r="X26" s="2"/>
      <c r="Y26" s="71" t="s">
        <v>111</v>
      </c>
      <c r="Z26" s="232">
        <v>20.23</v>
      </c>
      <c r="AA26" s="232">
        <v>79.77</v>
      </c>
      <c r="AB26" s="232">
        <v>100.0</v>
      </c>
      <c r="AC26" s="2"/>
      <c r="AD26" s="2"/>
    </row>
    <row r="27" ht="15.75" customHeight="1">
      <c r="A27" s="56" t="s">
        <v>112</v>
      </c>
      <c r="B27" s="92">
        <v>0.0132654</v>
      </c>
      <c r="C27" s="92">
        <v>0.7884818</v>
      </c>
      <c r="D27" s="92">
        <v>0.0077651</v>
      </c>
      <c r="E27" s="92">
        <v>0.0</v>
      </c>
      <c r="F27" s="92">
        <v>0.7884818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71" t="s">
        <v>25</v>
      </c>
      <c r="U27" s="232">
        <v>85.89</v>
      </c>
      <c r="V27" s="232">
        <v>14.11</v>
      </c>
      <c r="W27" s="232">
        <v>100.0</v>
      </c>
      <c r="X27" s="2"/>
      <c r="Y27" s="71" t="s">
        <v>25</v>
      </c>
      <c r="Z27" s="232">
        <v>10.17</v>
      </c>
      <c r="AA27" s="232">
        <v>89.83</v>
      </c>
      <c r="AB27" s="232">
        <v>100.0</v>
      </c>
      <c r="AC27" s="2"/>
      <c r="AD27" s="2"/>
    </row>
    <row r="28" ht="15.75" customHeight="1">
      <c r="A28" s="56" t="s">
        <v>113</v>
      </c>
      <c r="B28" s="92">
        <v>0.0090786</v>
      </c>
      <c r="C28" s="92">
        <v>0.0326511</v>
      </c>
      <c r="D28" s="92">
        <v>0.0</v>
      </c>
      <c r="E28" s="92">
        <v>0.0</v>
      </c>
      <c r="F28" s="92">
        <v>0.0417297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71" t="s">
        <v>112</v>
      </c>
      <c r="U28" s="232">
        <v>60.62</v>
      </c>
      <c r="V28" s="232">
        <v>39.38</v>
      </c>
      <c r="W28" s="232">
        <v>100.0</v>
      </c>
      <c r="X28" s="2"/>
      <c r="Y28" s="71" t="s">
        <v>112</v>
      </c>
      <c r="Z28" s="232">
        <v>8.43</v>
      </c>
      <c r="AA28" s="232">
        <v>91.57</v>
      </c>
      <c r="AB28" s="232">
        <v>100.0</v>
      </c>
      <c r="AC28" s="2"/>
      <c r="AD28" s="2"/>
    </row>
    <row r="29" ht="15.75" customHeight="1">
      <c r="A29" s="56" t="s">
        <v>114</v>
      </c>
      <c r="B29" s="92">
        <v>0.0</v>
      </c>
      <c r="C29" s="92">
        <v>0.0961729</v>
      </c>
      <c r="D29" s="92">
        <v>0.0</v>
      </c>
      <c r="E29" s="92">
        <v>0.0</v>
      </c>
      <c r="F29" s="92">
        <v>0.0961729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71" t="s">
        <v>113</v>
      </c>
      <c r="U29" s="232">
        <v>2.78</v>
      </c>
      <c r="V29" s="232">
        <v>97.22</v>
      </c>
      <c r="W29" s="232">
        <v>100.0</v>
      </c>
      <c r="X29" s="2"/>
      <c r="Y29" s="71" t="s">
        <v>113</v>
      </c>
      <c r="Z29" s="232">
        <v>49.26</v>
      </c>
      <c r="AA29" s="232">
        <v>50.74</v>
      </c>
      <c r="AB29" s="232">
        <v>100.0</v>
      </c>
      <c r="AC29" s="2"/>
      <c r="AD29" s="2"/>
    </row>
    <row r="30" ht="15.75" customHeight="1">
      <c r="A30" s="56" t="s">
        <v>115</v>
      </c>
      <c r="B30" s="92">
        <v>0.0</v>
      </c>
      <c r="C30" s="92">
        <v>0.2755906</v>
      </c>
      <c r="D30" s="92">
        <v>0.0</v>
      </c>
      <c r="E30" s="92">
        <v>0.0</v>
      </c>
      <c r="F30" s="92">
        <v>0.2755906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71" t="s">
        <v>114</v>
      </c>
      <c r="U30" s="232">
        <v>9.62</v>
      </c>
      <c r="V30" s="232">
        <v>90.38</v>
      </c>
      <c r="W30" s="232">
        <v>100.0</v>
      </c>
      <c r="X30" s="2"/>
      <c r="Y30" s="71" t="s">
        <v>114</v>
      </c>
      <c r="Z30" s="232">
        <v>44.91</v>
      </c>
      <c r="AA30" s="232">
        <v>55.09</v>
      </c>
      <c r="AB30" s="232">
        <v>100.0</v>
      </c>
      <c r="AC30" s="2"/>
      <c r="AD30" s="2"/>
    </row>
    <row r="31" ht="15.75" customHeight="1">
      <c r="A31" s="56" t="s">
        <v>116</v>
      </c>
      <c r="B31" s="92">
        <v>0.2406153</v>
      </c>
      <c r="C31" s="92">
        <v>0.1251291</v>
      </c>
      <c r="D31" s="92">
        <v>0.0</v>
      </c>
      <c r="E31" s="92">
        <v>0.0</v>
      </c>
      <c r="F31" s="92">
        <v>0.3454253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71" t="s">
        <v>115</v>
      </c>
      <c r="U31" s="232">
        <v>25.59</v>
      </c>
      <c r="V31" s="232">
        <v>74.41</v>
      </c>
      <c r="W31" s="232">
        <v>100.0</v>
      </c>
      <c r="X31" s="2"/>
      <c r="Y31" s="71" t="s">
        <v>115</v>
      </c>
      <c r="Z31" s="232">
        <v>12.76</v>
      </c>
      <c r="AA31" s="232">
        <v>87.24</v>
      </c>
      <c r="AB31" s="232">
        <v>100.0</v>
      </c>
      <c r="AC31" s="2"/>
      <c r="AD31" s="2"/>
    </row>
    <row r="32" ht="15.75" customHeight="1">
      <c r="A32" s="56" t="s">
        <v>27</v>
      </c>
      <c r="B32" s="92">
        <v>0.0012091</v>
      </c>
      <c r="C32" s="92">
        <v>0.6337661</v>
      </c>
      <c r="D32" s="92">
        <v>0.0</v>
      </c>
      <c r="E32" s="92">
        <v>0.0</v>
      </c>
      <c r="F32" s="92">
        <v>0.6349752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71" t="s">
        <v>116</v>
      </c>
      <c r="U32" s="232">
        <v>30.58</v>
      </c>
      <c r="V32" s="232">
        <v>69.42</v>
      </c>
      <c r="W32" s="232">
        <v>100.0</v>
      </c>
      <c r="X32" s="2"/>
      <c r="Y32" s="71" t="s">
        <v>116</v>
      </c>
      <c r="Z32" s="232">
        <v>6.22</v>
      </c>
      <c r="AA32" s="232">
        <v>93.78</v>
      </c>
      <c r="AB32" s="232">
        <v>100.0</v>
      </c>
      <c r="AC32" s="2"/>
      <c r="AD32" s="2"/>
    </row>
    <row r="33" ht="15.75" customHeight="1">
      <c r="A33" s="56" t="s">
        <v>117</v>
      </c>
      <c r="B33" s="92">
        <v>0.0</v>
      </c>
      <c r="C33" s="92">
        <v>0.153412</v>
      </c>
      <c r="D33" s="92">
        <v>0.0</v>
      </c>
      <c r="E33" s="92">
        <v>0.0</v>
      </c>
      <c r="F33" s="92">
        <v>0.153412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71" t="s">
        <v>27</v>
      </c>
      <c r="U33" s="232">
        <v>52.07</v>
      </c>
      <c r="V33" s="232">
        <v>47.93</v>
      </c>
      <c r="W33" s="232">
        <v>100.0</v>
      </c>
      <c r="X33" s="2"/>
      <c r="Y33" s="71" t="s">
        <v>27</v>
      </c>
      <c r="Z33" s="232">
        <v>21.85</v>
      </c>
      <c r="AA33" s="232">
        <v>78.15</v>
      </c>
      <c r="AB33" s="232">
        <v>100.0</v>
      </c>
      <c r="AC33" s="2"/>
      <c r="AD33" s="2"/>
    </row>
    <row r="34" ht="15.75" customHeight="1">
      <c r="A34" s="56" t="s">
        <v>118</v>
      </c>
      <c r="B34" s="92">
        <v>0.1041633</v>
      </c>
      <c r="C34" s="92">
        <v>0.3957551</v>
      </c>
      <c r="D34" s="92">
        <v>0.0</v>
      </c>
      <c r="E34" s="92">
        <v>0.0</v>
      </c>
      <c r="F34" s="92">
        <v>0.4502857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71" t="s">
        <v>117</v>
      </c>
      <c r="U34" s="232">
        <v>13.96</v>
      </c>
      <c r="V34" s="232">
        <v>86.04</v>
      </c>
      <c r="W34" s="232">
        <v>100.0</v>
      </c>
      <c r="X34" s="2"/>
      <c r="Y34" s="71" t="s">
        <v>117</v>
      </c>
      <c r="Z34" s="232">
        <v>7.56</v>
      </c>
      <c r="AA34" s="232">
        <v>92.44</v>
      </c>
      <c r="AB34" s="232">
        <v>100.0</v>
      </c>
      <c r="AC34" s="2"/>
      <c r="AD34" s="2"/>
    </row>
    <row r="35" ht="15.75" customHeight="1">
      <c r="A35" s="56" t="s">
        <v>28</v>
      </c>
      <c r="B35" s="92">
        <v>0.0865398</v>
      </c>
      <c r="C35" s="92">
        <v>0.8720388</v>
      </c>
      <c r="D35" s="92">
        <v>0.0</v>
      </c>
      <c r="E35" s="92">
        <v>0.0</v>
      </c>
      <c r="F35" s="92">
        <v>0.8720388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71" t="s">
        <v>118</v>
      </c>
      <c r="U35" s="232">
        <v>36.6</v>
      </c>
      <c r="V35" s="232">
        <v>63.4</v>
      </c>
      <c r="W35" s="232">
        <v>100.0</v>
      </c>
      <c r="X35" s="2"/>
      <c r="Y35" s="71" t="s">
        <v>118</v>
      </c>
      <c r="Z35" s="232">
        <v>28.91</v>
      </c>
      <c r="AA35" s="232">
        <v>71.09</v>
      </c>
      <c r="AB35" s="232">
        <v>100.0</v>
      </c>
      <c r="AC35" s="2"/>
      <c r="AD35" s="2"/>
    </row>
    <row r="36" ht="15.75" customHeight="1">
      <c r="A36" s="56" t="s">
        <v>119</v>
      </c>
      <c r="B36" s="92">
        <v>0.0157849</v>
      </c>
      <c r="C36" s="92">
        <v>0.7090479</v>
      </c>
      <c r="D36" s="92">
        <v>0.0187418</v>
      </c>
      <c r="E36" s="92">
        <v>0.0</v>
      </c>
      <c r="F36" s="92">
        <v>0.7090479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71" t="s">
        <v>28</v>
      </c>
      <c r="U36" s="232">
        <v>61.4</v>
      </c>
      <c r="V36" s="232">
        <v>38.6</v>
      </c>
      <c r="W36" s="232">
        <v>100.0</v>
      </c>
      <c r="X36" s="2"/>
      <c r="Y36" s="71" t="s">
        <v>28</v>
      </c>
      <c r="Z36" s="232">
        <v>49.94</v>
      </c>
      <c r="AA36" s="232">
        <v>50.06</v>
      </c>
      <c r="AB36" s="232">
        <v>100.0</v>
      </c>
      <c r="AC36" s="2"/>
      <c r="AD36" s="2"/>
    </row>
    <row r="37" ht="15.75" customHeight="1">
      <c r="A37" s="56" t="s">
        <v>120</v>
      </c>
      <c r="B37" s="92">
        <v>0.0</v>
      </c>
      <c r="C37" s="92">
        <v>0.8697659</v>
      </c>
      <c r="D37" s="92">
        <v>0.0</v>
      </c>
      <c r="E37" s="92">
        <v>0.0</v>
      </c>
      <c r="F37" s="92">
        <v>0.8697659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71" t="s">
        <v>121</v>
      </c>
      <c r="U37" s="232">
        <v>73.53</v>
      </c>
      <c r="V37" s="232">
        <v>26.47</v>
      </c>
      <c r="W37" s="232">
        <v>100.0</v>
      </c>
      <c r="X37" s="2"/>
      <c r="Y37" s="71" t="s">
        <v>121</v>
      </c>
      <c r="Z37" s="232">
        <v>15.18</v>
      </c>
      <c r="AA37" s="232">
        <v>84.82</v>
      </c>
      <c r="AB37" s="232">
        <v>100.0</v>
      </c>
      <c r="AC37" s="2"/>
      <c r="AD37" s="2"/>
    </row>
    <row r="38" ht="15.75" customHeight="1">
      <c r="A38" s="56" t="s">
        <v>121</v>
      </c>
      <c r="B38" s="92">
        <v>0.0</v>
      </c>
      <c r="C38" s="92">
        <v>0.7836327</v>
      </c>
      <c r="D38" s="92">
        <v>0.0</v>
      </c>
      <c r="E38" s="92">
        <v>0.0</v>
      </c>
      <c r="F38" s="92">
        <v>0.7836327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71" t="s">
        <v>29</v>
      </c>
      <c r="U38" s="232">
        <v>47.09</v>
      </c>
      <c r="V38" s="232">
        <v>52.91</v>
      </c>
      <c r="W38" s="232">
        <v>100.0</v>
      </c>
      <c r="X38" s="2"/>
      <c r="Y38" s="71" t="s">
        <v>29</v>
      </c>
      <c r="Z38" s="232">
        <v>16.83</v>
      </c>
      <c r="AA38" s="232">
        <v>83.17</v>
      </c>
      <c r="AB38" s="232">
        <v>100.0</v>
      </c>
      <c r="AC38" s="2"/>
      <c r="AD38" s="2"/>
    </row>
    <row r="39" ht="15.75" customHeight="1">
      <c r="A39" s="56" t="s">
        <v>29</v>
      </c>
      <c r="B39" s="92">
        <v>0.0090937</v>
      </c>
      <c r="C39" s="92">
        <v>0.5001022</v>
      </c>
      <c r="D39" s="92">
        <v>0.0</v>
      </c>
      <c r="E39" s="92">
        <v>0.0</v>
      </c>
      <c r="F39" s="92">
        <v>0.5001022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71" t="s">
        <v>122</v>
      </c>
      <c r="U39" s="232">
        <v>53.02</v>
      </c>
      <c r="V39" s="232">
        <v>46.98</v>
      </c>
      <c r="W39" s="232">
        <v>100.0</v>
      </c>
      <c r="X39" s="2"/>
      <c r="Y39" s="71" t="s">
        <v>122</v>
      </c>
      <c r="Z39" s="232">
        <v>22.97</v>
      </c>
      <c r="AA39" s="232">
        <v>77.03</v>
      </c>
      <c r="AB39" s="232">
        <v>100.0</v>
      </c>
      <c r="AC39" s="2"/>
      <c r="AD39" s="2"/>
    </row>
    <row r="40" ht="15.75" customHeight="1">
      <c r="A40" s="56" t="s">
        <v>122</v>
      </c>
      <c r="B40" s="92">
        <v>0.010816</v>
      </c>
      <c r="C40" s="92">
        <v>0.6259998</v>
      </c>
      <c r="D40" s="92">
        <v>0.0</v>
      </c>
      <c r="E40" s="92">
        <v>0.0</v>
      </c>
      <c r="F40" s="92">
        <v>0.6259998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71" t="s">
        <v>123</v>
      </c>
      <c r="U40" s="232">
        <v>65.59</v>
      </c>
      <c r="V40" s="232">
        <v>34.41</v>
      </c>
      <c r="W40" s="232">
        <v>100.0</v>
      </c>
      <c r="X40" s="2"/>
      <c r="Y40" s="71" t="s">
        <v>123</v>
      </c>
      <c r="Z40" s="232">
        <v>17.85</v>
      </c>
      <c r="AA40" s="232">
        <v>82.15</v>
      </c>
      <c r="AB40" s="232">
        <v>100.0</v>
      </c>
      <c r="AC40" s="2"/>
      <c r="AD40" s="2"/>
    </row>
    <row r="41" ht="15.75" customHeight="1">
      <c r="A41" s="56" t="s">
        <v>123</v>
      </c>
      <c r="B41" s="92">
        <v>9.701E-4</v>
      </c>
      <c r="C41" s="92">
        <v>0.7084584</v>
      </c>
      <c r="D41" s="92">
        <v>0.017231</v>
      </c>
      <c r="E41" s="92">
        <v>0.0023098</v>
      </c>
      <c r="F41" s="92">
        <v>0.7084584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71" t="s">
        <v>124</v>
      </c>
      <c r="U41" s="232">
        <v>10.53</v>
      </c>
      <c r="V41" s="232">
        <v>89.47</v>
      </c>
      <c r="W41" s="232">
        <v>100.0</v>
      </c>
      <c r="X41" s="2"/>
      <c r="Y41" s="71" t="s">
        <v>124</v>
      </c>
      <c r="Z41" s="232">
        <v>5.9</v>
      </c>
      <c r="AA41" s="232">
        <v>94.1</v>
      </c>
      <c r="AB41" s="232">
        <v>100.0</v>
      </c>
      <c r="AC41" s="2"/>
      <c r="AD41" s="2"/>
    </row>
    <row r="42" ht="15.75" customHeight="1">
      <c r="A42" s="56" t="s">
        <v>124</v>
      </c>
      <c r="B42" s="92">
        <v>0.0077547</v>
      </c>
      <c r="C42" s="92">
        <v>0.1266092</v>
      </c>
      <c r="D42" s="92">
        <v>0.0051191</v>
      </c>
      <c r="E42" s="92">
        <v>0.0</v>
      </c>
      <c r="F42" s="92">
        <v>0.1343639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71" t="s">
        <v>30</v>
      </c>
      <c r="U42" s="232">
        <v>59.59</v>
      </c>
      <c r="V42" s="232">
        <v>40.41</v>
      </c>
      <c r="W42" s="232">
        <v>100.0</v>
      </c>
      <c r="X42" s="2"/>
      <c r="Y42" s="71" t="s">
        <v>30</v>
      </c>
      <c r="Z42" s="232">
        <v>1.1</v>
      </c>
      <c r="AA42" s="232">
        <v>98.9</v>
      </c>
      <c r="AB42" s="232">
        <v>100.0</v>
      </c>
      <c r="AC42" s="2"/>
      <c r="AD42" s="2"/>
    </row>
    <row r="43" ht="15.75" customHeight="1">
      <c r="A43" s="56" t="s">
        <v>30</v>
      </c>
      <c r="B43" s="92">
        <v>0.0616801</v>
      </c>
      <c r="C43" s="92">
        <v>0.6606214</v>
      </c>
      <c r="D43" s="92">
        <v>0.0403222</v>
      </c>
      <c r="E43" s="92">
        <v>0.0</v>
      </c>
      <c r="F43" s="92">
        <v>0.6705178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71" t="s">
        <v>31</v>
      </c>
      <c r="U43" s="232">
        <v>78.2</v>
      </c>
      <c r="V43" s="232">
        <v>21.8</v>
      </c>
      <c r="W43" s="232">
        <v>100.0</v>
      </c>
      <c r="X43" s="2"/>
      <c r="Y43" s="71" t="s">
        <v>31</v>
      </c>
      <c r="Z43" s="232">
        <v>6.88</v>
      </c>
      <c r="AA43" s="232">
        <v>93.12</v>
      </c>
      <c r="AB43" s="232">
        <v>100.0</v>
      </c>
      <c r="AC43" s="2"/>
      <c r="AD43" s="2"/>
    </row>
    <row r="44" ht="15.75" customHeight="1">
      <c r="A44" s="56" t="s">
        <v>31</v>
      </c>
      <c r="B44" s="92">
        <v>0.0335391</v>
      </c>
      <c r="C44" s="92">
        <v>0.821845</v>
      </c>
      <c r="D44" s="92">
        <v>0.0</v>
      </c>
      <c r="E44" s="92">
        <v>0.0</v>
      </c>
      <c r="F44" s="92">
        <v>0.8513374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71" t="s">
        <v>125</v>
      </c>
      <c r="U44" s="232">
        <v>50.71</v>
      </c>
      <c r="V44" s="232">
        <v>49.29</v>
      </c>
      <c r="W44" s="232">
        <v>100.0</v>
      </c>
      <c r="X44" s="2"/>
      <c r="Y44" s="71" t="s">
        <v>125</v>
      </c>
      <c r="Z44" s="232">
        <v>49.66</v>
      </c>
      <c r="AA44" s="232">
        <v>50.34</v>
      </c>
      <c r="AB44" s="232">
        <v>100.0</v>
      </c>
      <c r="AC44" s="2"/>
      <c r="AD44" s="2"/>
    </row>
    <row r="45" ht="15.75" customHeight="1">
      <c r="A45" s="56" t="s">
        <v>125</v>
      </c>
      <c r="B45" s="92">
        <v>0.0677581</v>
      </c>
      <c r="C45" s="92">
        <v>0.6940655</v>
      </c>
      <c r="D45" s="92">
        <v>0.0</v>
      </c>
      <c r="E45" s="92">
        <v>0.0189859</v>
      </c>
      <c r="F45" s="92">
        <v>0.7542633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71" t="s">
        <v>126</v>
      </c>
      <c r="U45" s="232">
        <v>44.08</v>
      </c>
      <c r="V45" s="232">
        <v>55.92</v>
      </c>
      <c r="W45" s="232">
        <v>100.0</v>
      </c>
      <c r="X45" s="2"/>
      <c r="Y45" s="71" t="s">
        <v>126</v>
      </c>
      <c r="Z45" s="232">
        <v>3.56</v>
      </c>
      <c r="AA45" s="232">
        <v>96.44</v>
      </c>
      <c r="AB45" s="232">
        <v>100.0</v>
      </c>
      <c r="AC45" s="2"/>
      <c r="AD45" s="2"/>
    </row>
    <row r="46" ht="15.75" customHeight="1">
      <c r="A46" s="56" t="s">
        <v>126</v>
      </c>
      <c r="B46" s="92">
        <v>0.1169153</v>
      </c>
      <c r="C46" s="92">
        <v>0.5376898</v>
      </c>
      <c r="D46" s="92">
        <v>0.0</v>
      </c>
      <c r="E46" s="92">
        <v>0.0</v>
      </c>
      <c r="F46" s="92">
        <v>0.5376898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71" t="s">
        <v>32</v>
      </c>
      <c r="U46" s="232">
        <v>14.64</v>
      </c>
      <c r="V46" s="232">
        <v>85.36</v>
      </c>
      <c r="W46" s="232">
        <v>100.0</v>
      </c>
      <c r="X46" s="2"/>
      <c r="Y46" s="71" t="s">
        <v>32</v>
      </c>
      <c r="Z46" s="232">
        <v>14.98</v>
      </c>
      <c r="AA46" s="232">
        <v>85.02</v>
      </c>
      <c r="AB46" s="232">
        <v>100.0</v>
      </c>
      <c r="AC46" s="2"/>
      <c r="AD46" s="2"/>
    </row>
    <row r="47" ht="15.75" customHeight="1">
      <c r="A47" s="56" t="s">
        <v>32</v>
      </c>
      <c r="B47" s="92">
        <v>0.0025473</v>
      </c>
      <c r="C47" s="92">
        <v>0.2336245</v>
      </c>
      <c r="D47" s="92">
        <v>0.0</v>
      </c>
      <c r="E47" s="92">
        <v>0.0</v>
      </c>
      <c r="F47" s="92">
        <v>0.2361718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71" t="s">
        <v>127</v>
      </c>
      <c r="U47" s="232">
        <v>34.19</v>
      </c>
      <c r="V47" s="232">
        <v>65.81</v>
      </c>
      <c r="W47" s="232">
        <v>100.0</v>
      </c>
      <c r="X47" s="2"/>
      <c r="Y47" s="71" t="s">
        <v>127</v>
      </c>
      <c r="Z47" s="232">
        <v>21.12</v>
      </c>
      <c r="AA47" s="232">
        <v>78.88</v>
      </c>
      <c r="AB47" s="232">
        <v>100.0</v>
      </c>
      <c r="AC47" s="2"/>
      <c r="AD47" s="2"/>
    </row>
    <row r="48" ht="15.75" customHeight="1">
      <c r="A48" s="56" t="s">
        <v>127</v>
      </c>
      <c r="B48" s="92">
        <v>0.1800622</v>
      </c>
      <c r="C48" s="92">
        <v>0.4556962</v>
      </c>
      <c r="D48" s="92">
        <v>0.0</v>
      </c>
      <c r="E48" s="92">
        <v>0.0035478</v>
      </c>
      <c r="F48" s="92">
        <v>0.4726906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71" t="s">
        <v>128</v>
      </c>
      <c r="U48" s="232">
        <v>15.71</v>
      </c>
      <c r="V48" s="232">
        <v>84.29</v>
      </c>
      <c r="W48" s="232">
        <v>100.0</v>
      </c>
      <c r="X48" s="2"/>
      <c r="Y48" s="71" t="s">
        <v>128</v>
      </c>
      <c r="Z48" s="232">
        <v>36.09</v>
      </c>
      <c r="AA48" s="232">
        <v>63.91</v>
      </c>
      <c r="AB48" s="232">
        <v>100.0</v>
      </c>
      <c r="AC48" s="2"/>
      <c r="AD48" s="2"/>
    </row>
    <row r="49" ht="15.75" customHeight="1">
      <c r="A49" s="56" t="s">
        <v>128</v>
      </c>
      <c r="B49" s="92">
        <v>5.917E-4</v>
      </c>
      <c r="C49" s="92">
        <v>0.2800605</v>
      </c>
      <c r="D49" s="92">
        <v>0.0</v>
      </c>
      <c r="E49" s="92">
        <v>0.0069686</v>
      </c>
      <c r="F49" s="92">
        <v>0.2800605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71" t="s">
        <v>33</v>
      </c>
      <c r="U49" s="232">
        <v>16.17</v>
      </c>
      <c r="V49" s="232">
        <v>83.83</v>
      </c>
      <c r="W49" s="232">
        <v>100.0</v>
      </c>
      <c r="X49" s="2"/>
      <c r="Y49" s="71" t="s">
        <v>33</v>
      </c>
      <c r="Z49" s="232">
        <v>39.31</v>
      </c>
      <c r="AA49" s="232">
        <v>60.69</v>
      </c>
      <c r="AB49" s="232">
        <v>100.0</v>
      </c>
      <c r="AC49" s="2"/>
      <c r="AD49" s="2"/>
    </row>
    <row r="50" ht="15.75" customHeight="1">
      <c r="A50" s="56" t="s">
        <v>33</v>
      </c>
      <c r="B50" s="92">
        <v>0.0</v>
      </c>
      <c r="C50" s="92">
        <v>0.1616766</v>
      </c>
      <c r="D50" s="92">
        <v>0.0</v>
      </c>
      <c r="E50" s="92">
        <v>0.0</v>
      </c>
      <c r="F50" s="92">
        <v>0.1616766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71" t="s">
        <v>129</v>
      </c>
      <c r="U50" s="232">
        <v>2.96</v>
      </c>
      <c r="V50" s="232">
        <v>97.04</v>
      </c>
      <c r="W50" s="232">
        <v>100.0</v>
      </c>
      <c r="X50" s="2"/>
      <c r="Y50" s="71" t="s">
        <v>129</v>
      </c>
      <c r="Z50" s="232">
        <v>10.44</v>
      </c>
      <c r="AA50" s="232">
        <v>89.56</v>
      </c>
      <c r="AB50" s="232">
        <v>100.0</v>
      </c>
      <c r="AC50" s="2"/>
      <c r="AD50" s="2"/>
    </row>
    <row r="51" ht="15.75" customHeight="1">
      <c r="A51" s="56" t="s">
        <v>129</v>
      </c>
      <c r="B51" s="92">
        <v>0.0</v>
      </c>
      <c r="C51" s="92">
        <v>0.0295749</v>
      </c>
      <c r="D51" s="92">
        <v>0.0</v>
      </c>
      <c r="E51" s="92">
        <v>0.0</v>
      </c>
      <c r="F51" s="92">
        <v>0.0295749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71" t="s">
        <v>130</v>
      </c>
      <c r="U51" s="232">
        <v>54.07</v>
      </c>
      <c r="V51" s="232">
        <v>45.93</v>
      </c>
      <c r="W51" s="232">
        <v>100.0</v>
      </c>
      <c r="X51" s="2"/>
      <c r="Y51" s="71" t="s">
        <v>130</v>
      </c>
      <c r="Z51" s="232">
        <v>0.0</v>
      </c>
      <c r="AA51" s="232">
        <v>100.0</v>
      </c>
      <c r="AB51" s="232">
        <v>100.0</v>
      </c>
      <c r="AC51" s="2"/>
      <c r="AD51" s="2"/>
    </row>
    <row r="52" ht="15.75" customHeight="1">
      <c r="A52" s="56" t="s">
        <v>130</v>
      </c>
      <c r="B52" s="92">
        <v>0.0</v>
      </c>
      <c r="C52" s="92">
        <v>0.5407049</v>
      </c>
      <c r="D52" s="92">
        <v>0.0</v>
      </c>
      <c r="E52" s="92">
        <v>0.0</v>
      </c>
      <c r="F52" s="92">
        <v>0.5407049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71" t="s">
        <v>34</v>
      </c>
      <c r="U52" s="232">
        <v>41.58</v>
      </c>
      <c r="V52" s="232">
        <v>58.42</v>
      </c>
      <c r="W52" s="232">
        <v>100.0</v>
      </c>
      <c r="X52" s="2"/>
      <c r="Y52" s="71" t="s">
        <v>34</v>
      </c>
      <c r="Z52" s="232">
        <v>46.75</v>
      </c>
      <c r="AA52" s="232">
        <v>53.25</v>
      </c>
      <c r="AB52" s="232">
        <v>100.0</v>
      </c>
      <c r="AC52" s="2"/>
      <c r="AD52" s="2"/>
    </row>
    <row r="53" ht="15.75" customHeight="1">
      <c r="A53" s="56" t="s">
        <v>34</v>
      </c>
      <c r="B53" s="92">
        <v>0.1814794</v>
      </c>
      <c r="C53" s="92">
        <v>0.6852972</v>
      </c>
      <c r="D53" s="92">
        <v>0.0340847</v>
      </c>
      <c r="E53" s="92">
        <v>0.0315802</v>
      </c>
      <c r="F53" s="92">
        <v>0.6852972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71" t="s">
        <v>131</v>
      </c>
      <c r="U53" s="232">
        <v>67.84</v>
      </c>
      <c r="V53" s="232">
        <v>32.16</v>
      </c>
      <c r="W53" s="232">
        <v>100.0</v>
      </c>
      <c r="X53" s="2"/>
      <c r="Y53" s="71" t="s">
        <v>131</v>
      </c>
      <c r="Z53" s="232">
        <v>84.33</v>
      </c>
      <c r="AA53" s="232">
        <v>15.67</v>
      </c>
      <c r="AB53" s="232">
        <v>100.0</v>
      </c>
      <c r="AC53" s="2"/>
      <c r="AD53" s="2"/>
    </row>
    <row r="54" ht="15.75" customHeight="1">
      <c r="A54" s="56" t="s">
        <v>131</v>
      </c>
      <c r="B54" s="92">
        <v>0.0</v>
      </c>
      <c r="C54" s="92">
        <v>0.8188319</v>
      </c>
      <c r="D54" s="92">
        <v>0.0205602</v>
      </c>
      <c r="E54" s="92">
        <v>0.0318832</v>
      </c>
      <c r="F54" s="92">
        <v>0.8188319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71" t="s">
        <v>132</v>
      </c>
      <c r="U54" s="232">
        <v>32.26</v>
      </c>
      <c r="V54" s="232">
        <v>67.74</v>
      </c>
      <c r="W54" s="232">
        <v>100.0</v>
      </c>
      <c r="X54" s="2"/>
      <c r="Y54" s="71" t="s">
        <v>132</v>
      </c>
      <c r="Z54" s="232">
        <v>39.36</v>
      </c>
      <c r="AA54" s="232">
        <v>60.64</v>
      </c>
      <c r="AB54" s="232">
        <v>100.0</v>
      </c>
      <c r="AC54" s="2"/>
      <c r="AD54" s="2"/>
    </row>
    <row r="55" ht="15.75" customHeight="1">
      <c r="A55" s="56" t="s">
        <v>132</v>
      </c>
      <c r="B55" s="92">
        <v>0.0</v>
      </c>
      <c r="C55" s="92">
        <v>0.7084714</v>
      </c>
      <c r="D55" s="92">
        <v>0.0</v>
      </c>
      <c r="E55" s="92">
        <v>0.0</v>
      </c>
      <c r="F55" s="92">
        <v>0.7084714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71" t="s">
        <v>133</v>
      </c>
      <c r="U55" s="232">
        <v>33.96</v>
      </c>
      <c r="V55" s="232">
        <v>66.04</v>
      </c>
      <c r="W55" s="232">
        <v>100.0</v>
      </c>
      <c r="X55" s="2"/>
      <c r="Y55" s="71" t="s">
        <v>133</v>
      </c>
      <c r="Z55" s="232">
        <v>27.54</v>
      </c>
      <c r="AA55" s="232">
        <v>72.46</v>
      </c>
      <c r="AB55" s="232">
        <v>100.0</v>
      </c>
      <c r="AC55" s="2"/>
      <c r="AD55" s="2"/>
    </row>
    <row r="56" ht="15.75" customHeight="1">
      <c r="A56" s="56" t="s">
        <v>133</v>
      </c>
      <c r="B56" s="92">
        <v>0.0</v>
      </c>
      <c r="C56" s="92">
        <v>0.5787841</v>
      </c>
      <c r="D56" s="92">
        <v>0.0</v>
      </c>
      <c r="E56" s="92">
        <v>0.0</v>
      </c>
      <c r="F56" s="92">
        <v>0.5787841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71" t="s">
        <v>35</v>
      </c>
      <c r="U56" s="232">
        <v>39.85</v>
      </c>
      <c r="V56" s="232">
        <v>60.15</v>
      </c>
      <c r="W56" s="232">
        <v>100.0</v>
      </c>
      <c r="X56" s="2"/>
      <c r="Y56" s="71" t="s">
        <v>35</v>
      </c>
      <c r="Z56" s="232">
        <v>33.56</v>
      </c>
      <c r="AA56" s="232">
        <v>66.44</v>
      </c>
      <c r="AB56" s="232">
        <v>100.0</v>
      </c>
      <c r="AC56" s="2"/>
      <c r="AD56" s="2"/>
    </row>
    <row r="57" ht="15.75" customHeight="1">
      <c r="A57" s="56" t="s">
        <v>35</v>
      </c>
      <c r="B57" s="92">
        <v>0.0319435</v>
      </c>
      <c r="C57" s="92">
        <v>0.472764</v>
      </c>
      <c r="D57" s="92">
        <v>0.0469065</v>
      </c>
      <c r="E57" s="92">
        <v>0.0875925</v>
      </c>
      <c r="F57" s="92">
        <v>0.4821789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71" t="s">
        <v>134</v>
      </c>
      <c r="U57" s="232">
        <v>0.66</v>
      </c>
      <c r="V57" s="232">
        <v>99.34</v>
      </c>
      <c r="W57" s="232">
        <v>100.0</v>
      </c>
      <c r="X57" s="2"/>
      <c r="Y57" s="71" t="s">
        <v>134</v>
      </c>
      <c r="Z57" s="232">
        <v>51.27</v>
      </c>
      <c r="AA57" s="232">
        <v>48.73</v>
      </c>
      <c r="AB57" s="232">
        <v>100.0</v>
      </c>
      <c r="AC57" s="2"/>
      <c r="AD57" s="2"/>
    </row>
    <row r="58" ht="15.75" customHeight="1">
      <c r="A58" s="56" t="s">
        <v>134</v>
      </c>
      <c r="B58" s="92">
        <v>0.0</v>
      </c>
      <c r="C58" s="92">
        <v>0.0066493</v>
      </c>
      <c r="D58" s="92">
        <v>0.0</v>
      </c>
      <c r="E58" s="92">
        <v>0.0</v>
      </c>
      <c r="F58" s="92">
        <v>0.0066493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71" t="s">
        <v>135</v>
      </c>
      <c r="U58" s="232">
        <v>0.29</v>
      </c>
      <c r="V58" s="232">
        <v>99.71</v>
      </c>
      <c r="W58" s="232">
        <v>100.0</v>
      </c>
      <c r="X58" s="2"/>
      <c r="Y58" s="71" t="s">
        <v>135</v>
      </c>
      <c r="Z58" s="232">
        <v>14.63</v>
      </c>
      <c r="AA58" s="232">
        <v>85.37</v>
      </c>
      <c r="AB58" s="232">
        <v>100.0</v>
      </c>
      <c r="AC58" s="2"/>
      <c r="AD58" s="2"/>
    </row>
    <row r="59" ht="15.75" customHeight="1">
      <c r="A59" s="56" t="s">
        <v>135</v>
      </c>
      <c r="B59" s="92">
        <v>0.0</v>
      </c>
      <c r="C59" s="92">
        <v>0.0029485</v>
      </c>
      <c r="D59" s="92">
        <v>0.0</v>
      </c>
      <c r="E59" s="92">
        <v>0.0029485</v>
      </c>
      <c r="F59" s="92">
        <v>0.0029485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71" t="s">
        <v>36</v>
      </c>
      <c r="U59" s="232">
        <v>32.28</v>
      </c>
      <c r="V59" s="232">
        <v>67.72</v>
      </c>
      <c r="W59" s="232">
        <v>100.0</v>
      </c>
      <c r="X59" s="2"/>
      <c r="Y59" s="71" t="s">
        <v>36</v>
      </c>
      <c r="Z59" s="232">
        <v>22.66</v>
      </c>
      <c r="AA59" s="232">
        <v>77.34</v>
      </c>
      <c r="AB59" s="232">
        <v>100.0</v>
      </c>
      <c r="AC59" s="2"/>
      <c r="AD59" s="2"/>
    </row>
    <row r="60" ht="15.75" customHeight="1">
      <c r="A60" s="56" t="s">
        <v>36</v>
      </c>
      <c r="B60" s="92">
        <v>0.0243983</v>
      </c>
      <c r="C60" s="92">
        <v>0.4329047</v>
      </c>
      <c r="D60" s="92">
        <v>0.0052753</v>
      </c>
      <c r="E60" s="92">
        <v>0.4038905</v>
      </c>
      <c r="F60" s="92">
        <v>0.5503902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71" t="s">
        <v>136</v>
      </c>
      <c r="U60" s="232">
        <v>3.34</v>
      </c>
      <c r="V60" s="232">
        <v>96.66</v>
      </c>
      <c r="W60" s="232">
        <v>100.0</v>
      </c>
      <c r="X60" s="2"/>
      <c r="Y60" s="71" t="s">
        <v>136</v>
      </c>
      <c r="Z60" s="232">
        <v>37.1</v>
      </c>
      <c r="AA60" s="232">
        <v>62.9</v>
      </c>
      <c r="AB60" s="232">
        <v>100.0</v>
      </c>
      <c r="AC60" s="2"/>
      <c r="AD60" s="2"/>
    </row>
    <row r="61" ht="15.75" customHeight="1">
      <c r="A61" s="56" t="s">
        <v>136</v>
      </c>
      <c r="B61" s="92">
        <v>0.018874</v>
      </c>
      <c r="C61" s="92">
        <v>0.1221209</v>
      </c>
      <c r="D61" s="92">
        <v>0.0</v>
      </c>
      <c r="E61" s="92">
        <v>0.0025592</v>
      </c>
      <c r="F61" s="92">
        <v>0.1221209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71" t="s">
        <v>137</v>
      </c>
      <c r="U61" s="232">
        <v>19.41</v>
      </c>
      <c r="V61" s="232">
        <v>80.59</v>
      </c>
      <c r="W61" s="232">
        <v>100.0</v>
      </c>
      <c r="X61" s="2"/>
      <c r="Y61" s="71" t="s">
        <v>137</v>
      </c>
      <c r="Z61" s="232">
        <v>32.67</v>
      </c>
      <c r="AA61" s="232">
        <v>67.33</v>
      </c>
      <c r="AB61" s="232">
        <v>100.0</v>
      </c>
      <c r="AC61" s="2"/>
      <c r="AD61" s="2"/>
    </row>
    <row r="62" ht="15.75" customHeight="1">
      <c r="A62" s="56" t="s">
        <v>137</v>
      </c>
      <c r="B62" s="92">
        <v>0.2300955</v>
      </c>
      <c r="C62" s="92">
        <v>0.3002588</v>
      </c>
      <c r="D62" s="92">
        <v>0.0</v>
      </c>
      <c r="E62" s="92">
        <v>0.0</v>
      </c>
      <c r="F62" s="92">
        <v>0.319168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71" t="s">
        <v>22</v>
      </c>
      <c r="U62" s="232">
        <v>42.21</v>
      </c>
      <c r="V62" s="232">
        <v>57.79</v>
      </c>
      <c r="W62" s="232">
        <v>100.0</v>
      </c>
      <c r="X62" s="2"/>
      <c r="Y62" s="71" t="s">
        <v>22</v>
      </c>
      <c r="Z62" s="232">
        <v>25.85</v>
      </c>
      <c r="AA62" s="232">
        <v>74.15</v>
      </c>
      <c r="AB62" s="232">
        <v>100.0</v>
      </c>
      <c r="AC62" s="2"/>
      <c r="AD62" s="2"/>
    </row>
    <row r="63" ht="15.75" customHeight="1">
      <c r="A63" s="74" t="s">
        <v>87</v>
      </c>
      <c r="B63" s="92">
        <v>0.0416919</v>
      </c>
      <c r="C63" s="92">
        <v>0.5355277</v>
      </c>
      <c r="D63" s="92">
        <v>0.0067901</v>
      </c>
      <c r="E63" s="92">
        <v>0.0115465</v>
      </c>
      <c r="F63" s="94">
        <v>0.5485532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ht="15.75" customHeight="1">
      <c r="A65" s="233" t="s">
        <v>461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ht="15.75" customHeight="1">
      <c r="A66" s="234" t="s">
        <v>462</v>
      </c>
      <c r="B66" s="235" t="s">
        <v>410</v>
      </c>
      <c r="C66" s="235" t="s">
        <v>411</v>
      </c>
      <c r="D66" s="235" t="s">
        <v>412</v>
      </c>
      <c r="E66" s="235" t="s">
        <v>413</v>
      </c>
      <c r="F66" s="163" t="s">
        <v>414</v>
      </c>
      <c r="G66" s="129"/>
      <c r="H66" s="5"/>
      <c r="I66" s="5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/>
      <c r="AA66" s="129"/>
      <c r="AB66" s="129"/>
      <c r="AC66" s="129"/>
      <c r="AD66" s="129"/>
    </row>
    <row r="67" ht="15.75" customHeight="1">
      <c r="A67" s="56" t="s">
        <v>247</v>
      </c>
      <c r="B67" s="211">
        <v>0.0183725</v>
      </c>
      <c r="C67" s="211">
        <v>0.6019668</v>
      </c>
      <c r="D67" s="211">
        <v>0.0029697</v>
      </c>
      <c r="E67" s="211">
        <v>0.0048851</v>
      </c>
      <c r="F67" s="231">
        <v>0.6091268</v>
      </c>
      <c r="G67" s="2"/>
      <c r="H67" s="61"/>
      <c r="I67" s="11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ht="15.75" customHeight="1">
      <c r="A68" s="56" t="s">
        <v>249</v>
      </c>
      <c r="B68" s="211">
        <v>0.0059015</v>
      </c>
      <c r="C68" s="211">
        <v>0.5464617</v>
      </c>
      <c r="D68" s="211">
        <v>0.0453487</v>
      </c>
      <c r="E68" s="211">
        <v>0.0435885</v>
      </c>
      <c r="F68" s="92">
        <v>0.5619403</v>
      </c>
      <c r="G68" s="2"/>
      <c r="H68" s="61"/>
      <c r="I68" s="111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ht="15.75" customHeight="1">
      <c r="A69" s="56" t="s">
        <v>246</v>
      </c>
      <c r="B69" s="211">
        <v>0.0504914</v>
      </c>
      <c r="C69" s="211">
        <v>0.5505528</v>
      </c>
      <c r="D69" s="211">
        <v>0.0</v>
      </c>
      <c r="E69" s="211">
        <v>0.0028256</v>
      </c>
      <c r="F69" s="92">
        <v>0.5516585</v>
      </c>
      <c r="G69" s="2"/>
      <c r="H69" s="61"/>
      <c r="I69" s="111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ht="15.75" customHeight="1">
      <c r="A70" s="56" t="s">
        <v>245</v>
      </c>
      <c r="B70" s="211">
        <v>0.0322067</v>
      </c>
      <c r="C70" s="211">
        <v>0.5186671</v>
      </c>
      <c r="D70" s="211">
        <v>0.0028975</v>
      </c>
      <c r="E70" s="211">
        <v>0.0160427</v>
      </c>
      <c r="F70" s="92">
        <v>0.5379638</v>
      </c>
      <c r="G70" s="2"/>
      <c r="H70" s="61"/>
      <c r="I70" s="11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ht="15.75" customHeight="1">
      <c r="A71" s="56" t="s">
        <v>22</v>
      </c>
      <c r="B71" s="211">
        <v>0.0221955</v>
      </c>
      <c r="C71" s="211">
        <v>0.4118977</v>
      </c>
      <c r="D71" s="211">
        <v>0.0025441</v>
      </c>
      <c r="E71" s="211">
        <v>0.0084554</v>
      </c>
      <c r="F71" s="92">
        <v>0.4240438</v>
      </c>
      <c r="G71" s="2"/>
      <c r="H71" s="236"/>
      <c r="I71" s="91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ht="15.75" customHeight="1">
      <c r="A72" s="56" t="s">
        <v>237</v>
      </c>
      <c r="B72" s="211">
        <v>0.0192245</v>
      </c>
      <c r="C72" s="211">
        <v>0.3443463</v>
      </c>
      <c r="D72" s="211">
        <v>6.625E-4</v>
      </c>
      <c r="E72" s="211">
        <v>0.0043665</v>
      </c>
      <c r="F72" s="92">
        <v>0.354615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ht="15.75" customHeight="1">
      <c r="A73" s="56" t="s">
        <v>248</v>
      </c>
      <c r="B73" s="211">
        <v>0.01716</v>
      </c>
      <c r="C73" s="211">
        <v>0.3428794</v>
      </c>
      <c r="D73" s="211">
        <v>0.0030581</v>
      </c>
      <c r="E73" s="211">
        <v>0.0031483</v>
      </c>
      <c r="F73" s="92">
        <v>0.3514553</v>
      </c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129"/>
      <c r="AB73" s="129"/>
      <c r="AC73" s="129"/>
      <c r="AD73" s="129"/>
    </row>
    <row r="74" ht="15.75" customHeight="1">
      <c r="A74" s="56" t="s">
        <v>244</v>
      </c>
      <c r="B74" s="211">
        <v>0.0210961</v>
      </c>
      <c r="C74" s="211">
        <v>0.3377555</v>
      </c>
      <c r="D74" s="211">
        <v>0.0</v>
      </c>
      <c r="E74" s="211">
        <v>0.0054371</v>
      </c>
      <c r="F74" s="92">
        <v>0.3377555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ht="15.75" customHeight="1">
      <c r="A75" s="56" t="s">
        <v>254</v>
      </c>
      <c r="B75" s="211">
        <v>0.0108996</v>
      </c>
      <c r="C75" s="211">
        <v>0.269841</v>
      </c>
      <c r="D75" s="211">
        <v>0.0</v>
      </c>
      <c r="E75" s="211">
        <v>0.0</v>
      </c>
      <c r="F75" s="92">
        <v>0.2807406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ht="15.75" customHeight="1">
      <c r="A76" s="56" t="s">
        <v>253</v>
      </c>
      <c r="B76" s="211">
        <v>0.0514752</v>
      </c>
      <c r="C76" s="211">
        <v>0.1591398</v>
      </c>
      <c r="D76" s="211">
        <v>0.0037237</v>
      </c>
      <c r="E76" s="211">
        <v>0.0365231</v>
      </c>
      <c r="F76" s="92">
        <v>0.2069103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ht="15.75" customHeight="1">
      <c r="A77" s="56" t="s">
        <v>329</v>
      </c>
      <c r="B77" s="211">
        <v>0.0035083</v>
      </c>
      <c r="C77" s="211">
        <v>0.1161182</v>
      </c>
      <c r="D77" s="211">
        <v>0.0</v>
      </c>
      <c r="E77" s="211">
        <v>0.0017788</v>
      </c>
      <c r="F77" s="92">
        <v>0.1214053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ht="15.75" customHeight="1">
      <c r="A78" s="56" t="s">
        <v>330</v>
      </c>
      <c r="B78" s="211">
        <v>0.0</v>
      </c>
      <c r="C78" s="211">
        <v>0.1147463</v>
      </c>
      <c r="D78" s="211">
        <v>0.0</v>
      </c>
      <c r="E78" s="211">
        <v>0.0</v>
      </c>
      <c r="F78" s="92">
        <v>0.1147463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ht="15.75" customHeight="1">
      <c r="A79" s="74" t="s">
        <v>240</v>
      </c>
      <c r="B79" s="211">
        <v>0.0</v>
      </c>
      <c r="C79" s="211">
        <v>0.0917073</v>
      </c>
      <c r="D79" s="211">
        <v>0.0</v>
      </c>
      <c r="E79" s="211">
        <v>0.0062439</v>
      </c>
      <c r="F79" s="92">
        <v>0.0917073</v>
      </c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</row>
    <row r="80" ht="15.75" customHeight="1">
      <c r="A80" s="74" t="s">
        <v>252</v>
      </c>
      <c r="B80" s="213">
        <v>0.0</v>
      </c>
      <c r="C80" s="213">
        <v>0.0425204</v>
      </c>
      <c r="D80" s="213">
        <v>0.0</v>
      </c>
      <c r="E80" s="213">
        <v>0.0</v>
      </c>
      <c r="F80" s="94">
        <v>0.0425204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ht="15.75" customHeight="1">
      <c r="A81" s="237"/>
      <c r="B81" s="238"/>
      <c r="C81" s="238"/>
      <c r="D81" s="238"/>
      <c r="E81" s="238"/>
      <c r="F81" s="239"/>
      <c r="G81" s="2"/>
      <c r="H81" s="186"/>
      <c r="I81" s="240"/>
      <c r="J81" s="240"/>
      <c r="K81" s="240"/>
      <c r="L81" s="240"/>
      <c r="M81" s="240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ht="15.75" customHeight="1">
      <c r="A82" s="2" t="s">
        <v>463</v>
      </c>
      <c r="B82" s="91"/>
      <c r="C82" s="91"/>
      <c r="D82" s="91"/>
      <c r="E82" s="91"/>
      <c r="F82" s="129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ht="15.75" customHeight="1">
      <c r="A83" s="114" t="s">
        <v>1</v>
      </c>
      <c r="B83" s="139" t="s">
        <v>464</v>
      </c>
      <c r="C83" s="139" t="s">
        <v>465</v>
      </c>
      <c r="D83" s="139" t="s">
        <v>466</v>
      </c>
      <c r="E83" s="78" t="s">
        <v>467</v>
      </c>
      <c r="F83" s="2"/>
      <c r="G83" s="6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ht="15.75" customHeight="1">
      <c r="A84" s="56" t="s">
        <v>23</v>
      </c>
      <c r="B84" s="241" t="s">
        <v>468</v>
      </c>
      <c r="C84" s="241" t="s">
        <v>469</v>
      </c>
      <c r="D84" s="241" t="s">
        <v>470</v>
      </c>
      <c r="E84" s="92">
        <v>0.3249538</v>
      </c>
      <c r="F84" s="2"/>
      <c r="G84" s="61"/>
      <c r="H84" s="24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ht="15.75" customHeight="1">
      <c r="A85" s="56" t="s">
        <v>24</v>
      </c>
      <c r="B85" s="243" t="s">
        <v>417</v>
      </c>
      <c r="C85" s="243" t="s">
        <v>471</v>
      </c>
      <c r="D85" s="243" t="s">
        <v>422</v>
      </c>
      <c r="E85" s="92">
        <v>0.1874195</v>
      </c>
      <c r="F85" s="2"/>
      <c r="G85" s="61"/>
      <c r="H85" s="24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ht="15.75" customHeight="1">
      <c r="A86" s="56" t="s">
        <v>25</v>
      </c>
      <c r="B86" s="241" t="s">
        <v>417</v>
      </c>
      <c r="C86" s="241" t="s">
        <v>472</v>
      </c>
      <c r="D86" s="241" t="s">
        <v>418</v>
      </c>
      <c r="E86" s="92">
        <v>0.3104059</v>
      </c>
      <c r="F86" s="2"/>
      <c r="G86" s="61"/>
      <c r="H86" s="24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ht="15.75" customHeight="1">
      <c r="A87" s="56" t="s">
        <v>26</v>
      </c>
      <c r="B87" s="243" t="s">
        <v>473</v>
      </c>
      <c r="C87" s="243" t="s">
        <v>474</v>
      </c>
      <c r="D87" s="243" t="s">
        <v>475</v>
      </c>
      <c r="E87" s="92">
        <v>0.4580365</v>
      </c>
      <c r="F87" s="2"/>
      <c r="G87" s="100"/>
      <c r="H87" s="9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ht="15.75" customHeight="1">
      <c r="A88" s="56" t="s">
        <v>27</v>
      </c>
      <c r="B88" s="241" t="s">
        <v>417</v>
      </c>
      <c r="C88" s="241" t="s">
        <v>476</v>
      </c>
      <c r="D88" s="241" t="s">
        <v>477</v>
      </c>
      <c r="E88" s="92">
        <v>0.2810642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ht="15.75" customHeight="1">
      <c r="A89" s="56" t="s">
        <v>28</v>
      </c>
      <c r="B89" s="243" t="s">
        <v>417</v>
      </c>
      <c r="C89" s="243" t="s">
        <v>478</v>
      </c>
      <c r="D89" s="243" t="s">
        <v>479</v>
      </c>
      <c r="E89" s="92">
        <v>0.7927718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ht="15.75" customHeight="1">
      <c r="A90" s="56" t="s">
        <v>29</v>
      </c>
      <c r="B90" s="241" t="s">
        <v>417</v>
      </c>
      <c r="C90" s="241" t="s">
        <v>480</v>
      </c>
      <c r="D90" s="241" t="s">
        <v>481</v>
      </c>
      <c r="E90" s="92">
        <v>0.302299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ht="15.75" customHeight="1">
      <c r="A91" s="56" t="s">
        <v>30</v>
      </c>
      <c r="B91" s="243" t="s">
        <v>453</v>
      </c>
      <c r="C91" s="243" t="s">
        <v>482</v>
      </c>
      <c r="D91" s="243" t="s">
        <v>483</v>
      </c>
      <c r="E91" s="92">
        <v>0.1133086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ht="15.75" customHeight="1">
      <c r="A92" s="56" t="s">
        <v>31</v>
      </c>
      <c r="B92" s="241" t="s">
        <v>437</v>
      </c>
      <c r="C92" s="241" t="s">
        <v>484</v>
      </c>
      <c r="D92" s="241" t="s">
        <v>485</v>
      </c>
      <c r="E92" s="92">
        <v>0.3052526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ht="15.75" customHeight="1">
      <c r="A93" s="56" t="s">
        <v>32</v>
      </c>
      <c r="B93" s="243" t="s">
        <v>417</v>
      </c>
      <c r="C93" s="243" t="s">
        <v>486</v>
      </c>
      <c r="D93" s="243" t="s">
        <v>487</v>
      </c>
      <c r="E93" s="92">
        <v>0.4293963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ht="15.75" customHeight="1">
      <c r="A94" s="56" t="s">
        <v>33</v>
      </c>
      <c r="B94" s="241" t="s">
        <v>417</v>
      </c>
      <c r="C94" s="241" t="s">
        <v>488</v>
      </c>
      <c r="D94" s="241" t="s">
        <v>488</v>
      </c>
      <c r="E94" s="92">
        <v>0.1766427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ht="15.75" customHeight="1">
      <c r="A95" s="56" t="s">
        <v>34</v>
      </c>
      <c r="B95" s="243" t="s">
        <v>417</v>
      </c>
      <c r="C95" s="243" t="s">
        <v>489</v>
      </c>
      <c r="D95" s="243" t="s">
        <v>490</v>
      </c>
      <c r="E95" s="92">
        <v>0.6954268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ht="15.75" customHeight="1">
      <c r="A96" s="56" t="s">
        <v>35</v>
      </c>
      <c r="B96" s="241" t="s">
        <v>417</v>
      </c>
      <c r="C96" s="241" t="s">
        <v>491</v>
      </c>
      <c r="D96" s="241" t="s">
        <v>492</v>
      </c>
      <c r="E96" s="92">
        <v>0.4288166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ht="15.75" customHeight="1">
      <c r="A97" s="56" t="s">
        <v>36</v>
      </c>
      <c r="B97" s="243" t="s">
        <v>417</v>
      </c>
      <c r="C97" s="243" t="s">
        <v>493</v>
      </c>
      <c r="D97" s="243" t="s">
        <v>494</v>
      </c>
      <c r="E97" s="92">
        <v>0.5343591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ht="15.75" customHeight="1">
      <c r="A98" s="74" t="s">
        <v>87</v>
      </c>
      <c r="B98" s="244" t="s">
        <v>437</v>
      </c>
      <c r="C98" s="244" t="s">
        <v>495</v>
      </c>
      <c r="D98" s="244" t="s">
        <v>496</v>
      </c>
      <c r="E98" s="92">
        <v>0.3851318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ht="15.75" customHeight="1">
      <c r="A99" s="2"/>
      <c r="B99" s="245"/>
      <c r="C99" s="245"/>
      <c r="D99" s="245"/>
      <c r="E99" s="9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ht="15.75" customHeight="1">
      <c r="A100" s="2" t="s">
        <v>497</v>
      </c>
      <c r="B100" s="91"/>
      <c r="C100" s="91"/>
      <c r="D100" s="91"/>
      <c r="E100" s="91"/>
      <c r="F100" s="9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ht="15.75" customHeight="1">
      <c r="A101" s="106" t="s">
        <v>104</v>
      </c>
      <c r="B101" s="78" t="s">
        <v>464</v>
      </c>
      <c r="C101" s="78" t="s">
        <v>465</v>
      </c>
      <c r="D101" s="78" t="s">
        <v>466</v>
      </c>
      <c r="E101" s="78" t="s">
        <v>467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ht="15.75" customHeight="1">
      <c r="A102" s="56" t="s">
        <v>108</v>
      </c>
      <c r="B102" s="211">
        <v>0.0687616</v>
      </c>
      <c r="C102" s="211">
        <v>0.2421442</v>
      </c>
      <c r="D102" s="211">
        <v>0.077634</v>
      </c>
      <c r="E102" s="231">
        <v>0.3249538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ht="15.75" customHeight="1">
      <c r="A103" s="56" t="s">
        <v>109</v>
      </c>
      <c r="B103" s="211">
        <v>0.0</v>
      </c>
      <c r="C103" s="211">
        <v>0.2543907</v>
      </c>
      <c r="D103" s="211">
        <v>0.0348198</v>
      </c>
      <c r="E103" s="92">
        <v>0.2543907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ht="15.75" customHeight="1">
      <c r="A104" s="56" t="s">
        <v>110</v>
      </c>
      <c r="B104" s="211">
        <v>0.0</v>
      </c>
      <c r="C104" s="211">
        <v>0.0431991</v>
      </c>
      <c r="D104" s="211">
        <v>0.0167348</v>
      </c>
      <c r="E104" s="92">
        <v>0.0431991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ht="15.75" customHeight="1">
      <c r="A105" s="56" t="s">
        <v>24</v>
      </c>
      <c r="B105" s="211">
        <v>0.0</v>
      </c>
      <c r="C105" s="211">
        <v>0.0047067</v>
      </c>
      <c r="D105" s="211">
        <v>0.0171457</v>
      </c>
      <c r="E105" s="92">
        <v>0.0171457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ht="15.75" customHeight="1">
      <c r="A106" s="56" t="s">
        <v>111</v>
      </c>
      <c r="B106" s="211">
        <v>0.0</v>
      </c>
      <c r="C106" s="211">
        <v>0.3615642</v>
      </c>
      <c r="D106" s="211">
        <v>0.0237715</v>
      </c>
      <c r="E106" s="92">
        <v>0.3691021</v>
      </c>
      <c r="F106" s="2"/>
      <c r="G106" s="2"/>
      <c r="H106" s="2"/>
      <c r="I106" s="2"/>
      <c r="J106" s="2"/>
      <c r="K106" s="63"/>
      <c r="L106" s="63"/>
      <c r="M106" s="6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ht="15.75" customHeight="1">
      <c r="A107" s="56" t="s">
        <v>25</v>
      </c>
      <c r="B107" s="211">
        <v>0.0</v>
      </c>
      <c r="C107" s="211">
        <v>0.2467476</v>
      </c>
      <c r="D107" s="211">
        <v>0.094723</v>
      </c>
      <c r="E107" s="92">
        <v>0.2493057</v>
      </c>
      <c r="F107" s="2"/>
      <c r="G107" s="2"/>
      <c r="H107" s="2"/>
      <c r="I107" s="2"/>
      <c r="J107" s="2"/>
      <c r="K107" s="63"/>
      <c r="L107" s="63"/>
      <c r="M107" s="6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ht="15.75" customHeight="1">
      <c r="A108" s="56" t="s">
        <v>112</v>
      </c>
      <c r="B108" s="211">
        <v>0.0</v>
      </c>
      <c r="C108" s="211">
        <v>0.1607215</v>
      </c>
      <c r="D108" s="211">
        <v>0.0824234</v>
      </c>
      <c r="E108" s="92">
        <v>0.1934805</v>
      </c>
      <c r="F108" s="2"/>
      <c r="G108" s="2"/>
      <c r="H108" s="2"/>
      <c r="I108" s="2"/>
      <c r="J108" s="2"/>
      <c r="K108" s="63"/>
      <c r="L108" s="63"/>
      <c r="M108" s="6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ht="15.75" customHeight="1">
      <c r="A109" s="56" t="s">
        <v>113</v>
      </c>
      <c r="B109" s="211">
        <v>0.0170423</v>
      </c>
      <c r="C109" s="211">
        <v>0.4927929</v>
      </c>
      <c r="D109" s="211">
        <v>0.417536</v>
      </c>
      <c r="E109" s="92">
        <v>0.4974118</v>
      </c>
      <c r="F109" s="2"/>
      <c r="G109" s="2"/>
      <c r="H109" s="2"/>
      <c r="I109" s="2"/>
      <c r="J109" s="2"/>
      <c r="K109" s="63"/>
      <c r="L109" s="63"/>
      <c r="M109" s="6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ht="15.75" customHeight="1">
      <c r="A110" s="56" t="s">
        <v>114</v>
      </c>
      <c r="B110" s="211">
        <v>0.0</v>
      </c>
      <c r="C110" s="211">
        <v>0.4491369</v>
      </c>
      <c r="D110" s="211">
        <v>0.4491369</v>
      </c>
      <c r="E110" s="92">
        <v>0.4491369</v>
      </c>
      <c r="F110" s="2"/>
      <c r="G110" s="2"/>
      <c r="H110" s="2"/>
      <c r="I110" s="2"/>
      <c r="J110" s="2"/>
      <c r="K110" s="63"/>
      <c r="L110" s="63"/>
      <c r="M110" s="6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ht="15.75" customHeight="1">
      <c r="A111" s="56" t="s">
        <v>115</v>
      </c>
      <c r="B111" s="211">
        <v>0.0</v>
      </c>
      <c r="C111" s="211">
        <v>0.1889764</v>
      </c>
      <c r="D111" s="211">
        <v>0.0606299</v>
      </c>
      <c r="E111" s="92">
        <v>0.2314961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ht="15.75" customHeight="1">
      <c r="A112" s="56" t="s">
        <v>116</v>
      </c>
      <c r="B112" s="211">
        <v>0.0</v>
      </c>
      <c r="C112" s="211">
        <v>0.0622202</v>
      </c>
      <c r="D112" s="211">
        <v>0.0239927</v>
      </c>
      <c r="E112" s="92">
        <v>0.0622202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ht="15.75" customHeight="1">
      <c r="A113" s="56" t="s">
        <v>27</v>
      </c>
      <c r="B113" s="211">
        <v>0.0</v>
      </c>
      <c r="C113" s="211">
        <v>0.4534173</v>
      </c>
      <c r="D113" s="211">
        <v>0.0071274</v>
      </c>
      <c r="E113" s="92">
        <v>0.4534173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ht="15.75" customHeight="1">
      <c r="A114" s="56" t="s">
        <v>117</v>
      </c>
      <c r="B114" s="211">
        <v>0.0</v>
      </c>
      <c r="C114" s="211">
        <v>0.1145203</v>
      </c>
      <c r="D114" s="211">
        <v>0.0227809</v>
      </c>
      <c r="E114" s="92">
        <v>0.1145203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ht="15.75" customHeight="1">
      <c r="A115" s="56" t="s">
        <v>118</v>
      </c>
      <c r="B115" s="211">
        <v>4.898E-4</v>
      </c>
      <c r="C115" s="211">
        <v>0.2536327</v>
      </c>
      <c r="D115" s="211">
        <v>0.1044082</v>
      </c>
      <c r="E115" s="92">
        <v>0.3480816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ht="15.75" customHeight="1">
      <c r="A116" s="56" t="s">
        <v>28</v>
      </c>
      <c r="B116" s="211">
        <v>0.0</v>
      </c>
      <c r="C116" s="211">
        <v>0.6992462</v>
      </c>
      <c r="D116" s="211">
        <v>0.2865039</v>
      </c>
      <c r="E116" s="92">
        <v>0.7466978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ht="15.75" customHeight="1">
      <c r="A117" s="56" t="s">
        <v>119</v>
      </c>
      <c r="B117" s="211">
        <v>0.0</v>
      </c>
      <c r="C117" s="211">
        <v>0.9217122</v>
      </c>
      <c r="D117" s="211">
        <v>0.269481</v>
      </c>
      <c r="E117" s="92">
        <v>0.9217122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ht="15.75" customHeight="1">
      <c r="A118" s="56" t="s">
        <v>120</v>
      </c>
      <c r="B118" s="211">
        <v>0.0</v>
      </c>
      <c r="C118" s="211">
        <v>0.6262615</v>
      </c>
      <c r="D118" s="211">
        <v>0.0</v>
      </c>
      <c r="E118" s="92">
        <v>0.6262615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ht="15.75" customHeight="1">
      <c r="A119" s="56" t="s">
        <v>121</v>
      </c>
      <c r="B119" s="211">
        <v>0.0</v>
      </c>
      <c r="C119" s="211">
        <v>0.2757528</v>
      </c>
      <c r="D119" s="211">
        <v>0.1455802</v>
      </c>
      <c r="E119" s="92">
        <v>0.3707519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ht="15.75" customHeight="1">
      <c r="A120" s="56" t="s">
        <v>29</v>
      </c>
      <c r="B120" s="211">
        <v>0.0</v>
      </c>
      <c r="C120" s="211">
        <v>0.2362828</v>
      </c>
      <c r="D120" s="211">
        <v>0.0314192</v>
      </c>
      <c r="E120" s="92">
        <v>0.2438439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ht="15.75" customHeight="1">
      <c r="A121" s="56" t="s">
        <v>122</v>
      </c>
      <c r="B121" s="211">
        <v>0.0</v>
      </c>
      <c r="C121" s="211">
        <v>0.277444</v>
      </c>
      <c r="D121" s="211">
        <v>0.1103974</v>
      </c>
      <c r="E121" s="92">
        <v>0.2852762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ht="15.75" customHeight="1">
      <c r="A122" s="56" t="s">
        <v>123</v>
      </c>
      <c r="B122" s="211">
        <v>0.0</v>
      </c>
      <c r="C122" s="211">
        <v>0.1976255</v>
      </c>
      <c r="D122" s="211">
        <v>0.0691089</v>
      </c>
      <c r="E122" s="92">
        <v>0.2374925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ht="15.75" customHeight="1">
      <c r="A123" s="56" t="s">
        <v>124</v>
      </c>
      <c r="B123" s="211">
        <v>0.0064369</v>
      </c>
      <c r="C123" s="211">
        <v>0.0603649</v>
      </c>
      <c r="D123" s="211">
        <v>0.0060821</v>
      </c>
      <c r="E123" s="92">
        <v>0.066447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ht="15.75" customHeight="1">
      <c r="A124" s="56" t="s">
        <v>30</v>
      </c>
      <c r="B124" s="211">
        <v>5.984E-4</v>
      </c>
      <c r="C124" s="211">
        <v>0.0321289</v>
      </c>
      <c r="D124" s="211">
        <v>5.984E-4</v>
      </c>
      <c r="E124" s="92">
        <v>0.0321289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ht="15.75" customHeight="1">
      <c r="A125" s="56" t="s">
        <v>31</v>
      </c>
      <c r="B125" s="211">
        <v>0.0026063</v>
      </c>
      <c r="C125" s="211">
        <v>0.0711934</v>
      </c>
      <c r="D125" s="211">
        <v>0.0990055</v>
      </c>
      <c r="E125" s="92">
        <v>0.1585048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ht="15.75" customHeight="1">
      <c r="A126" s="56" t="s">
        <v>125</v>
      </c>
      <c r="B126" s="211">
        <v>0.0</v>
      </c>
      <c r="C126" s="211">
        <v>0.6519441</v>
      </c>
      <c r="D126" s="211">
        <v>0.2368122</v>
      </c>
      <c r="E126" s="92">
        <v>0.6519441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ht="15.75" customHeight="1">
      <c r="A127" s="56" t="s">
        <v>126</v>
      </c>
      <c r="B127" s="211">
        <v>0.0</v>
      </c>
      <c r="C127" s="211">
        <v>0.1835329</v>
      </c>
      <c r="D127" s="211">
        <v>0.0060865</v>
      </c>
      <c r="E127" s="92">
        <v>0.1835329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ht="15.75" customHeight="1">
      <c r="A128" s="56" t="s">
        <v>32</v>
      </c>
      <c r="B128" s="211">
        <v>0.0</v>
      </c>
      <c r="C128" s="211">
        <v>0.2235808</v>
      </c>
      <c r="D128" s="211">
        <v>0.0501456</v>
      </c>
      <c r="E128" s="92">
        <v>0.2269287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ht="15.75" customHeight="1">
      <c r="A129" s="56" t="s">
        <v>127</v>
      </c>
      <c r="B129" s="211">
        <v>0.0</v>
      </c>
      <c r="C129" s="211">
        <v>0.3914853</v>
      </c>
      <c r="D129" s="211">
        <v>0.2473829</v>
      </c>
      <c r="E129" s="92">
        <v>0.4336648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ht="15.75" customHeight="1">
      <c r="A130" s="56" t="s">
        <v>128</v>
      </c>
      <c r="B130" s="211">
        <v>0.0</v>
      </c>
      <c r="C130" s="211">
        <v>0.582013</v>
      </c>
      <c r="D130" s="211">
        <v>0.1435803</v>
      </c>
      <c r="E130" s="92">
        <v>0.6058773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ht="15.75" customHeight="1">
      <c r="A131" s="56" t="s">
        <v>33</v>
      </c>
      <c r="B131" s="211">
        <v>0.0</v>
      </c>
      <c r="C131" s="211">
        <v>0.3980221</v>
      </c>
      <c r="D131" s="211">
        <v>0.3980221</v>
      </c>
      <c r="E131" s="92">
        <v>0.3980221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ht="15.75" customHeight="1">
      <c r="A132" s="56" t="s">
        <v>129</v>
      </c>
      <c r="B132" s="211">
        <v>0.0</v>
      </c>
      <c r="C132" s="211">
        <v>0.1043651</v>
      </c>
      <c r="D132" s="211">
        <v>0.1043651</v>
      </c>
      <c r="E132" s="92">
        <v>0.1043651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ht="15.75" customHeight="1">
      <c r="A133" s="56" t="s">
        <v>130</v>
      </c>
      <c r="B133" s="211">
        <v>0.0</v>
      </c>
      <c r="C133" s="211">
        <v>0.0</v>
      </c>
      <c r="D133" s="211">
        <v>0.0</v>
      </c>
      <c r="E133" s="9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ht="15.75" customHeight="1">
      <c r="A134" s="56" t="s">
        <v>34</v>
      </c>
      <c r="B134" s="211">
        <v>0.0</v>
      </c>
      <c r="C134" s="211">
        <v>0.6535337</v>
      </c>
      <c r="D134" s="211">
        <v>0.3454279</v>
      </c>
      <c r="E134" s="92">
        <v>0.6535337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ht="15.75" customHeight="1">
      <c r="A135" s="56" t="s">
        <v>131</v>
      </c>
      <c r="B135" s="211">
        <v>0.0</v>
      </c>
      <c r="C135" s="211">
        <v>0.9418951</v>
      </c>
      <c r="D135" s="211">
        <v>0.3926301</v>
      </c>
      <c r="E135" s="92">
        <v>0.9455701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ht="15.75" customHeight="1">
      <c r="A136" s="56" t="s">
        <v>132</v>
      </c>
      <c r="B136" s="211">
        <v>0.0</v>
      </c>
      <c r="C136" s="211">
        <v>0.7154486</v>
      </c>
      <c r="D136" s="211">
        <v>0.1236118</v>
      </c>
      <c r="E136" s="92">
        <v>0.7154486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ht="15.75" customHeight="1">
      <c r="A137" s="56" t="s">
        <v>133</v>
      </c>
      <c r="B137" s="211">
        <v>0.0</v>
      </c>
      <c r="C137" s="211">
        <v>0.5128721</v>
      </c>
      <c r="D137" s="211">
        <v>0.0206289</v>
      </c>
      <c r="E137" s="92">
        <v>0.5128721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ht="15.75" customHeight="1">
      <c r="A138" s="56" t="s">
        <v>35</v>
      </c>
      <c r="B138" s="211">
        <v>0.0</v>
      </c>
      <c r="C138" s="211">
        <v>0.4423336</v>
      </c>
      <c r="D138" s="211">
        <v>0.2264627</v>
      </c>
      <c r="E138" s="92">
        <v>0.4423336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ht="15.75" customHeight="1">
      <c r="A139" s="56" t="s">
        <v>134</v>
      </c>
      <c r="B139" s="211">
        <v>0.0</v>
      </c>
      <c r="C139" s="211">
        <v>0.551413</v>
      </c>
      <c r="D139" s="211">
        <v>0.3965804</v>
      </c>
      <c r="E139" s="92">
        <v>0.6015198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ht="15.75" customHeight="1">
      <c r="A140" s="56" t="s">
        <v>135</v>
      </c>
      <c r="B140" s="211">
        <v>0.0</v>
      </c>
      <c r="C140" s="211">
        <v>0.2249943</v>
      </c>
      <c r="D140" s="211">
        <v>0.1689726</v>
      </c>
      <c r="E140" s="92">
        <v>0.2456339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ht="15.75" customHeight="1">
      <c r="A141" s="56" t="s">
        <v>36</v>
      </c>
      <c r="B141" s="211">
        <v>0.0</v>
      </c>
      <c r="C141" s="211">
        <v>0.4614793</v>
      </c>
      <c r="D141" s="211">
        <v>0.2009012</v>
      </c>
      <c r="E141" s="92">
        <v>0.4879657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ht="15.75" customHeight="1">
      <c r="A142" s="56" t="s">
        <v>136</v>
      </c>
      <c r="B142" s="211">
        <v>0.0</v>
      </c>
      <c r="C142" s="211">
        <v>0.3764395</v>
      </c>
      <c r="D142" s="211">
        <v>0.2076935</v>
      </c>
      <c r="E142" s="92">
        <v>0.4912028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ht="15.75" customHeight="1">
      <c r="A143" s="56" t="s">
        <v>137</v>
      </c>
      <c r="B143" s="211">
        <v>0.0</v>
      </c>
      <c r="C143" s="211">
        <v>0.5956409</v>
      </c>
      <c r="D143" s="211">
        <v>0.5192078</v>
      </c>
      <c r="E143" s="92">
        <v>0.6300756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ht="15.75" customHeight="1">
      <c r="A144" s="74" t="s">
        <v>87</v>
      </c>
      <c r="B144" s="211">
        <v>9.945E-4</v>
      </c>
      <c r="C144" s="211">
        <v>0.3637414</v>
      </c>
      <c r="D144" s="211">
        <v>0.145729</v>
      </c>
      <c r="E144" s="94">
        <v>0.3851318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ht="15.75" customHeight="1">
      <c r="A145" s="2"/>
      <c r="B145" s="91"/>
      <c r="C145" s="91"/>
      <c r="D145" s="91"/>
      <c r="E145" s="91"/>
      <c r="F145" s="129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ht="15.75" customHeight="1">
      <c r="A146" s="2"/>
      <c r="B146" s="91"/>
      <c r="C146" s="91"/>
      <c r="D146" s="91"/>
      <c r="E146" s="91"/>
      <c r="F146" s="129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ht="15.75" customHeight="1">
      <c r="A147" s="2" t="s">
        <v>498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ht="15.75" customHeight="1">
      <c r="A148" s="106" t="s">
        <v>462</v>
      </c>
      <c r="B148" s="78" t="s">
        <v>464</v>
      </c>
      <c r="C148" s="78" t="s">
        <v>465</v>
      </c>
      <c r="D148" s="78" t="s">
        <v>466</v>
      </c>
      <c r="E148" s="78" t="s">
        <v>467</v>
      </c>
      <c r="F148" s="108"/>
      <c r="G148" s="108"/>
      <c r="H148" s="2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6" t="s">
        <v>462</v>
      </c>
      <c r="U148" s="78" t="s">
        <v>465</v>
      </c>
      <c r="V148" s="78" t="s">
        <v>466</v>
      </c>
      <c r="W148" s="108"/>
      <c r="X148" s="108"/>
      <c r="Y148" s="108"/>
      <c r="Z148" s="108"/>
      <c r="AA148" s="108"/>
      <c r="AB148" s="108"/>
      <c r="AC148" s="108"/>
      <c r="AD148" s="108"/>
    </row>
    <row r="149" ht="15.75" customHeight="1">
      <c r="A149" s="187" t="s">
        <v>237</v>
      </c>
      <c r="B149" s="211">
        <v>1.144E-4</v>
      </c>
      <c r="C149" s="211">
        <v>0.3188703</v>
      </c>
      <c r="D149" s="211">
        <v>0.0188691</v>
      </c>
      <c r="E149" s="231">
        <v>0.3243796</v>
      </c>
      <c r="F149" s="2"/>
      <c r="G149" s="100"/>
      <c r="H149" s="91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87" t="s">
        <v>330</v>
      </c>
      <c r="U149" s="211">
        <v>0.8335704</v>
      </c>
      <c r="V149" s="211">
        <v>0.2389758</v>
      </c>
      <c r="W149" s="2"/>
      <c r="X149" s="2"/>
      <c r="Y149" s="2"/>
      <c r="Z149" s="2"/>
      <c r="AA149" s="2"/>
      <c r="AB149" s="2"/>
      <c r="AC149" s="2"/>
      <c r="AD149" s="2"/>
    </row>
    <row r="150" ht="15.75" customHeight="1">
      <c r="A150" s="187" t="s">
        <v>240</v>
      </c>
      <c r="B150" s="211">
        <v>0.0037073</v>
      </c>
      <c r="C150" s="211">
        <v>0.0</v>
      </c>
      <c r="D150" s="211">
        <v>0.0074146</v>
      </c>
      <c r="E150" s="92">
        <v>0.0074146</v>
      </c>
      <c r="F150" s="2"/>
      <c r="G150" s="100"/>
      <c r="H150" s="91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87" t="s">
        <v>252</v>
      </c>
      <c r="U150" s="211">
        <v>0.7179261</v>
      </c>
      <c r="V150" s="211">
        <v>0.7139972</v>
      </c>
      <c r="W150" s="2"/>
      <c r="X150" s="2"/>
      <c r="Y150" s="2"/>
      <c r="Z150" s="2"/>
      <c r="AA150" s="2"/>
      <c r="AB150" s="2"/>
      <c r="AC150" s="2"/>
      <c r="AD150" s="2"/>
    </row>
    <row r="151" ht="15.75" customHeight="1">
      <c r="A151" s="187" t="s">
        <v>330</v>
      </c>
      <c r="B151" s="211">
        <v>0.0</v>
      </c>
      <c r="C151" s="211">
        <v>0.8335704</v>
      </c>
      <c r="D151" s="211">
        <v>0.2389758</v>
      </c>
      <c r="E151" s="92">
        <v>0.8335704</v>
      </c>
      <c r="F151" s="2"/>
      <c r="G151" s="100"/>
      <c r="H151" s="91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87" t="s">
        <v>249</v>
      </c>
      <c r="U151" s="211">
        <v>0.4705182</v>
      </c>
      <c r="V151" s="211">
        <v>0.0605684</v>
      </c>
      <c r="W151" s="2"/>
      <c r="X151" s="2"/>
      <c r="Y151" s="2"/>
      <c r="Z151" s="2"/>
      <c r="AA151" s="2"/>
      <c r="AB151" s="2"/>
      <c r="AC151" s="2"/>
      <c r="AD151" s="2"/>
    </row>
    <row r="152" ht="23.25" customHeight="1">
      <c r="A152" s="187" t="s">
        <v>326</v>
      </c>
      <c r="B152" s="211">
        <v>0.0</v>
      </c>
      <c r="C152" s="211">
        <v>0.0</v>
      </c>
      <c r="D152" s="211">
        <v>0.0</v>
      </c>
      <c r="E152" s="92">
        <v>0.0</v>
      </c>
      <c r="F152" s="2"/>
      <c r="G152" s="100"/>
      <c r="H152" s="91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87" t="s">
        <v>245</v>
      </c>
      <c r="U152" s="211">
        <v>0.3507009</v>
      </c>
      <c r="V152" s="211">
        <v>0.2526245</v>
      </c>
      <c r="W152" s="2"/>
      <c r="X152" s="2"/>
      <c r="Y152" s="2"/>
      <c r="Z152" s="2"/>
      <c r="AA152" s="2"/>
      <c r="AB152" s="2"/>
      <c r="AC152" s="2"/>
      <c r="AD152" s="2"/>
    </row>
    <row r="153" ht="15.75" customHeight="1">
      <c r="A153" s="187" t="s">
        <v>244</v>
      </c>
      <c r="B153" s="211">
        <v>0.0735102</v>
      </c>
      <c r="C153" s="211">
        <v>0.1702914</v>
      </c>
      <c r="D153" s="211">
        <v>0.085037</v>
      </c>
      <c r="E153" s="92">
        <v>0.2318399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87" t="s">
        <v>237</v>
      </c>
      <c r="U153" s="211">
        <v>0.3188703</v>
      </c>
      <c r="V153" s="211">
        <v>0.0188691</v>
      </c>
      <c r="W153" s="2"/>
      <c r="X153" s="2"/>
      <c r="Y153" s="2"/>
      <c r="Z153" s="2"/>
      <c r="AA153" s="2"/>
      <c r="AB153" s="2"/>
      <c r="AC153" s="2"/>
      <c r="AD153" s="2"/>
    </row>
    <row r="154" ht="15.75" customHeight="1">
      <c r="A154" s="187" t="s">
        <v>245</v>
      </c>
      <c r="B154" s="211">
        <v>0.0</v>
      </c>
      <c r="C154" s="211">
        <v>0.3507009</v>
      </c>
      <c r="D154" s="211">
        <v>0.2526245</v>
      </c>
      <c r="E154" s="92">
        <v>0.3889302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87" t="s">
        <v>247</v>
      </c>
      <c r="U154" s="211">
        <v>0.2845111</v>
      </c>
      <c r="V154" s="211">
        <v>0.0497084</v>
      </c>
      <c r="W154" s="2"/>
      <c r="X154" s="2"/>
      <c r="Y154" s="2"/>
      <c r="Z154" s="2"/>
      <c r="AA154" s="2"/>
      <c r="AB154" s="2"/>
      <c r="AC154" s="2"/>
      <c r="AD154" s="2"/>
    </row>
    <row r="155" ht="15.75" customHeight="1">
      <c r="A155" s="187" t="s">
        <v>246</v>
      </c>
      <c r="B155" s="211">
        <v>0.0</v>
      </c>
      <c r="C155" s="211">
        <v>0.1039926</v>
      </c>
      <c r="D155" s="211">
        <v>0.0136364</v>
      </c>
      <c r="E155" s="92">
        <v>0.1039926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87" t="s">
        <v>253</v>
      </c>
      <c r="U155" s="211">
        <v>0.1625588</v>
      </c>
      <c r="V155" s="211">
        <v>0.2121483</v>
      </c>
      <c r="W155" s="2"/>
      <c r="X155" s="2"/>
      <c r="Y155" s="2"/>
      <c r="Z155" s="2"/>
      <c r="AA155" s="2"/>
      <c r="AB155" s="2"/>
      <c r="AC155" s="2"/>
      <c r="AD155" s="2"/>
    </row>
    <row r="156" ht="15.75" customHeight="1">
      <c r="A156" s="187" t="s">
        <v>247</v>
      </c>
      <c r="B156" s="211">
        <v>1.31E-5</v>
      </c>
      <c r="C156" s="211">
        <v>0.2845111</v>
      </c>
      <c r="D156" s="211">
        <v>0.0497084</v>
      </c>
      <c r="E156" s="92">
        <v>0.3071353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87" t="s">
        <v>246</v>
      </c>
      <c r="U156" s="211">
        <v>0.1039926</v>
      </c>
      <c r="V156" s="211">
        <v>0.0136364</v>
      </c>
      <c r="W156" s="2"/>
      <c r="X156" s="2"/>
      <c r="Y156" s="2"/>
      <c r="Z156" s="2"/>
      <c r="AA156" s="2"/>
      <c r="AB156" s="2"/>
      <c r="AC156" s="2"/>
      <c r="AD156" s="2"/>
    </row>
    <row r="157" ht="15.75" customHeight="1">
      <c r="A157" s="187" t="s">
        <v>248</v>
      </c>
      <c r="B157" s="211">
        <v>0.0</v>
      </c>
      <c r="C157" s="211">
        <v>0.020997</v>
      </c>
      <c r="D157" s="211">
        <v>0.0069689</v>
      </c>
      <c r="E157" s="92">
        <v>0.0279249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87" t="s">
        <v>329</v>
      </c>
      <c r="U157" s="211">
        <v>0.0920546</v>
      </c>
      <c r="V157" s="211">
        <v>0.0</v>
      </c>
      <c r="W157" s="2"/>
      <c r="X157" s="2"/>
      <c r="Y157" s="2"/>
      <c r="Z157" s="2"/>
      <c r="AA157" s="2"/>
      <c r="AB157" s="2"/>
      <c r="AC157" s="2"/>
      <c r="AD157" s="2"/>
    </row>
    <row r="158" ht="15.75" customHeight="1">
      <c r="A158" s="187" t="s">
        <v>249</v>
      </c>
      <c r="B158" s="211">
        <v>0.0</v>
      </c>
      <c r="C158" s="211">
        <v>0.4705182</v>
      </c>
      <c r="D158" s="211">
        <v>0.0605684</v>
      </c>
      <c r="E158" s="92">
        <v>0.491743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87" t="s">
        <v>254</v>
      </c>
      <c r="U158" s="211">
        <v>0.0582981</v>
      </c>
      <c r="V158" s="211">
        <v>0.0083997</v>
      </c>
      <c r="W158" s="2"/>
      <c r="X158" s="2"/>
      <c r="Y158" s="2"/>
      <c r="Z158" s="2"/>
      <c r="AA158" s="2"/>
      <c r="AB158" s="2"/>
      <c r="AC158" s="2"/>
      <c r="AD158" s="2"/>
    </row>
    <row r="159" ht="15.75" customHeight="1">
      <c r="A159" s="187" t="s">
        <v>252</v>
      </c>
      <c r="B159" s="211">
        <v>0.0</v>
      </c>
      <c r="C159" s="211">
        <v>0.7179261</v>
      </c>
      <c r="D159" s="211">
        <v>0.7139972</v>
      </c>
      <c r="E159" s="92">
        <v>0.7207902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46" t="s">
        <v>248</v>
      </c>
      <c r="U159" s="213">
        <v>0.020997</v>
      </c>
      <c r="V159" s="213">
        <v>0.0069689</v>
      </c>
      <c r="W159" s="2"/>
      <c r="X159" s="2"/>
      <c r="Y159" s="2"/>
      <c r="Z159" s="2"/>
      <c r="AA159" s="2"/>
      <c r="AB159" s="2"/>
      <c r="AC159" s="2"/>
      <c r="AD159" s="2"/>
    </row>
    <row r="160" ht="15.75" customHeight="1">
      <c r="A160" s="187" t="s">
        <v>253</v>
      </c>
      <c r="B160" s="211">
        <v>0.0</v>
      </c>
      <c r="C160" s="211">
        <v>0.1625588</v>
      </c>
      <c r="D160" s="211">
        <v>0.2121483</v>
      </c>
      <c r="E160" s="92">
        <v>0.2705568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ht="15.75" customHeight="1">
      <c r="A161" s="187" t="s">
        <v>329</v>
      </c>
      <c r="B161" s="211">
        <v>0.0</v>
      </c>
      <c r="C161" s="211">
        <v>0.0920546</v>
      </c>
      <c r="D161" s="211">
        <v>0.0</v>
      </c>
      <c r="E161" s="92">
        <v>0.0920546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ht="15.75" customHeight="1">
      <c r="A162" s="187" t="s">
        <v>254</v>
      </c>
      <c r="B162" s="211">
        <v>0.0021166</v>
      </c>
      <c r="C162" s="211">
        <v>0.0582981</v>
      </c>
      <c r="D162" s="211">
        <v>0.0083997</v>
      </c>
      <c r="E162" s="92">
        <v>0.0683311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ht="15.75" customHeight="1">
      <c r="A163" s="246" t="s">
        <v>22</v>
      </c>
      <c r="B163" s="213">
        <v>3.565E-4</v>
      </c>
      <c r="C163" s="213">
        <v>0.2715913</v>
      </c>
      <c r="D163" s="213">
        <v>0.0694406</v>
      </c>
      <c r="E163" s="94">
        <v>0.2914906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ht="15.75" customHeight="1">
      <c r="A164" s="2"/>
      <c r="B164" s="111"/>
      <c r="C164" s="111"/>
      <c r="D164" s="111"/>
      <c r="E164" s="177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ht="15.75" customHeight="1">
      <c r="A165" s="2" t="s">
        <v>499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ht="15.75" customHeight="1">
      <c r="A166" s="82" t="s">
        <v>462</v>
      </c>
      <c r="B166" s="78" t="s">
        <v>500</v>
      </c>
      <c r="C166" s="78" t="s">
        <v>501</v>
      </c>
      <c r="D166" s="79" t="s">
        <v>404</v>
      </c>
      <c r="E166" s="129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ht="15.75" customHeight="1">
      <c r="A167" s="56" t="s">
        <v>237</v>
      </c>
      <c r="B167" s="92">
        <v>0.61</v>
      </c>
      <c r="C167" s="92">
        <v>0.51</v>
      </c>
      <c r="D167" s="93">
        <v>0.01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ht="15.75" customHeight="1">
      <c r="A168" s="56" t="s">
        <v>330</v>
      </c>
      <c r="B168" s="92">
        <v>0.79</v>
      </c>
      <c r="C168" s="92">
        <v>0.21</v>
      </c>
      <c r="D168" s="93">
        <v>0.0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ht="15.75" customHeight="1">
      <c r="A169" s="56" t="s">
        <v>244</v>
      </c>
      <c r="B169" s="92">
        <v>0.82</v>
      </c>
      <c r="C169" s="92">
        <v>0.18</v>
      </c>
      <c r="D169" s="93">
        <v>0.0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ht="15.75" customHeight="1">
      <c r="A170" s="56" t="s">
        <v>245</v>
      </c>
      <c r="B170" s="92">
        <v>0.51</v>
      </c>
      <c r="C170" s="92">
        <v>0.55</v>
      </c>
      <c r="D170" s="93">
        <v>0.02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ht="15.75" customHeight="1">
      <c r="A171" s="56" t="s">
        <v>246</v>
      </c>
      <c r="B171" s="92">
        <v>0.52</v>
      </c>
      <c r="C171" s="92">
        <v>0.54</v>
      </c>
      <c r="D171" s="93">
        <v>0.0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ht="15.75" customHeight="1">
      <c r="A172" s="56" t="s">
        <v>247</v>
      </c>
      <c r="B172" s="92">
        <v>0.61</v>
      </c>
      <c r="C172" s="92">
        <v>0.49</v>
      </c>
      <c r="D172" s="93">
        <v>0.01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ht="15.75" customHeight="1">
      <c r="A173" s="56" t="s">
        <v>248</v>
      </c>
      <c r="B173" s="92">
        <v>0.82</v>
      </c>
      <c r="C173" s="92">
        <v>0.16</v>
      </c>
      <c r="D173" s="93">
        <v>0.02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ht="15.75" customHeight="1">
      <c r="A174" s="56" t="s">
        <v>249</v>
      </c>
      <c r="B174" s="92">
        <v>0.72</v>
      </c>
      <c r="C174" s="92">
        <v>0.28</v>
      </c>
      <c r="D174" s="93">
        <v>0.0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ht="15.75" customHeight="1">
      <c r="A175" s="130" t="s">
        <v>252</v>
      </c>
      <c r="B175" s="247">
        <v>0.11</v>
      </c>
      <c r="C175" s="247">
        <v>0.88</v>
      </c>
      <c r="D175" s="248">
        <v>0.01</v>
      </c>
      <c r="E175" s="129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ht="15.75" customHeight="1">
      <c r="A176" s="56" t="s">
        <v>253</v>
      </c>
      <c r="B176" s="92">
        <v>0.16</v>
      </c>
      <c r="C176" s="92">
        <v>0.82</v>
      </c>
      <c r="D176" s="93">
        <v>0.03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ht="15.75" customHeight="1">
      <c r="A177" s="56" t="s">
        <v>329</v>
      </c>
      <c r="B177" s="92">
        <v>0.9</v>
      </c>
      <c r="C177" s="92">
        <v>0.43</v>
      </c>
      <c r="D177" s="93">
        <v>0.0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ht="15.75" customHeight="1">
      <c r="A178" s="56" t="s">
        <v>254</v>
      </c>
      <c r="B178" s="92">
        <v>0.8</v>
      </c>
      <c r="C178" s="92">
        <v>0.19</v>
      </c>
      <c r="D178" s="93">
        <v>0.02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ht="15.75" customHeight="1">
      <c r="A179" s="74" t="s">
        <v>22</v>
      </c>
      <c r="B179" s="94">
        <v>0.57</v>
      </c>
      <c r="C179" s="94">
        <v>0.53</v>
      </c>
      <c r="D179" s="95">
        <v>0.01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ht="15.75" customHeight="1">
      <c r="A180" s="2"/>
      <c r="B180" s="91"/>
      <c r="C180" s="91"/>
      <c r="D180" s="9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ht="15.75" customHeight="1">
      <c r="A181" s="2" t="s">
        <v>502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ht="15.75" customHeight="1">
      <c r="A182" s="82" t="s">
        <v>462</v>
      </c>
      <c r="B182" s="78" t="s">
        <v>500</v>
      </c>
      <c r="C182" s="78" t="s">
        <v>501</v>
      </c>
      <c r="D182" s="79" t="s">
        <v>404</v>
      </c>
      <c r="E182" s="129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ht="15.75" customHeight="1">
      <c r="A183" s="56" t="s">
        <v>237</v>
      </c>
      <c r="B183" s="92">
        <v>0.53</v>
      </c>
      <c r="C183" s="92">
        <v>0.44</v>
      </c>
      <c r="D183" s="93">
        <v>0.05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ht="15.75" customHeight="1">
      <c r="A184" s="56" t="s">
        <v>240</v>
      </c>
      <c r="B184" s="92">
        <v>1.0</v>
      </c>
      <c r="C184" s="92">
        <v>0.0</v>
      </c>
      <c r="D184" s="93">
        <v>0.0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ht="15.75" customHeight="1">
      <c r="A185" s="56" t="s">
        <v>330</v>
      </c>
      <c r="B185" s="92">
        <v>0.47</v>
      </c>
      <c r="C185" s="92">
        <v>0.53</v>
      </c>
      <c r="D185" s="93">
        <v>0.0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ht="15.75" customHeight="1">
      <c r="A186" s="56" t="s">
        <v>244</v>
      </c>
      <c r="B186" s="92">
        <v>1.0</v>
      </c>
      <c r="C186" s="92">
        <v>0.0</v>
      </c>
      <c r="D186" s="93">
        <v>0.0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ht="15.75" customHeight="1">
      <c r="A187" s="56" t="s">
        <v>245</v>
      </c>
      <c r="B187" s="92">
        <v>0.5</v>
      </c>
      <c r="C187" s="92">
        <v>0.48</v>
      </c>
      <c r="D187" s="93">
        <v>0.03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ht="15.75" customHeight="1">
      <c r="A188" s="56" t="s">
        <v>246</v>
      </c>
      <c r="B188" s="92">
        <v>0.0</v>
      </c>
      <c r="C188" s="92">
        <v>1.0</v>
      </c>
      <c r="D188" s="93">
        <v>0.0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ht="15.75" customHeight="1">
      <c r="A189" s="56" t="s">
        <v>247</v>
      </c>
      <c r="B189" s="92">
        <v>0.59</v>
      </c>
      <c r="C189" s="92">
        <v>0.47</v>
      </c>
      <c r="D189" s="93">
        <v>0.0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ht="15.75" customHeight="1">
      <c r="A190" s="56" t="s">
        <v>248</v>
      </c>
      <c r="B190" s="92">
        <v>0.92</v>
      </c>
      <c r="C190" s="92">
        <v>0.01</v>
      </c>
      <c r="D190" s="93">
        <v>0.07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ht="13.5" customHeight="1">
      <c r="A191" s="56" t="s">
        <v>249</v>
      </c>
      <c r="B191" s="92">
        <v>0.56</v>
      </c>
      <c r="C191" s="92">
        <v>0.44</v>
      </c>
      <c r="D191" s="93">
        <v>0.0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ht="15.75" customHeight="1">
      <c r="A192" s="56" t="s">
        <v>252</v>
      </c>
      <c r="B192" s="92">
        <v>0.11</v>
      </c>
      <c r="C192" s="92">
        <v>0.89</v>
      </c>
      <c r="D192" s="93">
        <v>0.01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ht="15.75" customHeight="1">
      <c r="A193" s="56" t="s">
        <v>253</v>
      </c>
      <c r="B193" s="92">
        <v>0.09</v>
      </c>
      <c r="C193" s="92">
        <v>0.89</v>
      </c>
      <c r="D193" s="93">
        <v>0.02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ht="15.75" customHeight="1">
      <c r="A194" s="56" t="s">
        <v>254</v>
      </c>
      <c r="B194" s="92">
        <v>0.02</v>
      </c>
      <c r="C194" s="92">
        <v>0.98</v>
      </c>
      <c r="D194" s="93">
        <v>0.0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ht="15.75" customHeight="1">
      <c r="A195" s="74" t="s">
        <v>22</v>
      </c>
      <c r="B195" s="94">
        <v>0.38</v>
      </c>
      <c r="C195" s="94">
        <v>0.62</v>
      </c>
      <c r="D195" s="95">
        <v>0.02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ht="15.75" customHeight="1">
      <c r="A196" s="2"/>
      <c r="B196" s="91"/>
      <c r="C196" s="91"/>
      <c r="D196" s="9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ht="15.75" customHeight="1">
      <c r="A197" s="2" t="s">
        <v>503</v>
      </c>
      <c r="B197" s="91"/>
      <c r="C197" s="91"/>
      <c r="D197" s="9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ht="15.75" customHeight="1">
      <c r="A198" s="82" t="s">
        <v>236</v>
      </c>
      <c r="B198" s="82" t="s">
        <v>357</v>
      </c>
      <c r="C198" s="82" t="s">
        <v>504</v>
      </c>
      <c r="D198" s="82" t="s">
        <v>505</v>
      </c>
      <c r="E198" s="82" t="s">
        <v>506</v>
      </c>
      <c r="F198" s="2"/>
      <c r="G198" s="2"/>
      <c r="H198" s="249"/>
      <c r="I198" s="250"/>
      <c r="K198" s="251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ht="15.75" customHeight="1">
      <c r="A199" s="56" t="s">
        <v>237</v>
      </c>
      <c r="B199" s="57">
        <v>104.8753</v>
      </c>
      <c r="C199" s="57">
        <v>0.1244687</v>
      </c>
      <c r="D199" s="57">
        <v>104.6314</v>
      </c>
      <c r="E199" s="57">
        <v>105.1193</v>
      </c>
      <c r="F199" s="2"/>
      <c r="G199" s="2"/>
      <c r="H199" s="252"/>
      <c r="I199" s="253"/>
      <c r="J199" s="253"/>
      <c r="K199" s="253"/>
      <c r="L199" s="253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ht="15.75" customHeight="1">
      <c r="A200" s="56" t="s">
        <v>330</v>
      </c>
      <c r="B200" s="57">
        <v>123.2912</v>
      </c>
      <c r="C200" s="57">
        <v>0.9272291</v>
      </c>
      <c r="D200" s="57">
        <v>121.4739</v>
      </c>
      <c r="E200" s="57">
        <v>125.1086</v>
      </c>
      <c r="F200" s="2"/>
      <c r="G200" s="2"/>
      <c r="H200" s="186"/>
      <c r="I200" s="188"/>
      <c r="J200" s="188"/>
      <c r="K200" s="254"/>
      <c r="L200" s="255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ht="15.75" customHeight="1">
      <c r="A201" s="56" t="s">
        <v>245</v>
      </c>
      <c r="B201" s="57">
        <v>108.3168</v>
      </c>
      <c r="C201" s="57">
        <v>0.3124133</v>
      </c>
      <c r="D201" s="57">
        <v>107.7045</v>
      </c>
      <c r="E201" s="57">
        <v>108.9291</v>
      </c>
      <c r="F201" s="2"/>
      <c r="G201" s="2"/>
      <c r="H201" s="186"/>
      <c r="I201" s="188"/>
      <c r="J201" s="188"/>
      <c r="K201" s="256"/>
      <c r="L201" s="255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ht="15.75" customHeight="1">
      <c r="A202" s="56" t="s">
        <v>246</v>
      </c>
      <c r="B202" s="57">
        <v>50.99689</v>
      </c>
      <c r="C202" s="57">
        <v>0.9091204</v>
      </c>
      <c r="D202" s="57">
        <v>49.21504</v>
      </c>
      <c r="E202" s="57">
        <v>52.77874</v>
      </c>
      <c r="F202" s="2"/>
      <c r="G202" s="2"/>
      <c r="H202" s="186"/>
      <c r="I202" s="188"/>
      <c r="J202" s="188"/>
      <c r="K202" s="257"/>
      <c r="L202" s="255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ht="15.75" customHeight="1">
      <c r="A203" s="56" t="s">
        <v>247</v>
      </c>
      <c r="B203" s="57">
        <v>102.4972</v>
      </c>
      <c r="C203" s="57">
        <v>0.160315</v>
      </c>
      <c r="D203" s="57">
        <v>102.1829</v>
      </c>
      <c r="E203" s="57">
        <v>102.8114</v>
      </c>
      <c r="F203" s="2"/>
      <c r="G203" s="2"/>
      <c r="H203" s="186"/>
      <c r="I203" s="188"/>
      <c r="J203" s="188"/>
      <c r="K203" s="256"/>
      <c r="L203" s="255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ht="15.75" customHeight="1">
      <c r="A204" s="56" t="s">
        <v>248</v>
      </c>
      <c r="B204" s="57">
        <v>93.97628</v>
      </c>
      <c r="C204" s="57">
        <v>0.8304013</v>
      </c>
      <c r="D204" s="57">
        <v>92.34872</v>
      </c>
      <c r="E204" s="57">
        <v>95.60384</v>
      </c>
      <c r="F204" s="2"/>
      <c r="G204" s="2"/>
      <c r="H204" s="186"/>
      <c r="I204" s="188"/>
      <c r="J204" s="188"/>
      <c r="K204" s="254"/>
      <c r="L204" s="255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ht="15.75" customHeight="1">
      <c r="A205" s="56" t="s">
        <v>249</v>
      </c>
      <c r="B205" s="57">
        <v>88.44805</v>
      </c>
      <c r="C205" s="57">
        <v>0.7638384</v>
      </c>
      <c r="D205" s="57">
        <v>86.95095</v>
      </c>
      <c r="E205" s="57">
        <v>89.94515</v>
      </c>
      <c r="F205" s="2"/>
      <c r="G205" s="2"/>
      <c r="H205" s="186"/>
      <c r="I205" s="188"/>
      <c r="J205" s="188"/>
      <c r="K205" s="256"/>
      <c r="L205" s="255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ht="15.75" customHeight="1">
      <c r="A206" s="56" t="s">
        <v>252</v>
      </c>
      <c r="B206" s="57">
        <v>132.9169</v>
      </c>
      <c r="C206" s="57">
        <v>0.354441</v>
      </c>
      <c r="D206" s="57">
        <v>132.2222</v>
      </c>
      <c r="E206" s="57">
        <v>133.6116</v>
      </c>
      <c r="F206" s="2"/>
      <c r="G206" s="2"/>
      <c r="H206" s="186"/>
      <c r="I206" s="188"/>
      <c r="J206" s="188"/>
      <c r="K206" s="257"/>
      <c r="L206" s="257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ht="15.75" customHeight="1">
      <c r="A207" s="56" t="s">
        <v>253</v>
      </c>
      <c r="B207" s="57">
        <v>116.1665</v>
      </c>
      <c r="C207" s="57">
        <v>0.5520577</v>
      </c>
      <c r="D207" s="57">
        <v>115.0845</v>
      </c>
      <c r="E207" s="57">
        <v>117.2486</v>
      </c>
      <c r="F207" s="2"/>
      <c r="G207" s="2"/>
      <c r="H207" s="186"/>
      <c r="I207" s="188"/>
      <c r="J207" s="188"/>
      <c r="K207" s="256"/>
      <c r="L207" s="256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ht="15.75" customHeight="1">
      <c r="A208" s="56" t="s">
        <v>329</v>
      </c>
      <c r="B208" s="57">
        <v>99.55064</v>
      </c>
      <c r="C208" s="57">
        <v>1.63695</v>
      </c>
      <c r="D208" s="57">
        <v>96.34227</v>
      </c>
      <c r="E208" s="57">
        <v>102.759</v>
      </c>
      <c r="F208" s="2"/>
      <c r="G208" s="2"/>
      <c r="H208" s="186"/>
      <c r="I208" s="188"/>
      <c r="J208" s="188"/>
      <c r="K208" s="257"/>
      <c r="L208" s="257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ht="15.75" customHeight="1">
      <c r="A209" s="56" t="s">
        <v>254</v>
      </c>
      <c r="B209" s="57">
        <v>84.15448</v>
      </c>
      <c r="C209" s="57">
        <v>0.9046689</v>
      </c>
      <c r="D209" s="57">
        <v>82.38135</v>
      </c>
      <c r="E209" s="57">
        <v>85.9276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ht="15.75" customHeight="1">
      <c r="A210" s="74" t="s">
        <v>193</v>
      </c>
      <c r="B210" s="57">
        <v>105.3545</v>
      </c>
      <c r="C210" s="57">
        <v>0.0892565</v>
      </c>
      <c r="D210" s="57">
        <v>105.1795</v>
      </c>
      <c r="E210" s="57">
        <v>105.5294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ht="15.75" customHeight="1">
      <c r="A211" s="2"/>
      <c r="B211" s="76"/>
      <c r="C211" s="258"/>
      <c r="D211" s="258"/>
      <c r="E211" s="258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ht="15.75" customHeight="1">
      <c r="A212" s="2" t="s">
        <v>507</v>
      </c>
      <c r="B212" s="258"/>
      <c r="C212" s="258"/>
      <c r="D212" s="258"/>
      <c r="E212" s="258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ht="15.75" customHeight="1">
      <c r="A213" s="82" t="s">
        <v>236</v>
      </c>
      <c r="B213" s="82" t="s">
        <v>357</v>
      </c>
      <c r="C213" s="82" t="s">
        <v>504</v>
      </c>
      <c r="D213" s="82" t="s">
        <v>505</v>
      </c>
      <c r="E213" s="82" t="s">
        <v>506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ht="15.75" customHeight="1">
      <c r="A214" s="56" t="s">
        <v>237</v>
      </c>
      <c r="B214" s="57">
        <v>46.30063</v>
      </c>
      <c r="C214" s="57">
        <v>0.271085</v>
      </c>
      <c r="D214" s="57">
        <v>45.7693</v>
      </c>
      <c r="E214" s="57">
        <v>46.83195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ht="15.75" customHeight="1">
      <c r="A215" s="56" t="s">
        <v>240</v>
      </c>
      <c r="B215" s="57">
        <v>86.89521</v>
      </c>
      <c r="C215" s="57">
        <v>2.514842</v>
      </c>
      <c r="D215" s="57">
        <v>81.96616</v>
      </c>
      <c r="E215" s="57">
        <v>91.82426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ht="15.75" customHeight="1">
      <c r="A216" s="56" t="s">
        <v>330</v>
      </c>
      <c r="B216" s="57">
        <v>83.89886</v>
      </c>
      <c r="C216" s="57">
        <v>1.891826</v>
      </c>
      <c r="D216" s="57">
        <v>80.19091</v>
      </c>
      <c r="E216" s="57">
        <v>87.60681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ht="15.75" customHeight="1">
      <c r="A217" s="56" t="s">
        <v>245</v>
      </c>
      <c r="B217" s="57">
        <v>88.37756</v>
      </c>
      <c r="C217" s="57">
        <v>0.3235718</v>
      </c>
      <c r="D217" s="57">
        <v>87.74336</v>
      </c>
      <c r="E217" s="57">
        <v>89.01175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ht="15.75" customHeight="1">
      <c r="A218" s="56" t="s">
        <v>246</v>
      </c>
      <c r="B218" s="57">
        <v>34.95526</v>
      </c>
      <c r="C218" s="57" t="s">
        <v>508</v>
      </c>
      <c r="D218" s="57" t="s">
        <v>508</v>
      </c>
      <c r="E218" s="57" t="s">
        <v>508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ht="15.75" customHeight="1">
      <c r="A219" s="56" t="s">
        <v>247</v>
      </c>
      <c r="B219" s="57">
        <v>63.31849</v>
      </c>
      <c r="C219" s="57">
        <v>0.282644</v>
      </c>
      <c r="D219" s="57">
        <v>62.76451</v>
      </c>
      <c r="E219" s="57">
        <v>63.87246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ht="15.75" customHeight="1">
      <c r="A220" s="56" t="s">
        <v>248</v>
      </c>
      <c r="B220" s="57">
        <v>77.18641</v>
      </c>
      <c r="C220" s="57">
        <v>0.4118939</v>
      </c>
      <c r="D220" s="57">
        <v>76.37911</v>
      </c>
      <c r="E220" s="57">
        <v>77.99372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ht="15.75" customHeight="1">
      <c r="A221" s="56" t="s">
        <v>249</v>
      </c>
      <c r="B221" s="57">
        <v>64.64965</v>
      </c>
      <c r="C221" s="57">
        <v>1.226961</v>
      </c>
      <c r="D221" s="57">
        <v>62.24482</v>
      </c>
      <c r="E221" s="57">
        <v>67.05447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ht="15.75" customHeight="1">
      <c r="A222" s="56" t="s">
        <v>252</v>
      </c>
      <c r="B222" s="57">
        <v>199.504</v>
      </c>
      <c r="C222" s="57">
        <v>0.4622044</v>
      </c>
      <c r="D222" s="57">
        <v>198.5981</v>
      </c>
      <c r="E222" s="57">
        <v>200.4099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ht="15.75" customHeight="1">
      <c r="A223" s="56" t="s">
        <v>253</v>
      </c>
      <c r="B223" s="57">
        <v>100.0729</v>
      </c>
      <c r="C223" s="57">
        <v>0.3983998</v>
      </c>
      <c r="D223" s="57">
        <v>99.29202</v>
      </c>
      <c r="E223" s="57">
        <v>100.8537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ht="15.75" customHeight="1">
      <c r="A224" s="56" t="s">
        <v>254</v>
      </c>
      <c r="B224" s="57">
        <v>30.75913</v>
      </c>
      <c r="C224" s="57">
        <v>1.498021</v>
      </c>
      <c r="D224" s="57">
        <v>27.82303</v>
      </c>
      <c r="E224" s="57">
        <v>33.69523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ht="15.75" customHeight="1">
      <c r="A225" s="74" t="s">
        <v>193</v>
      </c>
      <c r="B225" s="57">
        <v>99.40447</v>
      </c>
      <c r="C225" s="57">
        <v>0.2165635</v>
      </c>
      <c r="D225" s="57">
        <v>98.98001</v>
      </c>
      <c r="E225" s="57">
        <v>99.82893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ht="15.75" customHeight="1">
      <c r="A227" s="2" t="s">
        <v>509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ht="15.75" customHeight="1">
      <c r="A228" s="82" t="s">
        <v>236</v>
      </c>
      <c r="B228" s="82" t="s">
        <v>217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ht="15.75" customHeight="1">
      <c r="A229" s="56" t="s">
        <v>237</v>
      </c>
      <c r="B229" s="57">
        <v>71.16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ht="15.75" customHeight="1">
      <c r="A230" s="56" t="s">
        <v>240</v>
      </c>
      <c r="B230" s="57">
        <v>61.64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ht="15.75" customHeight="1">
      <c r="A231" s="56" t="s">
        <v>326</v>
      </c>
      <c r="B231" s="57">
        <v>9.35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ht="15.75" customHeight="1">
      <c r="A232" s="56" t="s">
        <v>244</v>
      </c>
      <c r="B232" s="57">
        <v>3.15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ht="15.75" customHeight="1">
      <c r="A233" s="56" t="s">
        <v>245</v>
      </c>
      <c r="B233" s="57">
        <v>36.61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ht="15.75" customHeight="1">
      <c r="A234" s="56" t="s">
        <v>246</v>
      </c>
      <c r="B234" s="57">
        <v>14.21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ht="15.75" customHeight="1">
      <c r="A235" s="56" t="s">
        <v>247</v>
      </c>
      <c r="B235" s="57">
        <v>43.71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ht="15.75" customHeight="1">
      <c r="A236" s="56" t="s">
        <v>248</v>
      </c>
      <c r="B236" s="57">
        <v>60.55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ht="15.75" customHeight="1">
      <c r="A237" s="56" t="s">
        <v>249</v>
      </c>
      <c r="B237" s="57">
        <v>13.29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ht="15.75" customHeight="1">
      <c r="A238" s="56" t="s">
        <v>252</v>
      </c>
      <c r="B238" s="57">
        <v>34.13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ht="15.75" customHeight="1">
      <c r="A239" s="56" t="s">
        <v>253</v>
      </c>
      <c r="B239" s="57">
        <v>9.07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ht="15.75" customHeight="1">
      <c r="A240" s="56" t="s">
        <v>329</v>
      </c>
      <c r="B240" s="57">
        <v>5.77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ht="15.75" customHeight="1">
      <c r="A241" s="56" t="s">
        <v>254</v>
      </c>
      <c r="B241" s="57">
        <v>22.88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ht="15.75" customHeight="1">
      <c r="A242" s="74" t="s">
        <v>22</v>
      </c>
      <c r="B242" s="88">
        <v>51.15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108"/>
      <c r="V242" s="108"/>
      <c r="W242" s="2"/>
      <c r="X242" s="2"/>
      <c r="Y242" s="2"/>
      <c r="Z242" s="2"/>
      <c r="AA242" s="2"/>
      <c r="AB242" s="2"/>
      <c r="AC242" s="2"/>
      <c r="AD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108"/>
      <c r="X243" s="108"/>
      <c r="Y243" s="2"/>
      <c r="Z243" s="2"/>
      <c r="AA243" s="2"/>
      <c r="AB243" s="2"/>
      <c r="AC243" s="2"/>
      <c r="AD243" s="2"/>
    </row>
    <row r="244" ht="15.75" customHeight="1">
      <c r="A244" s="2"/>
      <c r="B244" s="62"/>
      <c r="C244" s="62"/>
      <c r="D244" s="62"/>
      <c r="E244" s="6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ht="15.75" customHeight="1">
      <c r="A245" s="2" t="s">
        <v>510</v>
      </c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ht="34.5" customHeight="1">
      <c r="A246" s="106" t="s">
        <v>104</v>
      </c>
      <c r="B246" s="78" t="s">
        <v>511</v>
      </c>
      <c r="C246" s="78" t="s">
        <v>512</v>
      </c>
      <c r="D246" s="78" t="s">
        <v>513</v>
      </c>
      <c r="E246" s="78" t="s">
        <v>514</v>
      </c>
      <c r="F246" s="86" t="s">
        <v>515</v>
      </c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2"/>
      <c r="U246" s="2"/>
      <c r="V246" s="2"/>
      <c r="W246" s="2"/>
      <c r="X246" s="2"/>
      <c r="Y246" s="108"/>
      <c r="Z246" s="108"/>
      <c r="AA246" s="108"/>
      <c r="AB246" s="108"/>
      <c r="AC246" s="108"/>
      <c r="AD246" s="108"/>
    </row>
    <row r="247" ht="15.75" customHeight="1">
      <c r="A247" s="56" t="s">
        <v>108</v>
      </c>
      <c r="B247" s="211">
        <v>0.0</v>
      </c>
      <c r="C247" s="211">
        <v>0.0325323</v>
      </c>
      <c r="D247" s="211">
        <v>0.1667283</v>
      </c>
      <c r="E247" s="211">
        <v>0.045841</v>
      </c>
      <c r="F247" s="92">
        <v>0.1667283</v>
      </c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ht="15.75" customHeight="1">
      <c r="A248" s="56" t="s">
        <v>109</v>
      </c>
      <c r="B248" s="211">
        <v>0.0</v>
      </c>
      <c r="C248" s="211">
        <v>0.0</v>
      </c>
      <c r="D248" s="211">
        <v>0.0473045</v>
      </c>
      <c r="E248" s="211">
        <v>0.0</v>
      </c>
      <c r="F248" s="92">
        <v>0.0473045</v>
      </c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ht="15.75" customHeight="1">
      <c r="A249" s="56" t="s">
        <v>110</v>
      </c>
      <c r="B249" s="211">
        <v>0.0</v>
      </c>
      <c r="C249" s="211">
        <v>0.0</v>
      </c>
      <c r="D249" s="211">
        <v>0.0</v>
      </c>
      <c r="E249" s="211">
        <v>0.0</v>
      </c>
      <c r="F249" s="92">
        <v>0.0</v>
      </c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ht="15.75" customHeight="1">
      <c r="A250" s="56" t="s">
        <v>24</v>
      </c>
      <c r="B250" s="211">
        <v>0.0657253</v>
      </c>
      <c r="C250" s="211">
        <v>0.0</v>
      </c>
      <c r="D250" s="211">
        <v>0.0109262</v>
      </c>
      <c r="E250" s="211">
        <v>0.0</v>
      </c>
      <c r="F250" s="92">
        <v>0.0766515</v>
      </c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ht="15.75" customHeight="1">
      <c r="A251" s="56" t="s">
        <v>111</v>
      </c>
      <c r="B251" s="211">
        <v>0.0</v>
      </c>
      <c r="C251" s="211">
        <v>0.897556</v>
      </c>
      <c r="D251" s="211">
        <v>0.0</v>
      </c>
      <c r="E251" s="211">
        <v>0.0</v>
      </c>
      <c r="F251" s="92">
        <v>0.897556</v>
      </c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ht="15.75" customHeight="1">
      <c r="A252" s="56" t="s">
        <v>25</v>
      </c>
      <c r="B252" s="211">
        <v>0.0</v>
      </c>
      <c r="C252" s="211">
        <v>0.5753545</v>
      </c>
      <c r="D252" s="211">
        <v>0.0158603</v>
      </c>
      <c r="E252" s="211">
        <v>0.0</v>
      </c>
      <c r="F252" s="92">
        <v>0.579886</v>
      </c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ht="15.75" customHeight="1">
      <c r="A253" s="56" t="s">
        <v>112</v>
      </c>
      <c r="B253" s="211">
        <v>0.0</v>
      </c>
      <c r="C253" s="211">
        <v>0.0606649</v>
      </c>
      <c r="D253" s="211">
        <v>0.0507967</v>
      </c>
      <c r="E253" s="211">
        <v>0.0</v>
      </c>
      <c r="F253" s="92">
        <v>0.0992478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ht="15.75" customHeight="1">
      <c r="A254" s="56" t="s">
        <v>113</v>
      </c>
      <c r="B254" s="211">
        <v>0.4235088</v>
      </c>
      <c r="C254" s="211">
        <v>0.0134586</v>
      </c>
      <c r="D254" s="211">
        <v>0.5384248</v>
      </c>
      <c r="E254" s="211">
        <v>0.0</v>
      </c>
      <c r="F254" s="92">
        <v>0.6924425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ht="15.75" customHeight="1">
      <c r="A255" s="56" t="s">
        <v>114</v>
      </c>
      <c r="B255" s="211">
        <v>0.2999699</v>
      </c>
      <c r="C255" s="211">
        <v>0.0</v>
      </c>
      <c r="D255" s="211">
        <v>0.0786086</v>
      </c>
      <c r="E255" s="211">
        <v>0.0</v>
      </c>
      <c r="F255" s="92">
        <v>0.3132292</v>
      </c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ht="15.75" customHeight="1">
      <c r="A256" s="56" t="s">
        <v>115</v>
      </c>
      <c r="B256" s="211">
        <v>0.2291339</v>
      </c>
      <c r="C256" s="211">
        <v>0.0</v>
      </c>
      <c r="D256" s="211">
        <v>0.0204724</v>
      </c>
      <c r="E256" s="211">
        <v>0.0</v>
      </c>
      <c r="F256" s="92">
        <v>0.2496063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ht="15.75" customHeight="1">
      <c r="A257" s="56" t="s">
        <v>116</v>
      </c>
      <c r="B257" s="211">
        <v>0.0</v>
      </c>
      <c r="C257" s="211">
        <v>0.0012628</v>
      </c>
      <c r="D257" s="211">
        <v>0.0012628</v>
      </c>
      <c r="E257" s="211">
        <v>0.0</v>
      </c>
      <c r="F257" s="92">
        <v>0.0012628</v>
      </c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ht="15.75" customHeight="1">
      <c r="A258" s="56" t="s">
        <v>27</v>
      </c>
      <c r="B258" s="211">
        <v>0.1670485</v>
      </c>
      <c r="C258" s="211">
        <v>0.2530228</v>
      </c>
      <c r="D258" s="211">
        <v>0.1050019</v>
      </c>
      <c r="E258" s="211">
        <v>0.0</v>
      </c>
      <c r="F258" s="92">
        <v>0.4138348</v>
      </c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ht="15.75" customHeight="1">
      <c r="A259" s="56" t="s">
        <v>117</v>
      </c>
      <c r="B259" s="211">
        <v>0.0201129</v>
      </c>
      <c r="C259" s="211">
        <v>0.0201129</v>
      </c>
      <c r="D259" s="211">
        <v>0.0201129</v>
      </c>
      <c r="E259" s="211">
        <v>0.0</v>
      </c>
      <c r="F259" s="92">
        <v>0.0201129</v>
      </c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ht="15.75" customHeight="1">
      <c r="A260" s="56" t="s">
        <v>118</v>
      </c>
      <c r="B260" s="211">
        <v>0.0146122</v>
      </c>
      <c r="C260" s="211">
        <v>0.0</v>
      </c>
      <c r="D260" s="211">
        <v>0.0372245</v>
      </c>
      <c r="E260" s="211">
        <v>0.0</v>
      </c>
      <c r="F260" s="92">
        <v>0.0513469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ht="15.75" customHeight="1">
      <c r="A261" s="56" t="s">
        <v>28</v>
      </c>
      <c r="B261" s="211">
        <v>0.015865</v>
      </c>
      <c r="C261" s="211">
        <v>0.3934314</v>
      </c>
      <c r="D261" s="211">
        <v>0.0566045</v>
      </c>
      <c r="E261" s="211">
        <v>3.948E-4</v>
      </c>
      <c r="F261" s="92">
        <v>0.4384781</v>
      </c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ht="15.75" customHeight="1">
      <c r="A262" s="56" t="s">
        <v>119</v>
      </c>
      <c r="B262" s="211">
        <v>0.0058682</v>
      </c>
      <c r="C262" s="211">
        <v>0.2397762</v>
      </c>
      <c r="D262" s="211">
        <v>0.0184688</v>
      </c>
      <c r="E262" s="211">
        <v>0.0</v>
      </c>
      <c r="F262" s="92">
        <v>0.258245</v>
      </c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ht="15.75" customHeight="1">
      <c r="A263" s="56" t="s">
        <v>120</v>
      </c>
      <c r="B263" s="211">
        <v>0.0061198</v>
      </c>
      <c r="C263" s="211">
        <v>0.4083101</v>
      </c>
      <c r="D263" s="211">
        <v>0.0052609</v>
      </c>
      <c r="E263" s="211">
        <v>0.0</v>
      </c>
      <c r="F263" s="92">
        <v>0.41035</v>
      </c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ht="15.75" customHeight="1">
      <c r="A264" s="56" t="s">
        <v>121</v>
      </c>
      <c r="B264" s="211">
        <v>0.0</v>
      </c>
      <c r="C264" s="211">
        <v>0.3780155</v>
      </c>
      <c r="D264" s="211">
        <v>0.0049745</v>
      </c>
      <c r="E264" s="211">
        <v>0.0</v>
      </c>
      <c r="F264" s="92">
        <v>0.38299</v>
      </c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ht="15.75" customHeight="1">
      <c r="A265" s="56" t="s">
        <v>29</v>
      </c>
      <c r="B265" s="211">
        <v>0.0</v>
      </c>
      <c r="C265" s="211">
        <v>0.0865945</v>
      </c>
      <c r="D265" s="211">
        <v>0.1574027</v>
      </c>
      <c r="E265" s="211">
        <v>0.0</v>
      </c>
      <c r="F265" s="92">
        <v>0.1574027</v>
      </c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ht="15.75" customHeight="1">
      <c r="A266" s="56" t="s">
        <v>122</v>
      </c>
      <c r="B266" s="211">
        <v>0.0359703</v>
      </c>
      <c r="C266" s="211">
        <v>0.0291327</v>
      </c>
      <c r="D266" s="211">
        <v>0.1848245</v>
      </c>
      <c r="E266" s="211">
        <v>0.0</v>
      </c>
      <c r="F266" s="92">
        <v>0.2227011</v>
      </c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ht="15.75" customHeight="1">
      <c r="A267" s="56" t="s">
        <v>123</v>
      </c>
      <c r="B267" s="211">
        <v>0.0</v>
      </c>
      <c r="C267" s="211">
        <v>0.4507784</v>
      </c>
      <c r="D267" s="211">
        <v>0.1634407</v>
      </c>
      <c r="E267" s="211">
        <v>0.0</v>
      </c>
      <c r="F267" s="92">
        <v>0.5192405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ht="15.75" customHeight="1">
      <c r="A268" s="56" t="s">
        <v>124</v>
      </c>
      <c r="B268" s="211">
        <v>0.0</v>
      </c>
      <c r="C268" s="211">
        <v>0.04815</v>
      </c>
      <c r="D268" s="211">
        <v>0.0165737</v>
      </c>
      <c r="E268" s="211">
        <v>0.0166244</v>
      </c>
      <c r="F268" s="92">
        <v>0.0813482</v>
      </c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ht="15.75" customHeight="1">
      <c r="A269" s="56" t="s">
        <v>30</v>
      </c>
      <c r="B269" s="211">
        <v>0.0570771</v>
      </c>
      <c r="C269" s="211">
        <v>0.0960184</v>
      </c>
      <c r="D269" s="211">
        <v>0.1227158</v>
      </c>
      <c r="E269" s="211">
        <v>0.0</v>
      </c>
      <c r="F269" s="92">
        <v>0.1581588</v>
      </c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ht="15.75" customHeight="1">
      <c r="A270" s="56" t="s">
        <v>31</v>
      </c>
      <c r="B270" s="211">
        <v>0.0</v>
      </c>
      <c r="C270" s="211">
        <v>0.0</v>
      </c>
      <c r="D270" s="211">
        <v>0.0</v>
      </c>
      <c r="E270" s="211">
        <v>0.0</v>
      </c>
      <c r="F270" s="92">
        <v>0.0</v>
      </c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ht="15.75" customHeight="1">
      <c r="A271" s="56" t="s">
        <v>125</v>
      </c>
      <c r="B271" s="211">
        <v>0.0</v>
      </c>
      <c r="C271" s="211">
        <v>0.180025</v>
      </c>
      <c r="D271" s="211">
        <v>0.0384834</v>
      </c>
      <c r="E271" s="211">
        <v>0.0</v>
      </c>
      <c r="F271" s="92">
        <v>0.1858799</v>
      </c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ht="15.75" customHeight="1">
      <c r="A272" s="56" t="s">
        <v>126</v>
      </c>
      <c r="B272" s="211">
        <v>0.0</v>
      </c>
      <c r="C272" s="211">
        <v>0.4743495</v>
      </c>
      <c r="D272" s="211">
        <v>0.0092302</v>
      </c>
      <c r="E272" s="211">
        <v>0.0</v>
      </c>
      <c r="F272" s="92">
        <v>0.4743495</v>
      </c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ht="15.75" customHeight="1">
      <c r="A273" s="56" t="s">
        <v>32</v>
      </c>
      <c r="B273" s="211">
        <v>0.6478894</v>
      </c>
      <c r="C273" s="211">
        <v>0.0</v>
      </c>
      <c r="D273" s="211">
        <v>0.0585153</v>
      </c>
      <c r="E273" s="211">
        <v>0.0</v>
      </c>
      <c r="F273" s="92">
        <v>0.677147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ht="15.75" customHeight="1">
      <c r="A274" s="56" t="s">
        <v>127</v>
      </c>
      <c r="B274" s="211">
        <v>0.4858745</v>
      </c>
      <c r="C274" s="211">
        <v>0.0359599</v>
      </c>
      <c r="D274" s="211">
        <v>0.0791906</v>
      </c>
      <c r="E274" s="211">
        <v>0.0</v>
      </c>
      <c r="F274" s="92">
        <v>0.4858745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ht="15.75" customHeight="1">
      <c r="A275" s="56" t="s">
        <v>128</v>
      </c>
      <c r="B275" s="211">
        <v>0.1994609</v>
      </c>
      <c r="C275" s="211">
        <v>0.0903951</v>
      </c>
      <c r="D275" s="211">
        <v>0.0</v>
      </c>
      <c r="E275" s="211">
        <v>0.0</v>
      </c>
      <c r="F275" s="92">
        <v>0.1997896</v>
      </c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ht="15.75" customHeight="1">
      <c r="A276" s="56" t="s">
        <v>33</v>
      </c>
      <c r="B276" s="211">
        <v>0.0412811</v>
      </c>
      <c r="C276" s="211">
        <v>0.0075304</v>
      </c>
      <c r="D276" s="211">
        <v>0.0184177</v>
      </c>
      <c r="E276" s="211">
        <v>0.0</v>
      </c>
      <c r="F276" s="92">
        <v>0.0596988</v>
      </c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ht="15.75" customHeight="1">
      <c r="A277" s="56" t="s">
        <v>129</v>
      </c>
      <c r="B277" s="211">
        <v>0.0</v>
      </c>
      <c r="C277" s="211">
        <v>0.0078914</v>
      </c>
      <c r="D277" s="211">
        <v>0.0</v>
      </c>
      <c r="E277" s="211">
        <v>0.0035547</v>
      </c>
      <c r="F277" s="92">
        <v>0.011446</v>
      </c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ht="15.75" customHeight="1">
      <c r="A278" s="56" t="s">
        <v>130</v>
      </c>
      <c r="B278" s="211">
        <v>0.0</v>
      </c>
      <c r="C278" s="211">
        <v>0.0</v>
      </c>
      <c r="D278" s="211">
        <v>8.687E-4</v>
      </c>
      <c r="E278" s="211">
        <v>0.0</v>
      </c>
      <c r="F278" s="92">
        <v>8.687E-4</v>
      </c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ht="15.75" customHeight="1">
      <c r="A279" s="56" t="s">
        <v>34</v>
      </c>
      <c r="B279" s="211">
        <v>0.0155152</v>
      </c>
      <c r="C279" s="211">
        <v>0.6000855</v>
      </c>
      <c r="D279" s="211">
        <v>0.083257</v>
      </c>
      <c r="E279" s="211">
        <v>0.051127</v>
      </c>
      <c r="F279" s="92">
        <v>0.6221978</v>
      </c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ht="15.75" customHeight="1">
      <c r="A280" s="56" t="s">
        <v>131</v>
      </c>
      <c r="B280" s="211">
        <v>0.4305721</v>
      </c>
      <c r="C280" s="211">
        <v>0.560886</v>
      </c>
      <c r="D280" s="211">
        <v>0.6384585</v>
      </c>
      <c r="E280" s="211">
        <v>0.0</v>
      </c>
      <c r="F280" s="92">
        <v>0.6399484</v>
      </c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ht="15.75" customHeight="1">
      <c r="A281" s="56" t="s">
        <v>132</v>
      </c>
      <c r="B281" s="211">
        <v>0.0170359</v>
      </c>
      <c r="C281" s="211">
        <v>0.6791674</v>
      </c>
      <c r="D281" s="211">
        <v>0.4520612</v>
      </c>
      <c r="E281" s="211">
        <v>0.0843072</v>
      </c>
      <c r="F281" s="92">
        <v>0.6791674</v>
      </c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ht="15.75" customHeight="1">
      <c r="A282" s="56" t="s">
        <v>133</v>
      </c>
      <c r="B282" s="211">
        <v>0.0201258</v>
      </c>
      <c r="C282" s="211">
        <v>0.3212579</v>
      </c>
      <c r="D282" s="211">
        <v>0.2154298</v>
      </c>
      <c r="E282" s="211">
        <v>0.0</v>
      </c>
      <c r="F282" s="92">
        <v>0.5189099</v>
      </c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ht="15.75" customHeight="1">
      <c r="A283" s="56" t="s">
        <v>35</v>
      </c>
      <c r="B283" s="211">
        <v>0.5381641</v>
      </c>
      <c r="C283" s="211">
        <v>0.0443847</v>
      </c>
      <c r="D283" s="211">
        <v>0.0976799</v>
      </c>
      <c r="E283" s="211">
        <v>0.0</v>
      </c>
      <c r="F283" s="92">
        <v>0.5381641</v>
      </c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ht="15.75" customHeight="1">
      <c r="A284" s="56" t="s">
        <v>134</v>
      </c>
      <c r="B284" s="211">
        <v>0.462123</v>
      </c>
      <c r="C284" s="211">
        <v>0.0</v>
      </c>
      <c r="D284" s="211">
        <v>0.0736167</v>
      </c>
      <c r="E284" s="211">
        <v>0.0</v>
      </c>
      <c r="F284" s="92">
        <v>0.462123</v>
      </c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ht="15.75" customHeight="1">
      <c r="A285" s="56" t="s">
        <v>135</v>
      </c>
      <c r="B285" s="211">
        <v>0.8918122</v>
      </c>
      <c r="C285" s="211">
        <v>0.005897</v>
      </c>
      <c r="D285" s="211">
        <v>0.0029485</v>
      </c>
      <c r="E285" s="211">
        <v>0.0029485</v>
      </c>
      <c r="F285" s="92">
        <v>0.8918122</v>
      </c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ht="15.75" customHeight="1">
      <c r="A286" s="56" t="s">
        <v>36</v>
      </c>
      <c r="B286" s="211">
        <v>0.2093637</v>
      </c>
      <c r="C286" s="211">
        <v>0.0</v>
      </c>
      <c r="D286" s="211">
        <v>0.0634136</v>
      </c>
      <c r="E286" s="211">
        <v>0.0</v>
      </c>
      <c r="F286" s="92">
        <v>0.216837</v>
      </c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ht="15.75" customHeight="1">
      <c r="A287" s="56" t="s">
        <v>136</v>
      </c>
      <c r="B287" s="211">
        <v>0.0396673</v>
      </c>
      <c r="C287" s="211">
        <v>0.0</v>
      </c>
      <c r="D287" s="211">
        <v>0.0127159</v>
      </c>
      <c r="E287" s="211">
        <v>0.0</v>
      </c>
      <c r="F287" s="92">
        <v>0.0511036</v>
      </c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ht="15.75" customHeight="1">
      <c r="A288" s="56" t="s">
        <v>137</v>
      </c>
      <c r="B288" s="211">
        <v>0.0772293</v>
      </c>
      <c r="C288" s="211">
        <v>0.0</v>
      </c>
      <c r="D288" s="211">
        <v>0.0269705</v>
      </c>
      <c r="E288" s="211">
        <v>0.0</v>
      </c>
      <c r="F288" s="92">
        <v>0.0879777</v>
      </c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29"/>
      <c r="U288" s="129"/>
      <c r="V288" s="129"/>
      <c r="W288" s="2"/>
      <c r="X288" s="2"/>
      <c r="Y288" s="2"/>
      <c r="Z288" s="2"/>
      <c r="AA288" s="2"/>
      <c r="AB288" s="2"/>
      <c r="AC288" s="2"/>
      <c r="AD288" s="2"/>
    </row>
    <row r="289" ht="15.75" customHeight="1">
      <c r="A289" s="74" t="s">
        <v>87</v>
      </c>
      <c r="B289" s="211">
        <v>0.0952341</v>
      </c>
      <c r="C289" s="211">
        <v>0.2169348</v>
      </c>
      <c r="D289" s="211">
        <v>0.0854175</v>
      </c>
      <c r="E289" s="211">
        <v>0.0044974</v>
      </c>
      <c r="F289" s="92">
        <v>0.330424</v>
      </c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129"/>
      <c r="X289" s="129"/>
      <c r="Y289" s="2"/>
      <c r="Z289" s="2"/>
      <c r="AA289" s="2"/>
      <c r="AB289" s="2"/>
      <c r="AC289" s="2"/>
      <c r="AD289" s="2"/>
    </row>
    <row r="290" ht="15.75" customHeight="1">
      <c r="A290" s="2"/>
      <c r="B290" s="91"/>
      <c r="C290" s="91"/>
      <c r="D290" s="91"/>
      <c r="E290" s="91"/>
      <c r="F290" s="91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ht="15.75" customHeight="1">
      <c r="A291" s="2" t="s">
        <v>516</v>
      </c>
      <c r="B291" s="91"/>
      <c r="C291" s="91"/>
      <c r="D291" s="91"/>
      <c r="E291" s="91"/>
      <c r="F291" s="91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ht="15.75" customHeight="1">
      <c r="A292" s="162" t="s">
        <v>1</v>
      </c>
      <c r="B292" s="235" t="s">
        <v>511</v>
      </c>
      <c r="C292" s="235" t="s">
        <v>512</v>
      </c>
      <c r="D292" s="235" t="s">
        <v>513</v>
      </c>
      <c r="E292" s="235" t="s">
        <v>514</v>
      </c>
      <c r="F292" s="86" t="s">
        <v>515</v>
      </c>
      <c r="G292" s="129"/>
      <c r="H292" s="259"/>
      <c r="I292" s="2"/>
      <c r="J292" s="129"/>
      <c r="K292" s="129"/>
      <c r="L292" s="129"/>
      <c r="M292" s="129"/>
      <c r="N292" s="129"/>
      <c r="O292" s="129"/>
      <c r="P292" s="129"/>
      <c r="Q292" s="129"/>
      <c r="R292" s="129"/>
      <c r="S292" s="129"/>
      <c r="T292" s="2"/>
      <c r="U292" s="2"/>
      <c r="V292" s="2"/>
      <c r="W292" s="2"/>
      <c r="X292" s="2"/>
      <c r="Y292" s="129"/>
      <c r="Z292" s="129"/>
      <c r="AA292" s="129"/>
      <c r="AB292" s="129"/>
      <c r="AC292" s="129"/>
      <c r="AD292" s="129"/>
    </row>
    <row r="293" ht="15.75" customHeight="1">
      <c r="A293" s="56" t="s">
        <v>23</v>
      </c>
      <c r="B293" s="92">
        <v>0.0</v>
      </c>
      <c r="C293" s="92">
        <v>0.0325323</v>
      </c>
      <c r="D293" s="92">
        <v>0.1667283</v>
      </c>
      <c r="E293" s="92">
        <v>0.045841</v>
      </c>
      <c r="F293" s="231">
        <v>0.1667283</v>
      </c>
      <c r="G293" s="2"/>
      <c r="H293" s="259"/>
      <c r="I293" s="91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ht="15.75" customHeight="1">
      <c r="A294" s="56" t="s">
        <v>24</v>
      </c>
      <c r="B294" s="92">
        <v>0.0104882</v>
      </c>
      <c r="C294" s="92">
        <v>0.0</v>
      </c>
      <c r="D294" s="92">
        <v>0.0349785</v>
      </c>
      <c r="E294" s="92">
        <v>0.0</v>
      </c>
      <c r="F294" s="92">
        <v>0.0454667</v>
      </c>
      <c r="G294" s="2"/>
      <c r="H294" s="259"/>
      <c r="I294" s="91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ht="15.75" customHeight="1">
      <c r="A295" s="56" t="s">
        <v>25</v>
      </c>
      <c r="B295" s="92">
        <v>0.0</v>
      </c>
      <c r="C295" s="92">
        <v>0.6702611</v>
      </c>
      <c r="D295" s="92">
        <v>0.013017</v>
      </c>
      <c r="E295" s="92">
        <v>0.0</v>
      </c>
      <c r="F295" s="92">
        <v>0.6785643</v>
      </c>
      <c r="G295" s="2"/>
      <c r="H295" s="259"/>
      <c r="I295" s="91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ht="15.75" customHeight="1">
      <c r="A296" s="56" t="s">
        <v>26</v>
      </c>
      <c r="B296" s="92">
        <v>0.3394052</v>
      </c>
      <c r="C296" s="92">
        <v>0.0045607</v>
      </c>
      <c r="D296" s="92">
        <v>0.232432</v>
      </c>
      <c r="E296" s="92">
        <v>0.0</v>
      </c>
      <c r="F296" s="92">
        <v>0.4395509</v>
      </c>
      <c r="G296" s="2"/>
      <c r="H296" s="259"/>
      <c r="I296" s="91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ht="15.75" customHeight="1">
      <c r="A297" s="56" t="s">
        <v>27</v>
      </c>
      <c r="B297" s="92">
        <v>0.0646273</v>
      </c>
      <c r="C297" s="92">
        <v>0.090112</v>
      </c>
      <c r="D297" s="92">
        <v>0.0498277</v>
      </c>
      <c r="E297" s="92">
        <v>0.0</v>
      </c>
      <c r="F297" s="92">
        <v>0.1581</v>
      </c>
      <c r="G297" s="2"/>
      <c r="H297" s="100"/>
      <c r="I297" s="91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ht="15.75" customHeight="1">
      <c r="A298" s="56" t="s">
        <v>28</v>
      </c>
      <c r="B298" s="92">
        <v>0.0106158</v>
      </c>
      <c r="C298" s="92">
        <v>0.3386751</v>
      </c>
      <c r="D298" s="92">
        <v>0.0343493</v>
      </c>
      <c r="E298" s="92">
        <v>1.859E-4</v>
      </c>
      <c r="F298" s="92">
        <v>0.3670741</v>
      </c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ht="15.75" customHeight="1">
      <c r="A299" s="56" t="s">
        <v>29</v>
      </c>
      <c r="B299" s="92">
        <v>0.0130682</v>
      </c>
      <c r="C299" s="92">
        <v>0.1653844</v>
      </c>
      <c r="D299" s="92">
        <v>0.1152346</v>
      </c>
      <c r="E299" s="92">
        <v>0.0</v>
      </c>
      <c r="F299" s="92">
        <v>0.2582767</v>
      </c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ht="15.75" customHeight="1">
      <c r="A300" s="56" t="s">
        <v>30</v>
      </c>
      <c r="B300" s="92">
        <v>0.0196507</v>
      </c>
      <c r="C300" s="92">
        <v>0.2027511</v>
      </c>
      <c r="D300" s="92">
        <v>0.1034991</v>
      </c>
      <c r="E300" s="92">
        <v>0.0051979</v>
      </c>
      <c r="F300" s="92">
        <v>0.2580108</v>
      </c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ht="15.75" customHeight="1">
      <c r="A301" s="56" t="s">
        <v>31</v>
      </c>
      <c r="B301" s="92">
        <v>0.0</v>
      </c>
      <c r="C301" s="92">
        <v>0.1662642</v>
      </c>
      <c r="D301" s="92">
        <v>0.0132084</v>
      </c>
      <c r="E301" s="92">
        <v>0.0</v>
      </c>
      <c r="F301" s="92">
        <v>0.1679335</v>
      </c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ht="15.75" customHeight="1">
      <c r="A302" s="56" t="s">
        <v>32</v>
      </c>
      <c r="B302" s="92">
        <v>0.4447298</v>
      </c>
      <c r="C302" s="92">
        <v>0.0424086</v>
      </c>
      <c r="D302" s="92">
        <v>0.0504422</v>
      </c>
      <c r="E302" s="92">
        <v>0.0</v>
      </c>
      <c r="F302" s="92">
        <v>0.4525897</v>
      </c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ht="15.75" customHeight="1">
      <c r="A303" s="56" t="s">
        <v>33</v>
      </c>
      <c r="B303" s="92">
        <v>0.0137271</v>
      </c>
      <c r="C303" s="92">
        <v>0.0058529</v>
      </c>
      <c r="D303" s="92">
        <v>0.0063356</v>
      </c>
      <c r="E303" s="92">
        <v>0.0015085</v>
      </c>
      <c r="F303" s="92">
        <v>0.0249201</v>
      </c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ht="15.75" customHeight="1">
      <c r="A304" s="56" t="s">
        <v>34</v>
      </c>
      <c r="B304" s="92">
        <v>0.0921836</v>
      </c>
      <c r="C304" s="92">
        <v>0.5576193</v>
      </c>
      <c r="D304" s="92">
        <v>0.3263863</v>
      </c>
      <c r="E304" s="92">
        <v>0.0411605</v>
      </c>
      <c r="F304" s="92">
        <v>0.6208808</v>
      </c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ht="15.75" customHeight="1">
      <c r="A305" s="56" t="s">
        <v>35</v>
      </c>
      <c r="B305" s="92">
        <v>0.6232153</v>
      </c>
      <c r="C305" s="92">
        <v>0.0199066</v>
      </c>
      <c r="D305" s="92">
        <v>0.0620538</v>
      </c>
      <c r="E305" s="92">
        <v>8.924E-4</v>
      </c>
      <c r="F305" s="92">
        <v>0.6232153</v>
      </c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ht="15.75" customHeight="1">
      <c r="A306" s="56" t="s">
        <v>36</v>
      </c>
      <c r="B306" s="92">
        <v>0.100376</v>
      </c>
      <c r="C306" s="92">
        <v>0.0</v>
      </c>
      <c r="D306" s="92">
        <v>0.0318157</v>
      </c>
      <c r="E306" s="92">
        <v>0.0</v>
      </c>
      <c r="F306" s="92">
        <v>0.1104546</v>
      </c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ht="15.75" customHeight="1">
      <c r="A307" s="74" t="s">
        <v>87</v>
      </c>
      <c r="B307" s="92">
        <v>0.0952341</v>
      </c>
      <c r="C307" s="92">
        <v>0.2169348</v>
      </c>
      <c r="D307" s="92">
        <v>0.0854175</v>
      </c>
      <c r="E307" s="92">
        <v>0.0044974</v>
      </c>
      <c r="F307" s="94">
        <v>0.330424</v>
      </c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ht="15.75" customHeight="1">
      <c r="A309" s="2" t="s">
        <v>517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ht="15.75" customHeight="1">
      <c r="A310" s="82" t="s">
        <v>462</v>
      </c>
      <c r="B310" s="260" t="s">
        <v>511</v>
      </c>
      <c r="C310" s="260" t="s">
        <v>512</v>
      </c>
      <c r="D310" s="260" t="s">
        <v>513</v>
      </c>
      <c r="E310" s="260" t="s">
        <v>514</v>
      </c>
      <c r="F310" s="86" t="s">
        <v>515</v>
      </c>
      <c r="G310" s="2"/>
      <c r="H310" s="259"/>
      <c r="I310" s="261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ht="15.75" customHeight="1">
      <c r="A311" s="262" t="s">
        <v>330</v>
      </c>
      <c r="B311" s="211">
        <v>0.2863917</v>
      </c>
      <c r="C311" s="211">
        <v>0.6410621</v>
      </c>
      <c r="D311" s="211">
        <v>0.8141299</v>
      </c>
      <c r="E311" s="211">
        <v>0.0</v>
      </c>
      <c r="F311" s="231">
        <v>0.8345187</v>
      </c>
      <c r="G311" s="2"/>
      <c r="H311" s="259"/>
      <c r="I311" s="261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ht="15.75" customHeight="1">
      <c r="A312" s="262" t="s">
        <v>249</v>
      </c>
      <c r="B312" s="211">
        <v>0.0947352</v>
      </c>
      <c r="C312" s="211">
        <v>0.2349226</v>
      </c>
      <c r="D312" s="211">
        <v>0.5669617</v>
      </c>
      <c r="E312" s="211">
        <v>0.0632603</v>
      </c>
      <c r="F312" s="92">
        <v>0.6391262</v>
      </c>
      <c r="G312" s="2"/>
      <c r="H312" s="259"/>
      <c r="I312" s="261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ht="15.75" customHeight="1">
      <c r="A313" s="262" t="s">
        <v>252</v>
      </c>
      <c r="B313" s="211">
        <v>0.4579202</v>
      </c>
      <c r="C313" s="211">
        <v>0.0030477</v>
      </c>
      <c r="D313" s="211">
        <v>0.1870456</v>
      </c>
      <c r="E313" s="211">
        <v>0.0</v>
      </c>
      <c r="F313" s="92">
        <v>0.4699273</v>
      </c>
      <c r="G313" s="2"/>
      <c r="H313" s="259"/>
      <c r="I313" s="261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ht="15.75" customHeight="1">
      <c r="A314" s="262" t="s">
        <v>237</v>
      </c>
      <c r="B314" s="211">
        <v>0.0701931</v>
      </c>
      <c r="C314" s="211">
        <v>0.3387272</v>
      </c>
      <c r="D314" s="211">
        <v>0.0807313</v>
      </c>
      <c r="E314" s="211">
        <v>5.3E-4</v>
      </c>
      <c r="F314" s="92">
        <v>0.4086417</v>
      </c>
      <c r="G314" s="2"/>
      <c r="H314" s="259"/>
      <c r="I314" s="261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ht="15.75" customHeight="1">
      <c r="A315" s="262" t="s">
        <v>244</v>
      </c>
      <c r="B315" s="211">
        <v>0.0</v>
      </c>
      <c r="C315" s="211">
        <v>0.0271857</v>
      </c>
      <c r="D315" s="211">
        <v>0.3094824</v>
      </c>
      <c r="E315" s="211">
        <v>0.0289256</v>
      </c>
      <c r="F315" s="92">
        <v>0.3094824</v>
      </c>
      <c r="G315" s="2"/>
      <c r="H315" s="100"/>
      <c r="I315" s="261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ht="15.75" customHeight="1">
      <c r="A316" s="263" t="s">
        <v>22</v>
      </c>
      <c r="B316" s="211">
        <v>0.061361</v>
      </c>
      <c r="C316" s="211">
        <v>0.1698861</v>
      </c>
      <c r="D316" s="211">
        <v>0.0695387</v>
      </c>
      <c r="E316" s="211">
        <v>0.0012632</v>
      </c>
      <c r="F316" s="92">
        <v>0.236222</v>
      </c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ht="15.75" customHeight="1">
      <c r="A317" s="262" t="s">
        <v>329</v>
      </c>
      <c r="B317" s="211">
        <v>0.0293013</v>
      </c>
      <c r="C317" s="211">
        <v>0.202441</v>
      </c>
      <c r="D317" s="211">
        <v>0.1483842</v>
      </c>
      <c r="E317" s="211">
        <v>0.0</v>
      </c>
      <c r="F317" s="92">
        <v>0.2317423</v>
      </c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ht="15.75" customHeight="1">
      <c r="A318" s="262" t="s">
        <v>326</v>
      </c>
      <c r="B318" s="211">
        <v>0.2311136</v>
      </c>
      <c r="C318" s="211">
        <v>0.0</v>
      </c>
      <c r="D318" s="211">
        <v>0.0</v>
      </c>
      <c r="E318" s="211">
        <v>0.0</v>
      </c>
      <c r="F318" s="92">
        <v>0.2311136</v>
      </c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ht="15.75" customHeight="1">
      <c r="A319" s="262" t="s">
        <v>245</v>
      </c>
      <c r="B319" s="211">
        <v>0.1488895</v>
      </c>
      <c r="C319" s="211">
        <v>0.0809187</v>
      </c>
      <c r="D319" s="211">
        <v>0.0625853</v>
      </c>
      <c r="E319" s="211">
        <v>0.0</v>
      </c>
      <c r="F319" s="92">
        <v>0.2134167</v>
      </c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ht="15.75" customHeight="1">
      <c r="A320" s="262" t="s">
        <v>240</v>
      </c>
      <c r="B320" s="211">
        <v>0.0066341</v>
      </c>
      <c r="C320" s="211">
        <v>0.0123902</v>
      </c>
      <c r="D320" s="211">
        <v>0.1318049</v>
      </c>
      <c r="E320" s="211">
        <v>0.0120976</v>
      </c>
      <c r="F320" s="92">
        <v>0.138439</v>
      </c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ht="15.75" customHeight="1">
      <c r="A321" s="262" t="s">
        <v>254</v>
      </c>
      <c r="B321" s="211">
        <v>0.0631479</v>
      </c>
      <c r="C321" s="211">
        <v>0.0536982</v>
      </c>
      <c r="D321" s="211">
        <v>0.0356155</v>
      </c>
      <c r="E321" s="211">
        <v>8.333E-4</v>
      </c>
      <c r="F321" s="92">
        <v>0.1231292</v>
      </c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ht="15.75" customHeight="1">
      <c r="A322" s="262" t="s">
        <v>248</v>
      </c>
      <c r="B322" s="211">
        <v>0.0159793</v>
      </c>
      <c r="C322" s="211">
        <v>0.0384029</v>
      </c>
      <c r="D322" s="211">
        <v>0.0606871</v>
      </c>
      <c r="E322" s="211">
        <v>0.0015742</v>
      </c>
      <c r="F322" s="92">
        <v>0.090801</v>
      </c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ht="15.75" customHeight="1">
      <c r="A323" s="262" t="s">
        <v>247</v>
      </c>
      <c r="B323" s="211">
        <v>0.0165359</v>
      </c>
      <c r="C323" s="211">
        <v>0.0534079</v>
      </c>
      <c r="D323" s="211">
        <v>0.0409726</v>
      </c>
      <c r="E323" s="211">
        <v>0.0</v>
      </c>
      <c r="F323" s="92">
        <v>0.0629196</v>
      </c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ht="15.75" customHeight="1">
      <c r="A324" s="262" t="s">
        <v>253</v>
      </c>
      <c r="B324" s="211">
        <v>0.0490657</v>
      </c>
      <c r="C324" s="211">
        <v>0.0041428</v>
      </c>
      <c r="D324" s="211">
        <v>0.0</v>
      </c>
      <c r="E324" s="211">
        <v>0.0</v>
      </c>
      <c r="F324" s="92">
        <v>0.0532085</v>
      </c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ht="15.75" customHeight="1">
      <c r="A325" s="262" t="s">
        <v>246</v>
      </c>
      <c r="B325" s="211">
        <v>0.0021499</v>
      </c>
      <c r="C325" s="211">
        <v>0.0077396</v>
      </c>
      <c r="D325" s="211">
        <v>0.0291155</v>
      </c>
      <c r="E325" s="211">
        <v>0.0</v>
      </c>
      <c r="F325" s="94">
        <v>0.0312654</v>
      </c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ht="15.75" customHeight="1">
      <c r="A326" s="2"/>
      <c r="B326" s="91"/>
      <c r="C326" s="91"/>
      <c r="D326" s="91"/>
      <c r="E326" s="9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ht="15.75" customHeight="1">
      <c r="A327" s="2" t="s">
        <v>518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ht="15.75" customHeight="1">
      <c r="A328" s="53" t="s">
        <v>519</v>
      </c>
      <c r="B328" s="54" t="s">
        <v>520</v>
      </c>
      <c r="C328" s="54" t="s">
        <v>521</v>
      </c>
      <c r="D328" s="55" t="s">
        <v>522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ht="15.75" customHeight="1">
      <c r="A329" s="56" t="s">
        <v>523</v>
      </c>
      <c r="B329" s="92">
        <v>0.8963161</v>
      </c>
      <c r="C329" s="92">
        <v>0.5188672</v>
      </c>
      <c r="D329" s="93">
        <v>0.0326355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ht="15.75" customHeight="1">
      <c r="A330" s="56" t="s">
        <v>524</v>
      </c>
      <c r="B330" s="92">
        <v>0.5930584</v>
      </c>
      <c r="C330" s="92">
        <v>0.7919347</v>
      </c>
      <c r="D330" s="93">
        <v>0.003065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ht="15.75" customHeight="1">
      <c r="A331" s="56" t="s">
        <v>525</v>
      </c>
      <c r="B331" s="92">
        <v>0.9419162</v>
      </c>
      <c r="C331" s="92">
        <v>0.8026759</v>
      </c>
      <c r="D331" s="93">
        <v>0.0032121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ht="15.75" customHeight="1">
      <c r="A332" s="74" t="s">
        <v>526</v>
      </c>
      <c r="B332" s="94">
        <v>0.8974494</v>
      </c>
      <c r="C332" s="94">
        <v>0.5431268</v>
      </c>
      <c r="D332" s="95">
        <v>0.0126162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ht="15.75" customHeight="1">
      <c r="A334" s="2" t="s">
        <v>527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ht="15.75" customHeight="1">
      <c r="A335" s="71"/>
      <c r="B335" s="72" t="s">
        <v>523</v>
      </c>
      <c r="C335" s="35"/>
      <c r="D335" s="36"/>
      <c r="E335" s="72" t="s">
        <v>524</v>
      </c>
      <c r="F335" s="35"/>
      <c r="G335" s="36"/>
      <c r="H335" s="72" t="s">
        <v>525</v>
      </c>
      <c r="I335" s="35"/>
      <c r="J335" s="36"/>
      <c r="K335" s="72" t="s">
        <v>526</v>
      </c>
      <c r="L335" s="35"/>
      <c r="M335" s="36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ht="15.75" customHeight="1">
      <c r="A336" s="53" t="s">
        <v>528</v>
      </c>
      <c r="B336" s="54" t="s">
        <v>520</v>
      </c>
      <c r="C336" s="54" t="s">
        <v>521</v>
      </c>
      <c r="D336" s="54" t="s">
        <v>522</v>
      </c>
      <c r="E336" s="54" t="s">
        <v>529</v>
      </c>
      <c r="F336" s="54" t="s">
        <v>530</v>
      </c>
      <c r="G336" s="54" t="s">
        <v>531</v>
      </c>
      <c r="H336" s="54" t="s">
        <v>532</v>
      </c>
      <c r="I336" s="54" t="s">
        <v>533</v>
      </c>
      <c r="J336" s="54" t="s">
        <v>534</v>
      </c>
      <c r="K336" s="54" t="s">
        <v>535</v>
      </c>
      <c r="L336" s="54" t="s">
        <v>536</v>
      </c>
      <c r="M336" s="55" t="s">
        <v>537</v>
      </c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ht="15.75" customHeight="1">
      <c r="A337" s="56" t="s">
        <v>538</v>
      </c>
      <c r="B337" s="92">
        <v>0.9071914</v>
      </c>
      <c r="C337" s="92">
        <v>0.3758078</v>
      </c>
      <c r="D337" s="92">
        <v>0.0504068</v>
      </c>
      <c r="E337" s="92">
        <v>0.7363986</v>
      </c>
      <c r="F337" s="92">
        <v>0.5641434</v>
      </c>
      <c r="G337" s="92">
        <v>0.0029222</v>
      </c>
      <c r="H337" s="92">
        <v>0.9701769</v>
      </c>
      <c r="I337" s="92">
        <v>0.5569556</v>
      </c>
      <c r="J337" s="92">
        <v>9.676E-4</v>
      </c>
      <c r="K337" s="92">
        <v>0.9444594</v>
      </c>
      <c r="L337" s="92">
        <v>0.3566937</v>
      </c>
      <c r="M337" s="93">
        <v>0.0132116</v>
      </c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ht="15.75" customHeight="1">
      <c r="A338" s="56" t="s">
        <v>539</v>
      </c>
      <c r="B338" s="92">
        <v>0.9055528</v>
      </c>
      <c r="C338" s="92">
        <v>0.5489427</v>
      </c>
      <c r="D338" s="92">
        <v>0.0344124</v>
      </c>
      <c r="E338" s="92">
        <v>0.5809271</v>
      </c>
      <c r="F338" s="92">
        <v>0.8411929</v>
      </c>
      <c r="G338" s="92">
        <v>0.0014037</v>
      </c>
      <c r="H338" s="92">
        <v>0.9461991</v>
      </c>
      <c r="I338" s="92">
        <v>0.8412837</v>
      </c>
      <c r="J338" s="92">
        <v>0.002968</v>
      </c>
      <c r="K338" s="92">
        <v>0.9061767</v>
      </c>
      <c r="L338" s="92">
        <v>0.5925779</v>
      </c>
      <c r="M338" s="93">
        <v>0.009728</v>
      </c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ht="15.75" customHeight="1">
      <c r="A339" s="264" t="s">
        <v>540</v>
      </c>
      <c r="B339" s="92">
        <v>0.8877687</v>
      </c>
      <c r="C339" s="92">
        <v>0.5707352</v>
      </c>
      <c r="D339" s="92">
        <v>0.0224005</v>
      </c>
      <c r="E339" s="92">
        <v>0.5175571</v>
      </c>
      <c r="F339" s="92">
        <v>0.8864762</v>
      </c>
      <c r="G339" s="92">
        <v>0.0028357</v>
      </c>
      <c r="H339" s="92">
        <v>0.9296306</v>
      </c>
      <c r="I339" s="92">
        <v>0.9087608</v>
      </c>
      <c r="J339" s="92">
        <v>0.0047314</v>
      </c>
      <c r="K339" s="92">
        <v>0.8640083</v>
      </c>
      <c r="L339" s="92">
        <v>0.6183719</v>
      </c>
      <c r="M339" s="93">
        <v>0.0113507</v>
      </c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ht="15.75" customHeight="1">
      <c r="A340" s="265" t="s">
        <v>541</v>
      </c>
      <c r="B340" s="92">
        <v>0.8865893</v>
      </c>
      <c r="C340" s="92">
        <v>0.6120973</v>
      </c>
      <c r="D340" s="92">
        <v>0.0198779</v>
      </c>
      <c r="E340" s="92">
        <v>0.5743482</v>
      </c>
      <c r="F340" s="92">
        <v>0.8543265</v>
      </c>
      <c r="G340" s="92">
        <v>0.0020412</v>
      </c>
      <c r="H340" s="92">
        <v>0.9190244</v>
      </c>
      <c r="I340" s="92">
        <v>0.9002317</v>
      </c>
      <c r="J340" s="92">
        <v>0.0017914</v>
      </c>
      <c r="K340" s="92">
        <v>0.8996288</v>
      </c>
      <c r="L340" s="92">
        <v>0.5743052</v>
      </c>
      <c r="M340" s="93">
        <v>0.0150376</v>
      </c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ht="15.75" customHeight="1">
      <c r="A341" s="74" t="s">
        <v>542</v>
      </c>
      <c r="B341" s="94">
        <v>0.8577011</v>
      </c>
      <c r="C341" s="94">
        <v>0.5631371</v>
      </c>
      <c r="D341" s="94">
        <v>0.0310361</v>
      </c>
      <c r="E341" s="94">
        <v>0.520005</v>
      </c>
      <c r="F341" s="94">
        <v>0.8991171</v>
      </c>
      <c r="G341" s="94">
        <v>0.0245229</v>
      </c>
      <c r="H341" s="94">
        <v>0.8800116</v>
      </c>
      <c r="I341" s="94">
        <v>0.9205591</v>
      </c>
      <c r="J341" s="94">
        <v>0.0078779</v>
      </c>
      <c r="K341" s="94">
        <v>0.8552199</v>
      </c>
      <c r="L341" s="94">
        <v>0.6255609</v>
      </c>
      <c r="M341" s="95">
        <v>0.0440833</v>
      </c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</sheetData>
  <mergeCells count="6">
    <mergeCell ref="I198:J198"/>
    <mergeCell ref="K198:L198"/>
    <mergeCell ref="B335:D335"/>
    <mergeCell ref="E335:G335"/>
    <mergeCell ref="H335:J335"/>
    <mergeCell ref="K335:M335"/>
  </mergeCells>
  <printOptions/>
  <pageMargins bottom="0.75" footer="0.0" header="0.0" left="0.7" right="0.7" top="0.75"/>
  <pageSetup paperSize="9" orientation="portrait"/>
  <drawing r:id="rId1"/>
  <tableParts count="17"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0.86"/>
    <col customWidth="1" min="2" max="2" width="19.43"/>
    <col customWidth="1" min="3" max="3" width="19.0"/>
    <col customWidth="1" min="4" max="4" width="21.14"/>
    <col customWidth="1" min="5" max="5" width="22.14"/>
    <col customWidth="1" min="6" max="6" width="21.43"/>
    <col customWidth="1" min="7" max="7" width="16.43"/>
    <col customWidth="1" min="8" max="8" width="11.43"/>
    <col customWidth="1" min="9" max="9" width="11.86"/>
    <col customWidth="1" min="10" max="26" width="10.71"/>
  </cols>
  <sheetData>
    <row r="1">
      <c r="A1" s="52" t="s">
        <v>543</v>
      </c>
    </row>
    <row r="3" ht="27.75" customHeight="1">
      <c r="A3" s="266" t="s">
        <v>322</v>
      </c>
      <c r="B3" s="266" t="s">
        <v>544</v>
      </c>
      <c r="C3" s="266" t="s">
        <v>545</v>
      </c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</row>
    <row r="4">
      <c r="A4" s="173" t="s">
        <v>34</v>
      </c>
      <c r="B4" s="173">
        <v>97.1</v>
      </c>
      <c r="C4" s="173">
        <v>76.2</v>
      </c>
    </row>
    <row r="5">
      <c r="A5" s="173" t="s">
        <v>36</v>
      </c>
      <c r="B5" s="173">
        <v>91.6</v>
      </c>
      <c r="C5" s="13">
        <v>76.2</v>
      </c>
    </row>
    <row r="6">
      <c r="A6" s="173" t="s">
        <v>32</v>
      </c>
      <c r="B6" s="173">
        <v>91.1</v>
      </c>
      <c r="C6" s="13">
        <v>76.2</v>
      </c>
    </row>
    <row r="7">
      <c r="A7" s="173" t="s">
        <v>31</v>
      </c>
      <c r="B7" s="173">
        <v>90.0</v>
      </c>
      <c r="C7" s="13">
        <v>76.2</v>
      </c>
    </row>
    <row r="8">
      <c r="A8" s="173" t="s">
        <v>27</v>
      </c>
      <c r="B8" s="173">
        <v>87.9</v>
      </c>
      <c r="C8" s="13">
        <v>76.2</v>
      </c>
    </row>
    <row r="9">
      <c r="A9" s="173" t="s">
        <v>35</v>
      </c>
      <c r="B9" s="173">
        <v>87.6</v>
      </c>
      <c r="C9" s="13">
        <v>76.2</v>
      </c>
    </row>
    <row r="10">
      <c r="A10" s="173" t="s">
        <v>28</v>
      </c>
      <c r="B10" s="173">
        <v>87.3</v>
      </c>
      <c r="C10" s="13">
        <v>76.2</v>
      </c>
    </row>
    <row r="11">
      <c r="A11" s="173" t="s">
        <v>25</v>
      </c>
      <c r="B11" s="173">
        <v>83.1</v>
      </c>
      <c r="C11" s="13">
        <v>76.2</v>
      </c>
    </row>
    <row r="12">
      <c r="A12" s="173" t="s">
        <v>30</v>
      </c>
      <c r="B12" s="173">
        <v>78.7</v>
      </c>
      <c r="C12" s="13">
        <v>76.2</v>
      </c>
    </row>
    <row r="13">
      <c r="A13" s="173" t="s">
        <v>33</v>
      </c>
      <c r="B13" s="173">
        <v>76.7</v>
      </c>
      <c r="C13" s="13">
        <v>76.2</v>
      </c>
    </row>
    <row r="14">
      <c r="A14" s="173" t="s">
        <v>24</v>
      </c>
      <c r="B14" s="173">
        <v>71.4</v>
      </c>
      <c r="C14" s="13">
        <v>76.2</v>
      </c>
    </row>
    <row r="15">
      <c r="A15" s="173" t="s">
        <v>29</v>
      </c>
      <c r="B15" s="173">
        <v>65.8</v>
      </c>
      <c r="C15" s="13">
        <v>76.2</v>
      </c>
    </row>
    <row r="16">
      <c r="A16" s="173" t="s">
        <v>26</v>
      </c>
      <c r="B16" s="173">
        <v>57.1</v>
      </c>
      <c r="C16" s="13">
        <v>76.2</v>
      </c>
    </row>
    <row r="17">
      <c r="A17" s="173" t="s">
        <v>23</v>
      </c>
      <c r="B17" s="173">
        <v>5.0</v>
      </c>
      <c r="C17" s="13">
        <v>76.2</v>
      </c>
    </row>
    <row r="18">
      <c r="A18" s="173" t="s">
        <v>87</v>
      </c>
      <c r="B18" s="173">
        <v>76.2</v>
      </c>
      <c r="C18" s="173"/>
    </row>
    <row r="20">
      <c r="A20" s="52" t="s">
        <v>546</v>
      </c>
    </row>
    <row r="21" ht="15.75" customHeight="1">
      <c r="A21" s="53" t="s">
        <v>236</v>
      </c>
      <c r="B21" s="89" t="s">
        <v>20</v>
      </c>
      <c r="C21" s="89" t="s">
        <v>21</v>
      </c>
      <c r="D21" s="90" t="s">
        <v>193</v>
      </c>
    </row>
    <row r="22" ht="15.75" customHeight="1">
      <c r="A22" s="56" t="s">
        <v>237</v>
      </c>
      <c r="B22" s="268">
        <v>2214.0</v>
      </c>
      <c r="C22" s="268">
        <v>866.0</v>
      </c>
      <c r="D22" s="269">
        <v>2149.0</v>
      </c>
    </row>
    <row r="23" ht="15.75" customHeight="1">
      <c r="A23" s="56" t="s">
        <v>360</v>
      </c>
      <c r="B23" s="268">
        <v>355.0</v>
      </c>
      <c r="C23" s="268">
        <v>139.0</v>
      </c>
      <c r="D23" s="269">
        <v>328.0</v>
      </c>
    </row>
    <row r="24" ht="15.75" customHeight="1">
      <c r="A24" s="56" t="s">
        <v>330</v>
      </c>
      <c r="B24" s="268">
        <v>713.0</v>
      </c>
      <c r="C24" s="268">
        <v>1000.0</v>
      </c>
      <c r="D24" s="269">
        <v>714.0</v>
      </c>
    </row>
    <row r="25" ht="15.75" customHeight="1">
      <c r="A25" s="56" t="s">
        <v>326</v>
      </c>
      <c r="B25" s="268">
        <v>191.0</v>
      </c>
      <c r="C25" s="268">
        <v>138.0</v>
      </c>
      <c r="D25" s="269">
        <v>167.0</v>
      </c>
    </row>
    <row r="26" ht="15.75" customHeight="1">
      <c r="A26" s="56" t="s">
        <v>245</v>
      </c>
      <c r="B26" s="268">
        <v>1544.0</v>
      </c>
      <c r="C26" s="268">
        <v>1995.0</v>
      </c>
      <c r="D26" s="269">
        <v>1560.0</v>
      </c>
    </row>
    <row r="27" ht="15.75" customHeight="1">
      <c r="A27" s="56" t="s">
        <v>246</v>
      </c>
      <c r="B27" s="268">
        <v>831.0</v>
      </c>
      <c r="C27" s="268">
        <v>569.0</v>
      </c>
      <c r="D27" s="269">
        <v>820.0</v>
      </c>
    </row>
    <row r="28" ht="15.75" customHeight="1">
      <c r="A28" s="56" t="s">
        <v>247</v>
      </c>
      <c r="B28" s="268">
        <v>1554.0</v>
      </c>
      <c r="C28" s="268">
        <v>1030.0</v>
      </c>
      <c r="D28" s="269">
        <v>1529.0</v>
      </c>
    </row>
    <row r="29" ht="15.75" customHeight="1">
      <c r="A29" s="56" t="s">
        <v>248</v>
      </c>
      <c r="B29" s="268">
        <v>746.0</v>
      </c>
      <c r="C29" s="268">
        <v>259.0</v>
      </c>
      <c r="D29" s="269">
        <v>703.0</v>
      </c>
    </row>
    <row r="30" ht="15.75" customHeight="1">
      <c r="A30" s="56" t="s">
        <v>252</v>
      </c>
      <c r="B30" s="268">
        <v>6541.0</v>
      </c>
      <c r="C30" s="268">
        <v>18035.0</v>
      </c>
      <c r="D30" s="269">
        <v>8257.0</v>
      </c>
    </row>
    <row r="31" ht="15.75" customHeight="1">
      <c r="A31" s="56" t="s">
        <v>253</v>
      </c>
      <c r="B31" s="268">
        <v>742.0</v>
      </c>
      <c r="C31" s="268">
        <v>655.0</v>
      </c>
      <c r="D31" s="269">
        <v>734.0</v>
      </c>
    </row>
    <row r="32" ht="15.75" customHeight="1">
      <c r="A32" s="56" t="s">
        <v>329</v>
      </c>
      <c r="B32" s="268">
        <v>324.0</v>
      </c>
      <c r="C32" s="268">
        <v>452.0</v>
      </c>
      <c r="D32" s="269">
        <v>333.0</v>
      </c>
    </row>
    <row r="33" ht="15.75" customHeight="1">
      <c r="A33" s="74" t="s">
        <v>254</v>
      </c>
      <c r="B33" s="270">
        <v>970.0</v>
      </c>
      <c r="C33" s="270">
        <v>443.0</v>
      </c>
      <c r="D33" s="271">
        <v>961.0</v>
      </c>
    </row>
    <row r="34" ht="15.75" customHeight="1"/>
    <row r="35" ht="15.75" customHeight="1">
      <c r="A35" s="52" t="s">
        <v>547</v>
      </c>
    </row>
    <row r="36" ht="15.75" customHeight="1">
      <c r="A36" s="53" t="s">
        <v>322</v>
      </c>
      <c r="B36" s="89" t="s">
        <v>237</v>
      </c>
      <c r="C36" s="89" t="s">
        <v>247</v>
      </c>
      <c r="D36" s="89" t="s">
        <v>245</v>
      </c>
      <c r="E36" s="89" t="s">
        <v>254</v>
      </c>
      <c r="F36" s="89" t="s">
        <v>248</v>
      </c>
      <c r="G36" s="89" t="s">
        <v>329</v>
      </c>
      <c r="H36" s="89" t="s">
        <v>253</v>
      </c>
      <c r="I36" s="89" t="s">
        <v>548</v>
      </c>
      <c r="J36" s="89" t="s">
        <v>246</v>
      </c>
      <c r="K36" s="90" t="s">
        <v>360</v>
      </c>
    </row>
    <row r="37" ht="15.75" customHeight="1">
      <c r="A37" s="56" t="s">
        <v>23</v>
      </c>
      <c r="B37" s="272">
        <v>1435.0</v>
      </c>
      <c r="C37" s="187" t="s">
        <v>549</v>
      </c>
      <c r="D37" s="187" t="s">
        <v>549</v>
      </c>
      <c r="E37" s="187" t="s">
        <v>549</v>
      </c>
      <c r="F37" s="187">
        <v>756.0</v>
      </c>
      <c r="G37" s="187" t="s">
        <v>549</v>
      </c>
      <c r="H37" s="187" t="s">
        <v>549</v>
      </c>
      <c r="I37" s="187" t="s">
        <v>549</v>
      </c>
      <c r="J37" s="187" t="s">
        <v>549</v>
      </c>
      <c r="K37" s="273" t="s">
        <v>549</v>
      </c>
    </row>
    <row r="38" ht="15.75" customHeight="1">
      <c r="A38" s="56" t="s">
        <v>24</v>
      </c>
      <c r="B38" s="187">
        <v>959.0</v>
      </c>
      <c r="C38" s="187">
        <v>282.0</v>
      </c>
      <c r="D38" s="187">
        <v>157.0</v>
      </c>
      <c r="E38" s="187">
        <v>222.0</v>
      </c>
      <c r="F38" s="187">
        <v>71.0</v>
      </c>
      <c r="G38" s="187">
        <v>49.0</v>
      </c>
      <c r="H38" s="187">
        <v>987.0</v>
      </c>
      <c r="I38" s="187" t="s">
        <v>549</v>
      </c>
      <c r="J38" s="187">
        <v>551.0</v>
      </c>
      <c r="K38" s="273" t="s">
        <v>549</v>
      </c>
    </row>
    <row r="39" ht="15.75" customHeight="1">
      <c r="A39" s="56" t="s">
        <v>25</v>
      </c>
      <c r="B39" s="187">
        <v>778.0</v>
      </c>
      <c r="C39" s="187">
        <v>957.0</v>
      </c>
      <c r="D39" s="187">
        <v>128.0</v>
      </c>
      <c r="E39" s="187">
        <v>315.0</v>
      </c>
      <c r="F39" s="187">
        <v>379.0</v>
      </c>
      <c r="G39" s="187">
        <v>360.0</v>
      </c>
      <c r="H39" s="187" t="s">
        <v>549</v>
      </c>
      <c r="I39" s="187" t="s">
        <v>549</v>
      </c>
      <c r="J39" s="187" t="s">
        <v>549</v>
      </c>
      <c r="K39" s="273" t="s">
        <v>549</v>
      </c>
    </row>
    <row r="40" ht="15.75" customHeight="1">
      <c r="A40" s="56" t="s">
        <v>26</v>
      </c>
      <c r="B40" s="187">
        <v>425.0</v>
      </c>
      <c r="C40" s="187">
        <v>192.0</v>
      </c>
      <c r="D40" s="187" t="s">
        <v>549</v>
      </c>
      <c r="E40" s="187" t="s">
        <v>549</v>
      </c>
      <c r="F40" s="187">
        <v>276.0</v>
      </c>
      <c r="G40" s="187" t="s">
        <v>549</v>
      </c>
      <c r="H40" s="187" t="s">
        <v>549</v>
      </c>
      <c r="I40" s="272">
        <v>9841.0</v>
      </c>
      <c r="J40" s="187" t="s">
        <v>549</v>
      </c>
      <c r="K40" s="273">
        <v>339.0</v>
      </c>
    </row>
    <row r="41" ht="15.75" customHeight="1">
      <c r="A41" s="56" t="s">
        <v>27</v>
      </c>
      <c r="B41" s="272">
        <v>1306.0</v>
      </c>
      <c r="C41" s="187">
        <v>851.0</v>
      </c>
      <c r="D41" s="272">
        <v>1023.0</v>
      </c>
      <c r="E41" s="272">
        <v>1529.0</v>
      </c>
      <c r="F41" s="187">
        <v>329.0</v>
      </c>
      <c r="G41" s="187">
        <v>414.0</v>
      </c>
      <c r="H41" s="272">
        <v>3000.0</v>
      </c>
      <c r="I41" s="187" t="s">
        <v>549</v>
      </c>
      <c r="J41" s="187" t="s">
        <v>549</v>
      </c>
      <c r="K41" s="273" t="s">
        <v>549</v>
      </c>
    </row>
    <row r="42" ht="15.75" customHeight="1">
      <c r="A42" s="56" t="s">
        <v>28</v>
      </c>
      <c r="B42" s="272">
        <v>1541.0</v>
      </c>
      <c r="C42" s="272">
        <v>1546.0</v>
      </c>
      <c r="D42" s="272">
        <v>1343.0</v>
      </c>
      <c r="E42" s="187">
        <v>221.0</v>
      </c>
      <c r="F42" s="187">
        <v>360.0</v>
      </c>
      <c r="G42" s="187">
        <v>580.0</v>
      </c>
      <c r="H42" s="187">
        <v>98.0</v>
      </c>
      <c r="I42" s="187" t="s">
        <v>549</v>
      </c>
      <c r="J42" s="187">
        <v>240.0</v>
      </c>
      <c r="K42" s="273" t="s">
        <v>549</v>
      </c>
    </row>
    <row r="43" ht="15.75" customHeight="1">
      <c r="A43" s="56" t="s">
        <v>29</v>
      </c>
      <c r="B43" s="187">
        <v>577.0</v>
      </c>
      <c r="C43" s="187">
        <v>602.0</v>
      </c>
      <c r="D43" s="187">
        <v>195.0</v>
      </c>
      <c r="E43" s="187">
        <v>783.0</v>
      </c>
      <c r="F43" s="187">
        <v>107.0</v>
      </c>
      <c r="G43" s="187" t="s">
        <v>549</v>
      </c>
      <c r="H43" s="187" t="s">
        <v>549</v>
      </c>
      <c r="I43" s="187" t="s">
        <v>549</v>
      </c>
      <c r="J43" s="272">
        <v>1153.0</v>
      </c>
      <c r="K43" s="273" t="s">
        <v>549</v>
      </c>
    </row>
    <row r="44" ht="15.75" customHeight="1">
      <c r="A44" s="56" t="s">
        <v>30</v>
      </c>
      <c r="B44" s="272">
        <v>3683.0</v>
      </c>
      <c r="C44" s="272">
        <v>4915.0</v>
      </c>
      <c r="D44" s="187">
        <v>550.0</v>
      </c>
      <c r="E44" s="187">
        <v>113.0</v>
      </c>
      <c r="F44" s="272">
        <v>1942.0</v>
      </c>
      <c r="G44" s="187" t="s">
        <v>549</v>
      </c>
      <c r="H44" s="187" t="s">
        <v>549</v>
      </c>
      <c r="I44" s="187" t="s">
        <v>549</v>
      </c>
      <c r="J44" s="272">
        <v>7212.0</v>
      </c>
      <c r="K44" s="273">
        <v>387.0</v>
      </c>
    </row>
    <row r="45" ht="15.75" customHeight="1">
      <c r="A45" s="56" t="s">
        <v>31</v>
      </c>
      <c r="B45" s="272">
        <v>1189.0</v>
      </c>
      <c r="C45" s="272">
        <v>1081.0</v>
      </c>
      <c r="D45" s="187">
        <v>657.0</v>
      </c>
      <c r="E45" s="187">
        <v>193.0</v>
      </c>
      <c r="F45" s="187">
        <v>74.0</v>
      </c>
      <c r="G45" s="187">
        <v>198.0</v>
      </c>
      <c r="H45" s="187">
        <v>454.0</v>
      </c>
      <c r="I45" s="187" t="s">
        <v>549</v>
      </c>
      <c r="J45" s="187"/>
      <c r="K45" s="273" t="s">
        <v>549</v>
      </c>
    </row>
    <row r="46" ht="15.75" customHeight="1">
      <c r="A46" s="56" t="s">
        <v>32</v>
      </c>
      <c r="B46" s="272">
        <v>2374.0</v>
      </c>
      <c r="C46" s="272">
        <v>1813.0</v>
      </c>
      <c r="D46" s="272">
        <v>1159.0</v>
      </c>
      <c r="E46" s="272">
        <v>1391.0</v>
      </c>
      <c r="F46" s="187">
        <v>37.0</v>
      </c>
      <c r="G46" s="187">
        <v>459.0</v>
      </c>
      <c r="H46" s="187">
        <v>765.0</v>
      </c>
      <c r="I46" s="187" t="s">
        <v>549</v>
      </c>
      <c r="J46" s="187">
        <v>535.0</v>
      </c>
      <c r="K46" s="273" t="s">
        <v>549</v>
      </c>
    </row>
    <row r="47" ht="15.75" customHeight="1">
      <c r="A47" s="56" t="s">
        <v>33</v>
      </c>
      <c r="B47" s="187">
        <v>597.0</v>
      </c>
      <c r="C47" s="187">
        <v>828.0</v>
      </c>
      <c r="D47" s="272">
        <v>2745.0</v>
      </c>
      <c r="E47" s="187">
        <v>579.0</v>
      </c>
      <c r="F47" s="187">
        <v>78.0</v>
      </c>
      <c r="G47" s="187" t="s">
        <v>549</v>
      </c>
      <c r="H47" s="272">
        <v>1072.0</v>
      </c>
      <c r="I47" s="272">
        <v>2845.0</v>
      </c>
      <c r="J47" s="187"/>
      <c r="K47" s="273">
        <v>155.0</v>
      </c>
    </row>
    <row r="48" ht="15.75" customHeight="1">
      <c r="A48" s="56" t="s">
        <v>34</v>
      </c>
      <c r="B48" s="272">
        <v>5915.0</v>
      </c>
      <c r="C48" s="272">
        <v>3101.0</v>
      </c>
      <c r="D48" s="272">
        <v>1747.0</v>
      </c>
      <c r="E48" s="187">
        <v>397.0</v>
      </c>
      <c r="F48" s="187">
        <v>59.0</v>
      </c>
      <c r="G48" s="187">
        <v>323.0</v>
      </c>
      <c r="H48" s="187">
        <v>251.0</v>
      </c>
      <c r="I48" s="187" t="s">
        <v>549</v>
      </c>
      <c r="J48" s="187">
        <v>35.0</v>
      </c>
      <c r="K48" s="273" t="s">
        <v>549</v>
      </c>
    </row>
    <row r="49" ht="15.75" customHeight="1">
      <c r="A49" s="56" t="s">
        <v>35</v>
      </c>
      <c r="B49" s="272">
        <v>5455.0</v>
      </c>
      <c r="C49" s="187" t="s">
        <v>549</v>
      </c>
      <c r="D49" s="272">
        <v>6446.0</v>
      </c>
      <c r="E49" s="272">
        <v>1655.0</v>
      </c>
      <c r="F49" s="187">
        <v>282.0</v>
      </c>
      <c r="G49" s="187" t="s">
        <v>549</v>
      </c>
      <c r="H49" s="187">
        <v>926.0</v>
      </c>
      <c r="I49" s="187" t="s">
        <v>549</v>
      </c>
      <c r="J49" s="187"/>
      <c r="K49" s="273" t="s">
        <v>549</v>
      </c>
    </row>
    <row r="50" ht="15.75" customHeight="1">
      <c r="A50" s="56" t="s">
        <v>36</v>
      </c>
      <c r="B50" s="272">
        <v>2026.0</v>
      </c>
      <c r="C50" s="187">
        <v>630.0</v>
      </c>
      <c r="D50" s="187">
        <v>526.0</v>
      </c>
      <c r="E50" s="187">
        <v>182.0</v>
      </c>
      <c r="F50" s="187">
        <v>81.0</v>
      </c>
      <c r="G50" s="187">
        <v>255.0</v>
      </c>
      <c r="H50" s="187">
        <v>569.0</v>
      </c>
      <c r="I50" s="187" t="s">
        <v>549</v>
      </c>
      <c r="J50" s="187">
        <v>337.0</v>
      </c>
      <c r="K50" s="273" t="s">
        <v>549</v>
      </c>
    </row>
    <row r="51" ht="15.75" customHeight="1">
      <c r="A51" s="74" t="s">
        <v>87</v>
      </c>
      <c r="B51" s="181">
        <v>2149.0</v>
      </c>
      <c r="C51" s="181">
        <v>1529.0</v>
      </c>
      <c r="D51" s="181">
        <v>1560.0</v>
      </c>
      <c r="E51" s="246">
        <v>961.0</v>
      </c>
      <c r="F51" s="246">
        <v>703.0</v>
      </c>
      <c r="G51" s="246">
        <v>333.0</v>
      </c>
      <c r="H51" s="246">
        <v>734.0</v>
      </c>
      <c r="I51" s="181">
        <v>8257.0</v>
      </c>
      <c r="J51" s="246">
        <v>820.0</v>
      </c>
      <c r="K51" s="274">
        <v>328.0</v>
      </c>
    </row>
    <row r="52" ht="15.75" customHeight="1"/>
    <row r="53" ht="15.75" customHeight="1">
      <c r="A53" s="52" t="s">
        <v>550</v>
      </c>
      <c r="J53" s="2"/>
      <c r="K53" s="2"/>
    </row>
    <row r="54" ht="33.0" customHeight="1">
      <c r="A54" s="172" t="s">
        <v>236</v>
      </c>
      <c r="B54" s="172" t="s">
        <v>551</v>
      </c>
      <c r="C54" s="172" t="s">
        <v>552</v>
      </c>
      <c r="D54" s="172" t="s">
        <v>553</v>
      </c>
      <c r="E54" s="172" t="s">
        <v>554</v>
      </c>
      <c r="F54" s="172" t="s">
        <v>555</v>
      </c>
      <c r="G54" s="172" t="s">
        <v>556</v>
      </c>
      <c r="H54" s="172" t="s">
        <v>22</v>
      </c>
      <c r="I54" s="108"/>
      <c r="J54" s="108"/>
      <c r="K54" s="2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</row>
    <row r="55" ht="17.25" customHeight="1">
      <c r="A55" s="275" t="s">
        <v>237</v>
      </c>
      <c r="B55" s="275">
        <v>56.5</v>
      </c>
      <c r="C55" s="275">
        <v>21.6</v>
      </c>
      <c r="D55" s="275">
        <v>13.6</v>
      </c>
      <c r="E55" s="275">
        <v>2.8</v>
      </c>
      <c r="F55" s="275">
        <v>5.5</v>
      </c>
      <c r="G55" s="275">
        <v>0.0</v>
      </c>
      <c r="H55" s="276">
        <f>SUM('4.1 Prod&amp;Util_Pluvial'!$B55:$G55)</f>
        <v>100</v>
      </c>
      <c r="J55" s="108"/>
      <c r="K55" s="2"/>
    </row>
    <row r="56" ht="15.75" customHeight="1">
      <c r="A56" s="275" t="s">
        <v>360</v>
      </c>
      <c r="B56" s="275">
        <v>8.9</v>
      </c>
      <c r="C56" s="275">
        <v>76.6</v>
      </c>
      <c r="D56" s="275">
        <v>11.3</v>
      </c>
      <c r="E56" s="275">
        <v>0.0</v>
      </c>
      <c r="F56" s="275">
        <v>3.2</v>
      </c>
      <c r="G56" s="275">
        <v>0.0</v>
      </c>
      <c r="H56" s="276">
        <f>SUM('4.1 Prod&amp;Util_Pluvial'!$B56:$G56)</f>
        <v>100</v>
      </c>
      <c r="J56" s="108"/>
      <c r="K56" s="2"/>
    </row>
    <row r="57" ht="16.5" customHeight="1">
      <c r="A57" s="275" t="s">
        <v>330</v>
      </c>
      <c r="B57" s="275">
        <v>95.0</v>
      </c>
      <c r="C57" s="275">
        <v>0.0</v>
      </c>
      <c r="D57" s="275">
        <v>0.0</v>
      </c>
      <c r="E57" s="275">
        <v>0.0</v>
      </c>
      <c r="F57" s="275">
        <v>5.0</v>
      </c>
      <c r="G57" s="275">
        <v>0.0</v>
      </c>
      <c r="H57" s="276">
        <f>SUM('4.1 Prod&amp;Util_Pluvial'!$B57:$G57)</f>
        <v>100</v>
      </c>
      <c r="J57" s="108"/>
      <c r="K57" s="2"/>
    </row>
    <row r="58" ht="15.75" customHeight="1">
      <c r="A58" s="275" t="s">
        <v>326</v>
      </c>
      <c r="B58" s="275">
        <v>37.1</v>
      </c>
      <c r="C58" s="275">
        <v>48.9</v>
      </c>
      <c r="D58" s="275">
        <v>9.5</v>
      </c>
      <c r="E58" s="275">
        <v>3.9</v>
      </c>
      <c r="F58" s="275">
        <v>0.5</v>
      </c>
      <c r="G58" s="275">
        <v>0.0</v>
      </c>
      <c r="H58" s="276">
        <f>SUM('4.1 Prod&amp;Util_Pluvial'!$B58:$G58)</f>
        <v>99.9</v>
      </c>
      <c r="J58" s="108"/>
      <c r="K58" s="2"/>
    </row>
    <row r="59" ht="16.5" customHeight="1">
      <c r="A59" s="275" t="s">
        <v>245</v>
      </c>
      <c r="B59" s="275">
        <v>5.5</v>
      </c>
      <c r="C59" s="275">
        <v>75.3</v>
      </c>
      <c r="D59" s="275">
        <v>6.9</v>
      </c>
      <c r="E59" s="275">
        <v>1.0</v>
      </c>
      <c r="F59" s="275">
        <v>6.9</v>
      </c>
      <c r="G59" s="275">
        <v>4.2</v>
      </c>
      <c r="H59" s="276">
        <f>SUM('4.1 Prod&amp;Util_Pluvial'!$B59:$G59)</f>
        <v>99.8</v>
      </c>
      <c r="J59" s="108"/>
      <c r="K59" s="2"/>
    </row>
    <row r="60" ht="15.75" customHeight="1">
      <c r="A60" s="275" t="s">
        <v>246</v>
      </c>
      <c r="B60" s="275">
        <v>72.4</v>
      </c>
      <c r="C60" s="275">
        <v>19.7</v>
      </c>
      <c r="D60" s="275">
        <v>2.6</v>
      </c>
      <c r="E60" s="275">
        <v>1.3</v>
      </c>
      <c r="F60" s="275">
        <v>4.1</v>
      </c>
      <c r="G60" s="275">
        <v>0.0</v>
      </c>
      <c r="H60" s="276">
        <f>SUM('4.1 Prod&amp;Util_Pluvial'!$B60:$G60)</f>
        <v>100.1</v>
      </c>
    </row>
    <row r="61" ht="15.75" customHeight="1">
      <c r="A61" s="275" t="s">
        <v>247</v>
      </c>
      <c r="B61" s="275">
        <v>6.0</v>
      </c>
      <c r="C61" s="275">
        <v>73.8</v>
      </c>
      <c r="D61" s="275">
        <v>4.1</v>
      </c>
      <c r="E61" s="275">
        <v>1.9</v>
      </c>
      <c r="F61" s="275">
        <v>7.9</v>
      </c>
      <c r="G61" s="275">
        <v>6.3</v>
      </c>
      <c r="H61" s="276">
        <f>SUM('4.1 Prod&amp;Util_Pluvial'!$B61:$G61)</f>
        <v>100</v>
      </c>
    </row>
    <row r="62" ht="15.75" customHeight="1">
      <c r="A62" s="275" t="s">
        <v>248</v>
      </c>
      <c r="B62" s="275">
        <v>19.6</v>
      </c>
      <c r="C62" s="275">
        <v>61.2</v>
      </c>
      <c r="D62" s="275">
        <v>9.0</v>
      </c>
      <c r="E62" s="275">
        <v>0.9</v>
      </c>
      <c r="F62" s="275">
        <v>5.6</v>
      </c>
      <c r="G62" s="275">
        <v>3.7</v>
      </c>
      <c r="H62" s="276">
        <f>SUM('4.1 Prod&amp;Util_Pluvial'!$B62:$G62)</f>
        <v>100</v>
      </c>
    </row>
    <row r="63" ht="15.75" customHeight="1">
      <c r="A63" s="275" t="s">
        <v>252</v>
      </c>
      <c r="B63" s="275">
        <v>34.3</v>
      </c>
      <c r="C63" s="275">
        <v>55.1</v>
      </c>
      <c r="D63" s="275">
        <v>5.5</v>
      </c>
      <c r="E63" s="275">
        <v>0.6</v>
      </c>
      <c r="F63" s="275">
        <v>4.5</v>
      </c>
      <c r="G63" s="275">
        <v>0.0</v>
      </c>
      <c r="H63" s="276">
        <f>SUM('4.1 Prod&amp;Util_Pluvial'!$B63:$G63)</f>
        <v>100</v>
      </c>
    </row>
    <row r="64" ht="15.75" customHeight="1">
      <c r="A64" s="275" t="s">
        <v>253</v>
      </c>
      <c r="B64" s="275">
        <v>1.5</v>
      </c>
      <c r="C64" s="275">
        <v>81.7</v>
      </c>
      <c r="D64" s="275">
        <v>11.2</v>
      </c>
      <c r="E64" s="275">
        <v>0.1</v>
      </c>
      <c r="F64" s="275">
        <v>5.4</v>
      </c>
      <c r="G64" s="275">
        <v>0.0</v>
      </c>
      <c r="H64" s="276">
        <f>SUM('4.1 Prod&amp;Util_Pluvial'!$B64:$G64)</f>
        <v>99.9</v>
      </c>
    </row>
    <row r="65" ht="15.75" customHeight="1">
      <c r="A65" s="275" t="s">
        <v>329</v>
      </c>
      <c r="B65" s="275">
        <v>80.2</v>
      </c>
      <c r="C65" s="275">
        <v>3.0</v>
      </c>
      <c r="D65" s="275">
        <v>8.2</v>
      </c>
      <c r="E65" s="275">
        <v>4.7</v>
      </c>
      <c r="F65" s="275">
        <v>3.8</v>
      </c>
      <c r="G65" s="275">
        <v>0.0</v>
      </c>
      <c r="H65" s="276">
        <f>SUM('4.1 Prod&amp;Util_Pluvial'!$B65:$G65)</f>
        <v>99.9</v>
      </c>
    </row>
    <row r="66" ht="15.75" customHeight="1">
      <c r="A66" s="275" t="s">
        <v>254</v>
      </c>
      <c r="B66" s="275">
        <v>5.9</v>
      </c>
      <c r="C66" s="275">
        <v>70.6</v>
      </c>
      <c r="D66" s="275">
        <v>6.9</v>
      </c>
      <c r="E66" s="275">
        <v>1.0</v>
      </c>
      <c r="F66" s="275">
        <v>7.2</v>
      </c>
      <c r="G66" s="275">
        <v>8.3</v>
      </c>
      <c r="H66" s="276">
        <f>SUM('4.1 Prod&amp;Util_Pluvial'!$B66:$G66)</f>
        <v>99.9</v>
      </c>
    </row>
    <row r="67" ht="15.75" customHeight="1">
      <c r="A67" s="277" t="s">
        <v>249</v>
      </c>
      <c r="B67" s="278">
        <v>73.35435</v>
      </c>
      <c r="C67" s="278">
        <v>20.18511</v>
      </c>
      <c r="D67" s="278">
        <v>0.0</v>
      </c>
      <c r="E67" s="278">
        <v>0.0</v>
      </c>
      <c r="F67" s="278">
        <v>6.512099</v>
      </c>
      <c r="G67" s="278">
        <v>0.0</v>
      </c>
      <c r="H67" s="276">
        <f>SUM('4.1 Prod&amp;Util_Pluvial'!$B67:$G67)</f>
        <v>100.051559</v>
      </c>
    </row>
    <row r="68" ht="15.75" customHeight="1">
      <c r="A68" s="275" t="s">
        <v>22</v>
      </c>
      <c r="B68" s="275">
        <v>28.4</v>
      </c>
      <c r="C68" s="275">
        <v>51.4</v>
      </c>
      <c r="D68" s="275">
        <v>9.0</v>
      </c>
      <c r="E68" s="275">
        <v>1.9</v>
      </c>
      <c r="F68" s="275">
        <v>6.4</v>
      </c>
      <c r="G68" s="275">
        <v>3.0</v>
      </c>
      <c r="H68" s="276">
        <f>SUM('4.1 Prod&amp;Util_Pluvial'!$B68:$G68)</f>
        <v>100.1</v>
      </c>
    </row>
    <row r="69" ht="15.75" customHeight="1"/>
    <row r="70" ht="15.75" customHeight="1">
      <c r="A70" s="129" t="s">
        <v>557</v>
      </c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</row>
    <row r="71" ht="15.75" customHeight="1">
      <c r="A71" s="106" t="s">
        <v>236</v>
      </c>
      <c r="B71" s="86" t="s">
        <v>558</v>
      </c>
      <c r="C71" s="107" t="s">
        <v>559</v>
      </c>
      <c r="D71" s="129"/>
      <c r="E71" s="129"/>
      <c r="F71" s="129"/>
      <c r="G71" s="129"/>
    </row>
    <row r="72" ht="15.75" customHeight="1">
      <c r="A72" s="56" t="s">
        <v>330</v>
      </c>
      <c r="B72" s="136">
        <v>81.75</v>
      </c>
      <c r="C72" s="137">
        <v>5.0</v>
      </c>
    </row>
    <row r="73" ht="15.75" customHeight="1">
      <c r="A73" s="56" t="s">
        <v>253</v>
      </c>
      <c r="B73" s="136">
        <v>45.28</v>
      </c>
      <c r="C73" s="137">
        <v>5.0</v>
      </c>
    </row>
    <row r="74" ht="15.75" customHeight="1">
      <c r="A74" s="56" t="s">
        <v>246</v>
      </c>
      <c r="B74" s="136">
        <v>7.63</v>
      </c>
      <c r="C74" s="137">
        <v>5.0</v>
      </c>
    </row>
    <row r="75" ht="15.75" customHeight="1">
      <c r="A75" s="56" t="s">
        <v>329</v>
      </c>
      <c r="B75" s="136">
        <v>6.03</v>
      </c>
      <c r="C75" s="137">
        <v>5.0</v>
      </c>
    </row>
    <row r="76" ht="15.75" customHeight="1">
      <c r="A76" s="56" t="s">
        <v>248</v>
      </c>
      <c r="B76" s="136">
        <v>4.83</v>
      </c>
      <c r="C76" s="137">
        <v>5.0</v>
      </c>
    </row>
    <row r="77" ht="15.75" customHeight="1">
      <c r="A77" s="56" t="s">
        <v>237</v>
      </c>
      <c r="B77" s="136">
        <v>4.81</v>
      </c>
      <c r="C77" s="137">
        <v>5.0</v>
      </c>
    </row>
    <row r="78" ht="15.75" customHeight="1">
      <c r="A78" s="56" t="s">
        <v>252</v>
      </c>
      <c r="B78" s="136">
        <v>3.88</v>
      </c>
      <c r="C78" s="137">
        <v>5.0</v>
      </c>
    </row>
    <row r="79" ht="15.75" customHeight="1">
      <c r="A79" s="56" t="s">
        <v>247</v>
      </c>
      <c r="B79" s="136">
        <v>3.52</v>
      </c>
      <c r="C79" s="137">
        <v>5.0</v>
      </c>
    </row>
    <row r="80" ht="15.75" customHeight="1">
      <c r="A80" s="56" t="s">
        <v>245</v>
      </c>
      <c r="B80" s="136">
        <v>2.48</v>
      </c>
      <c r="C80" s="137">
        <v>5.0</v>
      </c>
    </row>
    <row r="81" ht="15.75" customHeight="1">
      <c r="A81" s="56" t="s">
        <v>360</v>
      </c>
      <c r="B81" s="136">
        <v>0.0</v>
      </c>
      <c r="C81" s="137">
        <v>5.0</v>
      </c>
    </row>
    <row r="82" ht="15.75" customHeight="1">
      <c r="A82" s="56" t="s">
        <v>326</v>
      </c>
      <c r="B82" s="136">
        <v>0.0</v>
      </c>
      <c r="C82" s="137">
        <v>5.0</v>
      </c>
    </row>
    <row r="83" ht="15.75" customHeight="1">
      <c r="A83" s="56" t="s">
        <v>254</v>
      </c>
      <c r="B83" s="136">
        <v>0.0</v>
      </c>
      <c r="C83" s="137">
        <v>5.0</v>
      </c>
    </row>
    <row r="84" ht="15.75" customHeight="1">
      <c r="A84" s="74" t="s">
        <v>22</v>
      </c>
      <c r="B84" s="137">
        <v>5.0</v>
      </c>
      <c r="C84" s="173"/>
    </row>
    <row r="85" ht="15.75" customHeight="1"/>
    <row r="86" ht="15.75" customHeight="1">
      <c r="A86" s="52" t="s">
        <v>560</v>
      </c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</row>
    <row r="87" ht="15.75" customHeight="1">
      <c r="A87" s="172" t="s">
        <v>236</v>
      </c>
      <c r="B87" s="172" t="s">
        <v>561</v>
      </c>
      <c r="C87" s="172" t="s">
        <v>562</v>
      </c>
      <c r="D87" s="172" t="s">
        <v>563</v>
      </c>
      <c r="E87" s="172" t="s">
        <v>564</v>
      </c>
      <c r="F87" s="172" t="s">
        <v>565</v>
      </c>
      <c r="G87" s="172" t="s">
        <v>566</v>
      </c>
    </row>
    <row r="88" ht="15.75" customHeight="1">
      <c r="A88" s="173" t="s">
        <v>237</v>
      </c>
      <c r="B88" s="175">
        <v>0.63</v>
      </c>
      <c r="C88" s="175">
        <v>0.399</v>
      </c>
      <c r="D88" s="175">
        <v>0.078</v>
      </c>
      <c r="E88" s="175">
        <v>0.023</v>
      </c>
      <c r="F88" s="175">
        <v>0.026</v>
      </c>
      <c r="G88" s="175">
        <v>0.076</v>
      </c>
    </row>
    <row r="89" ht="15.75" customHeight="1">
      <c r="A89" s="173" t="s">
        <v>360</v>
      </c>
      <c r="B89" s="175">
        <v>0.889</v>
      </c>
      <c r="C89" s="175">
        <v>0.227</v>
      </c>
      <c r="D89" s="175">
        <v>0.0</v>
      </c>
      <c r="E89" s="175">
        <v>0.0</v>
      </c>
      <c r="F89" s="175">
        <v>0.697</v>
      </c>
      <c r="G89" s="175">
        <v>0.094</v>
      </c>
    </row>
    <row r="90" ht="15.75" customHeight="1">
      <c r="A90" s="173" t="s">
        <v>330</v>
      </c>
      <c r="B90" s="175">
        <v>0.0</v>
      </c>
      <c r="C90" s="175">
        <v>0.886</v>
      </c>
      <c r="D90" s="175">
        <v>0.114</v>
      </c>
      <c r="E90" s="175">
        <v>0.0</v>
      </c>
      <c r="F90" s="175">
        <v>0.0</v>
      </c>
      <c r="G90" s="175">
        <v>0.0</v>
      </c>
    </row>
    <row r="91" ht="15.75" customHeight="1">
      <c r="A91" s="173" t="s">
        <v>326</v>
      </c>
      <c r="B91" s="175">
        <v>1.0</v>
      </c>
      <c r="C91" s="175">
        <v>1.0</v>
      </c>
      <c r="D91" s="175">
        <v>0.0</v>
      </c>
      <c r="E91" s="175">
        <v>0.0</v>
      </c>
      <c r="F91" s="175">
        <v>0.0</v>
      </c>
      <c r="G91" s="175">
        <v>0.0</v>
      </c>
    </row>
    <row r="92" ht="15.75" customHeight="1">
      <c r="A92" s="173" t="s">
        <v>245</v>
      </c>
      <c r="B92" s="175">
        <v>0.63</v>
      </c>
      <c r="C92" s="175">
        <v>0.422</v>
      </c>
      <c r="D92" s="175">
        <v>0.024</v>
      </c>
      <c r="E92" s="175">
        <v>0.034</v>
      </c>
      <c r="F92" s="175">
        <v>0.091</v>
      </c>
      <c r="G92" s="175">
        <v>0.106</v>
      </c>
    </row>
    <row r="93" ht="15.75" customHeight="1">
      <c r="A93" s="173" t="s">
        <v>246</v>
      </c>
      <c r="B93" s="175">
        <v>0.532</v>
      </c>
      <c r="C93" s="175">
        <v>0.19</v>
      </c>
      <c r="D93" s="175">
        <v>0.223</v>
      </c>
      <c r="E93" s="175">
        <v>0.07</v>
      </c>
      <c r="F93" s="175">
        <v>0.03</v>
      </c>
      <c r="G93" s="175">
        <v>0.055</v>
      </c>
    </row>
    <row r="94" ht="15.75" customHeight="1">
      <c r="A94" s="173" t="s">
        <v>247</v>
      </c>
      <c r="B94" s="175">
        <v>0.698</v>
      </c>
      <c r="C94" s="175">
        <v>0.468</v>
      </c>
      <c r="D94" s="175">
        <v>0.0</v>
      </c>
      <c r="E94" s="175">
        <v>0.012</v>
      </c>
      <c r="F94" s="175">
        <v>0.031</v>
      </c>
      <c r="G94" s="175">
        <v>0.076</v>
      </c>
    </row>
    <row r="95" ht="15.75" customHeight="1">
      <c r="A95" s="173" t="s">
        <v>248</v>
      </c>
      <c r="B95" s="175">
        <v>0.342</v>
      </c>
      <c r="C95" s="175">
        <v>0.749</v>
      </c>
      <c r="D95" s="175">
        <v>0.006</v>
      </c>
      <c r="E95" s="175">
        <v>0.007</v>
      </c>
      <c r="F95" s="175">
        <v>0.078</v>
      </c>
      <c r="G95" s="175">
        <v>0.016</v>
      </c>
    </row>
    <row r="96" ht="15.75" customHeight="1">
      <c r="A96" s="173" t="s">
        <v>252</v>
      </c>
      <c r="B96" s="175">
        <v>0.796</v>
      </c>
      <c r="C96" s="175">
        <v>0.255</v>
      </c>
      <c r="D96" s="175">
        <v>0.116</v>
      </c>
      <c r="E96" s="175">
        <v>0.204</v>
      </c>
      <c r="F96" s="175">
        <v>0.153</v>
      </c>
      <c r="G96" s="175">
        <v>0.008</v>
      </c>
    </row>
    <row r="97" ht="15.75" customHeight="1">
      <c r="A97" s="173" t="s">
        <v>253</v>
      </c>
      <c r="B97" s="175">
        <v>0.037</v>
      </c>
      <c r="C97" s="175">
        <v>0.697</v>
      </c>
      <c r="D97" s="175">
        <v>0.0</v>
      </c>
      <c r="E97" s="175">
        <v>0.168</v>
      </c>
      <c r="F97" s="175">
        <v>0.002</v>
      </c>
      <c r="G97" s="175">
        <v>0.195</v>
      </c>
    </row>
    <row r="98" ht="15.75" customHeight="1">
      <c r="A98" s="173" t="s">
        <v>329</v>
      </c>
      <c r="B98" s="175">
        <v>0.426</v>
      </c>
      <c r="C98" s="175">
        <v>0.266</v>
      </c>
      <c r="D98" s="175">
        <v>0.113</v>
      </c>
      <c r="E98" s="175">
        <v>0.079</v>
      </c>
      <c r="F98" s="175">
        <v>0.0</v>
      </c>
      <c r="G98" s="175">
        <v>0.278</v>
      </c>
    </row>
    <row r="99" ht="15.75" customHeight="1">
      <c r="A99" s="173" t="s">
        <v>254</v>
      </c>
      <c r="B99" s="175">
        <v>0.576</v>
      </c>
      <c r="C99" s="175">
        <v>0.412</v>
      </c>
      <c r="D99" s="175">
        <v>0.0</v>
      </c>
      <c r="E99" s="175">
        <v>0.036</v>
      </c>
      <c r="F99" s="175">
        <v>0.04</v>
      </c>
      <c r="G99" s="175">
        <v>0.077</v>
      </c>
    </row>
    <row r="100" ht="15.75" customHeight="1">
      <c r="A100" s="52" t="s">
        <v>567</v>
      </c>
    </row>
    <row r="101" ht="15.75" customHeight="1">
      <c r="A101" s="52" t="s">
        <v>568</v>
      </c>
    </row>
    <row r="102" ht="15.75" customHeight="1">
      <c r="A102" s="71" t="s">
        <v>569</v>
      </c>
      <c r="B102" s="279" t="s">
        <v>561</v>
      </c>
      <c r="C102" s="279" t="s">
        <v>562</v>
      </c>
      <c r="D102" s="279" t="s">
        <v>563</v>
      </c>
      <c r="E102" s="279" t="s">
        <v>564</v>
      </c>
      <c r="F102" s="279" t="s">
        <v>565</v>
      </c>
      <c r="G102" s="279" t="s">
        <v>566</v>
      </c>
    </row>
    <row r="103" ht="15.75" customHeight="1">
      <c r="A103" s="71" t="s">
        <v>238</v>
      </c>
      <c r="B103" s="280">
        <f t="shared" ref="B103:G103" si="1">AVERAGE(B91,B92,B94,B96,B97,B99)</f>
        <v>0.6228333333</v>
      </c>
      <c r="C103" s="280">
        <f t="shared" si="1"/>
        <v>0.5423333333</v>
      </c>
      <c r="D103" s="280">
        <f t="shared" si="1"/>
        <v>0.02333333333</v>
      </c>
      <c r="E103" s="280">
        <f t="shared" si="1"/>
        <v>0.07566666667</v>
      </c>
      <c r="F103" s="280">
        <f t="shared" si="1"/>
        <v>0.05283333333</v>
      </c>
      <c r="G103" s="280">
        <f t="shared" si="1"/>
        <v>0.077</v>
      </c>
    </row>
    <row r="104" ht="15.75" customHeight="1">
      <c r="A104" s="71" t="s">
        <v>570</v>
      </c>
      <c r="B104" s="280">
        <f t="shared" ref="B104:G104" si="2">AVERAGE(B88,B90,B98)</f>
        <v>0.352</v>
      </c>
      <c r="C104" s="280">
        <f t="shared" si="2"/>
        <v>0.517</v>
      </c>
      <c r="D104" s="280">
        <f t="shared" si="2"/>
        <v>0.1016666667</v>
      </c>
      <c r="E104" s="280">
        <f t="shared" si="2"/>
        <v>0.034</v>
      </c>
      <c r="F104" s="280">
        <f t="shared" si="2"/>
        <v>0.008666666667</v>
      </c>
      <c r="G104" s="280">
        <f t="shared" si="2"/>
        <v>0.118</v>
      </c>
    </row>
    <row r="105" ht="15.75" customHeight="1">
      <c r="A105" s="71" t="s">
        <v>243</v>
      </c>
      <c r="B105" s="280">
        <f t="shared" ref="B105:G105" si="3">AVERAGE(B89,B93,B95,)</f>
        <v>0.44075</v>
      </c>
      <c r="C105" s="280">
        <f t="shared" si="3"/>
        <v>0.2915</v>
      </c>
      <c r="D105" s="280">
        <f t="shared" si="3"/>
        <v>0.05725</v>
      </c>
      <c r="E105" s="280">
        <f t="shared" si="3"/>
        <v>0.01925</v>
      </c>
      <c r="F105" s="280">
        <f t="shared" si="3"/>
        <v>0.20125</v>
      </c>
      <c r="G105" s="280">
        <f t="shared" si="3"/>
        <v>0.04125</v>
      </c>
    </row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2"/>
  <legacyDrawing r:id="rId3"/>
  <tableParts count="6">
    <tablePart r:id="rId10"/>
    <tablePart r:id="rId11"/>
    <tablePart r:id="rId12"/>
    <tablePart r:id="rId13"/>
    <tablePart r:id="rId14"/>
    <tablePart r:id="rId1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43"/>
    <col customWidth="1" min="2" max="3" width="17.14"/>
    <col customWidth="1" min="4" max="4" width="21.14"/>
    <col customWidth="1" min="5" max="5" width="25.57"/>
    <col customWidth="1" min="6" max="6" width="27.86"/>
    <col customWidth="1" min="7" max="7" width="19.86"/>
    <col customWidth="1" min="8" max="8" width="11.86"/>
    <col customWidth="1" min="9" max="10" width="10.71"/>
    <col customWidth="1" min="11" max="11" width="12.86"/>
    <col customWidth="1" min="12" max="26" width="10.71"/>
  </cols>
  <sheetData>
    <row r="1">
      <c r="A1" s="52" t="s">
        <v>571</v>
      </c>
    </row>
    <row r="2" ht="73.5" customHeight="1">
      <c r="A2" s="106" t="s">
        <v>322</v>
      </c>
      <c r="B2" s="86" t="s">
        <v>572</v>
      </c>
      <c r="C2" s="107" t="s">
        <v>142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</row>
    <row r="3">
      <c r="A3" s="56" t="s">
        <v>36</v>
      </c>
      <c r="B3" s="273">
        <v>36.7</v>
      </c>
      <c r="C3" s="274">
        <v>14.0</v>
      </c>
    </row>
    <row r="4">
      <c r="A4" s="56" t="s">
        <v>24</v>
      </c>
      <c r="B4" s="273">
        <v>29.0</v>
      </c>
      <c r="C4" s="274">
        <v>14.0</v>
      </c>
    </row>
    <row r="5">
      <c r="A5" s="56" t="s">
        <v>35</v>
      </c>
      <c r="B5" s="273">
        <v>23.3</v>
      </c>
      <c r="C5" s="274">
        <v>14.0</v>
      </c>
    </row>
    <row r="6">
      <c r="A6" s="56" t="s">
        <v>32</v>
      </c>
      <c r="B6" s="273">
        <v>21.5</v>
      </c>
      <c r="C6" s="274">
        <v>14.0</v>
      </c>
    </row>
    <row r="7">
      <c r="A7" s="56" t="s">
        <v>26</v>
      </c>
      <c r="B7" s="273">
        <v>20.9</v>
      </c>
      <c r="C7" s="274">
        <v>14.0</v>
      </c>
    </row>
    <row r="8">
      <c r="A8" s="56" t="s">
        <v>29</v>
      </c>
      <c r="B8" s="273">
        <v>15.8</v>
      </c>
      <c r="C8" s="274">
        <v>14.0</v>
      </c>
    </row>
    <row r="9">
      <c r="A9" s="56" t="s">
        <v>28</v>
      </c>
      <c r="B9" s="273">
        <v>14.9</v>
      </c>
      <c r="C9" s="274">
        <v>14.0</v>
      </c>
    </row>
    <row r="10">
      <c r="A10" s="56" t="s">
        <v>33</v>
      </c>
      <c r="B10" s="273">
        <v>14.3</v>
      </c>
      <c r="C10" s="274">
        <v>14.0</v>
      </c>
    </row>
    <row r="11">
      <c r="A11" s="56" t="s">
        <v>31</v>
      </c>
      <c r="B11" s="273">
        <v>12.2</v>
      </c>
      <c r="C11" s="274">
        <v>14.0</v>
      </c>
    </row>
    <row r="12">
      <c r="A12" s="56" t="s">
        <v>34</v>
      </c>
      <c r="B12" s="273">
        <v>9.8</v>
      </c>
      <c r="C12" s="274">
        <v>14.0</v>
      </c>
    </row>
    <row r="13">
      <c r="A13" s="56" t="s">
        <v>27</v>
      </c>
      <c r="B13" s="273">
        <v>7.2</v>
      </c>
      <c r="C13" s="274">
        <v>14.0</v>
      </c>
    </row>
    <row r="14">
      <c r="A14" s="56" t="s">
        <v>30</v>
      </c>
      <c r="B14" s="273">
        <v>6.6</v>
      </c>
      <c r="C14" s="274">
        <v>14.0</v>
      </c>
    </row>
    <row r="15">
      <c r="A15" s="56" t="s">
        <v>23</v>
      </c>
      <c r="B15" s="273">
        <v>4.6</v>
      </c>
      <c r="C15" s="274">
        <v>14.0</v>
      </c>
    </row>
    <row r="16">
      <c r="A16" s="56" t="s">
        <v>25</v>
      </c>
      <c r="B16" s="273">
        <v>3.0</v>
      </c>
      <c r="C16" s="274">
        <v>14.0</v>
      </c>
    </row>
    <row r="17">
      <c r="A17" s="74" t="s">
        <v>22</v>
      </c>
      <c r="B17" s="274">
        <v>14.0</v>
      </c>
      <c r="C17" s="173"/>
    </row>
    <row r="18">
      <c r="A18" s="2"/>
      <c r="B18" s="2"/>
      <c r="C18" s="2"/>
      <c r="D18" s="2"/>
      <c r="E18" s="2"/>
      <c r="F18" s="281">
        <v>1607769.0</v>
      </c>
      <c r="G18" s="281">
        <v>1000.0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 t="s">
        <v>573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9" t="s">
        <v>236</v>
      </c>
      <c r="B20" s="89" t="s">
        <v>574</v>
      </c>
      <c r="C20" s="89" t="s">
        <v>20</v>
      </c>
      <c r="D20" s="89" t="s">
        <v>21</v>
      </c>
      <c r="E20" s="89" t="s">
        <v>193</v>
      </c>
      <c r="F20" s="13"/>
      <c r="G20" s="1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82" t="s">
        <v>239</v>
      </c>
      <c r="B21" s="187" t="s">
        <v>357</v>
      </c>
      <c r="C21" s="207">
        <v>391.0</v>
      </c>
      <c r="D21" s="207">
        <v>20.0</v>
      </c>
      <c r="E21" s="207">
        <v>373.0</v>
      </c>
      <c r="F21" s="15"/>
      <c r="G21" s="1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82"/>
      <c r="B22" s="187" t="s">
        <v>358</v>
      </c>
      <c r="C22" s="207">
        <v>75.0</v>
      </c>
      <c r="D22" s="207">
        <v>5.0</v>
      </c>
      <c r="E22" s="207">
        <v>80.0</v>
      </c>
      <c r="F22" s="15"/>
      <c r="G22" s="1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82" t="s">
        <v>242</v>
      </c>
      <c r="B23" s="187" t="s">
        <v>357</v>
      </c>
      <c r="C23" s="207">
        <v>76.0</v>
      </c>
      <c r="D23" s="207">
        <v>32.0</v>
      </c>
      <c r="E23" s="207">
        <v>73.0</v>
      </c>
      <c r="F23" s="15"/>
      <c r="G23" s="1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82"/>
      <c r="B24" s="187" t="s">
        <v>358</v>
      </c>
      <c r="C24" s="207">
        <v>179.0</v>
      </c>
      <c r="D24" s="207">
        <v>16.0</v>
      </c>
      <c r="E24" s="207">
        <v>195.0</v>
      </c>
      <c r="F24" s="15"/>
      <c r="G24" s="1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82" t="s">
        <v>244</v>
      </c>
      <c r="B25" s="187" t="s">
        <v>357</v>
      </c>
      <c r="C25" s="207">
        <v>103.0</v>
      </c>
      <c r="D25" s="207">
        <v>51.0</v>
      </c>
      <c r="E25" s="207">
        <v>97.0</v>
      </c>
      <c r="F25" s="15"/>
      <c r="G25" s="1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82"/>
      <c r="B26" s="187" t="s">
        <v>358</v>
      </c>
      <c r="C26" s="207">
        <v>346.0</v>
      </c>
      <c r="D26" s="207">
        <v>40.0</v>
      </c>
      <c r="E26" s="207">
        <v>386.0</v>
      </c>
      <c r="F26" s="15"/>
      <c r="G26" s="1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82" t="s">
        <v>575</v>
      </c>
      <c r="B27" s="187" t="s">
        <v>357</v>
      </c>
      <c r="C27" s="207">
        <v>47.0</v>
      </c>
      <c r="D27" s="207">
        <v>32.0</v>
      </c>
      <c r="E27" s="207">
        <v>43.0</v>
      </c>
      <c r="F27" s="15"/>
      <c r="G27" s="1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82"/>
      <c r="B28" s="187" t="s">
        <v>358</v>
      </c>
      <c r="C28" s="207">
        <v>20.0</v>
      </c>
      <c r="D28" s="207">
        <v>6.0</v>
      </c>
      <c r="E28" s="207">
        <v>26.0</v>
      </c>
      <c r="F28" s="15"/>
      <c r="G28" s="1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82" t="s">
        <v>251</v>
      </c>
      <c r="B29" s="187" t="s">
        <v>357</v>
      </c>
      <c r="C29" s="207">
        <v>186.0</v>
      </c>
      <c r="D29" s="207">
        <v>97.0</v>
      </c>
      <c r="E29" s="207">
        <v>177.0</v>
      </c>
      <c r="F29" s="15"/>
      <c r="G29" s="1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82"/>
      <c r="B30" s="187" t="s">
        <v>358</v>
      </c>
      <c r="C30" s="207">
        <v>145.0</v>
      </c>
      <c r="D30" s="207">
        <v>11.0</v>
      </c>
      <c r="E30" s="207">
        <v>156.0</v>
      </c>
      <c r="F30" s="15"/>
      <c r="G30" s="1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82" t="s">
        <v>333</v>
      </c>
      <c r="B31" s="187" t="s">
        <v>357</v>
      </c>
      <c r="C31" s="207">
        <v>81.0</v>
      </c>
      <c r="D31" s="207">
        <v>79.0</v>
      </c>
      <c r="E31" s="207">
        <v>81.0</v>
      </c>
      <c r="F31" s="15"/>
      <c r="G31" s="1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82"/>
      <c r="B32" s="187" t="s">
        <v>358</v>
      </c>
      <c r="C32" s="207">
        <v>93.0</v>
      </c>
      <c r="D32" s="207">
        <v>6.0</v>
      </c>
      <c r="E32" s="207">
        <v>99.0</v>
      </c>
      <c r="F32" s="15"/>
      <c r="G32" s="1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82" t="s">
        <v>334</v>
      </c>
      <c r="B33" s="187" t="s">
        <v>357</v>
      </c>
      <c r="C33" s="207">
        <v>179.0</v>
      </c>
      <c r="D33" s="207"/>
      <c r="E33" s="207">
        <v>179.0</v>
      </c>
      <c r="F33" s="15"/>
      <c r="G33" s="1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82"/>
      <c r="B34" s="187" t="s">
        <v>358</v>
      </c>
      <c r="C34" s="207">
        <v>47.0</v>
      </c>
      <c r="D34" s="207"/>
      <c r="E34" s="207">
        <v>47.0</v>
      </c>
      <c r="F34" s="15"/>
      <c r="G34" s="15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82" t="s">
        <v>255</v>
      </c>
      <c r="B35" s="187" t="s">
        <v>357</v>
      </c>
      <c r="C35" s="207">
        <v>194.0</v>
      </c>
      <c r="D35" s="207">
        <v>172.0</v>
      </c>
      <c r="E35" s="207">
        <v>192.0</v>
      </c>
      <c r="F35" s="15"/>
      <c r="G35" s="15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82"/>
      <c r="B36" s="187" t="s">
        <v>358</v>
      </c>
      <c r="C36" s="207">
        <v>63.0</v>
      </c>
      <c r="D36" s="207">
        <v>7.0</v>
      </c>
      <c r="E36" s="207">
        <v>70.0</v>
      </c>
      <c r="F36" s="15"/>
      <c r="G36" s="1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82" t="s">
        <v>256</v>
      </c>
      <c r="B37" s="187" t="s">
        <v>357</v>
      </c>
      <c r="C37" s="207">
        <v>635.0</v>
      </c>
      <c r="D37" s="207">
        <v>195.0</v>
      </c>
      <c r="E37" s="207">
        <v>588.0</v>
      </c>
      <c r="F37" s="15"/>
      <c r="G37" s="1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82"/>
      <c r="B38" s="187" t="s">
        <v>358</v>
      </c>
      <c r="C38" s="207">
        <v>221.0</v>
      </c>
      <c r="D38" s="207">
        <v>21.0</v>
      </c>
      <c r="E38" s="207">
        <v>242.0</v>
      </c>
      <c r="F38" s="15"/>
      <c r="G38" s="1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82" t="s">
        <v>576</v>
      </c>
      <c r="B39" s="187" t="s">
        <v>357</v>
      </c>
      <c r="C39" s="207">
        <v>1665.0</v>
      </c>
      <c r="D39" s="207"/>
      <c r="E39" s="207">
        <v>1665.0</v>
      </c>
      <c r="F39" s="15"/>
      <c r="G39" s="15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82"/>
      <c r="B40" s="187" t="s">
        <v>358</v>
      </c>
      <c r="C40" s="207">
        <v>18.0</v>
      </c>
      <c r="D40" s="207"/>
      <c r="E40" s="207">
        <v>18.0</v>
      </c>
      <c r="F40" s="15"/>
      <c r="G40" s="1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82" t="s">
        <v>337</v>
      </c>
      <c r="B41" s="187" t="s">
        <v>357</v>
      </c>
      <c r="C41" s="207">
        <v>243.0</v>
      </c>
      <c r="D41" s="207">
        <v>35.0</v>
      </c>
      <c r="E41" s="207">
        <v>242.0</v>
      </c>
      <c r="F41" s="15"/>
      <c r="G41" s="1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82"/>
      <c r="B42" s="187" t="s">
        <v>358</v>
      </c>
      <c r="C42" s="207">
        <v>31.0</v>
      </c>
      <c r="D42" s="207">
        <v>1.0</v>
      </c>
      <c r="E42" s="207">
        <v>32.0</v>
      </c>
      <c r="F42" s="15"/>
      <c r="G42" s="1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82" t="s">
        <v>336</v>
      </c>
      <c r="B43" s="187" t="s">
        <v>357</v>
      </c>
      <c r="C43" s="207">
        <v>61.0</v>
      </c>
      <c r="D43" s="207">
        <v>11.0</v>
      </c>
      <c r="E43" s="207">
        <v>57.0</v>
      </c>
      <c r="F43" s="15"/>
      <c r="G43" s="1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82"/>
      <c r="B44" s="187" t="s">
        <v>358</v>
      </c>
      <c r="C44" s="207">
        <v>22.0</v>
      </c>
      <c r="D44" s="207">
        <v>2.0</v>
      </c>
      <c r="E44" s="207">
        <v>24.0</v>
      </c>
      <c r="F44" s="15"/>
      <c r="G44" s="15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82" t="s">
        <v>577</v>
      </c>
      <c r="B45" s="187" t="s">
        <v>357</v>
      </c>
      <c r="C45" s="207">
        <v>6.0</v>
      </c>
      <c r="D45" s="207"/>
      <c r="E45" s="207">
        <v>6.0</v>
      </c>
      <c r="F45" s="15"/>
      <c r="G45" s="15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82"/>
      <c r="B46" s="187" t="s">
        <v>358</v>
      </c>
      <c r="C46" s="207">
        <v>2.0</v>
      </c>
      <c r="D46" s="207"/>
      <c r="E46" s="207">
        <v>2.0</v>
      </c>
      <c r="F46" s="15"/>
      <c r="G46" s="15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82" t="s">
        <v>578</v>
      </c>
      <c r="B47" s="187" t="s">
        <v>357</v>
      </c>
      <c r="C47" s="207">
        <v>29.0</v>
      </c>
      <c r="D47" s="207"/>
      <c r="E47" s="207">
        <v>29.0</v>
      </c>
      <c r="F47" s="15"/>
      <c r="G47" s="15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82"/>
      <c r="B48" s="187" t="s">
        <v>358</v>
      </c>
      <c r="C48" s="207">
        <v>2.0</v>
      </c>
      <c r="D48" s="207"/>
      <c r="E48" s="207">
        <v>2.0</v>
      </c>
      <c r="F48" s="15"/>
      <c r="G48" s="15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82" t="s">
        <v>257</v>
      </c>
      <c r="B49" s="187" t="s">
        <v>357</v>
      </c>
      <c r="C49" s="207">
        <v>21.0</v>
      </c>
      <c r="D49" s="207">
        <v>18.0</v>
      </c>
      <c r="E49" s="207">
        <v>19.0</v>
      </c>
      <c r="F49" s="15"/>
      <c r="G49" s="15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82"/>
      <c r="B50" s="187" t="s">
        <v>358</v>
      </c>
      <c r="C50" s="207">
        <v>7.0</v>
      </c>
      <c r="D50" s="207">
        <v>5.0</v>
      </c>
      <c r="E50" s="207">
        <v>12.0</v>
      </c>
      <c r="F50" s="15"/>
      <c r="G50" s="15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82" t="s">
        <v>338</v>
      </c>
      <c r="B51" s="187" t="s">
        <v>357</v>
      </c>
      <c r="C51" s="207">
        <v>159.0</v>
      </c>
      <c r="D51" s="207">
        <v>69.0</v>
      </c>
      <c r="E51" s="207">
        <v>137.0</v>
      </c>
      <c r="F51" s="15"/>
      <c r="G51" s="15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82"/>
      <c r="B52" s="187" t="s">
        <v>358</v>
      </c>
      <c r="C52" s="207">
        <v>13.0</v>
      </c>
      <c r="D52" s="207">
        <v>3.0</v>
      </c>
      <c r="E52" s="207">
        <v>16.0</v>
      </c>
      <c r="F52" s="15"/>
      <c r="G52" s="15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82" t="s">
        <v>335</v>
      </c>
      <c r="B53" s="187" t="s">
        <v>357</v>
      </c>
      <c r="C53" s="207">
        <v>107.0</v>
      </c>
      <c r="D53" s="207">
        <v>200.0</v>
      </c>
      <c r="E53" s="207">
        <v>111.0</v>
      </c>
      <c r="F53" s="15"/>
      <c r="G53" s="15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82"/>
      <c r="B54" s="187" t="s">
        <v>358</v>
      </c>
      <c r="C54" s="207">
        <v>15.0</v>
      </c>
      <c r="D54" s="207">
        <v>1.0</v>
      </c>
      <c r="E54" s="207">
        <v>16.0</v>
      </c>
      <c r="F54" s="15"/>
      <c r="G54" s="15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82" t="s">
        <v>579</v>
      </c>
      <c r="B55" s="187" t="s">
        <v>357</v>
      </c>
      <c r="C55" s="207">
        <v>10.0</v>
      </c>
      <c r="D55" s="207">
        <v>3.0</v>
      </c>
      <c r="E55" s="207">
        <v>9.0</v>
      </c>
      <c r="F55" s="15"/>
      <c r="G55" s="15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82"/>
      <c r="B56" s="187" t="s">
        <v>358</v>
      </c>
      <c r="C56" s="207">
        <v>31.0</v>
      </c>
      <c r="D56" s="207">
        <v>1.0</v>
      </c>
      <c r="E56" s="207">
        <v>32.0</v>
      </c>
      <c r="F56" s="15"/>
      <c r="G56" s="15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82" t="s">
        <v>580</v>
      </c>
      <c r="B57" s="187" t="s">
        <v>357</v>
      </c>
      <c r="C57" s="207">
        <v>97.0</v>
      </c>
      <c r="D57" s="207"/>
      <c r="E57" s="207">
        <v>97.0</v>
      </c>
      <c r="F57" s="15"/>
      <c r="G57" s="15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82"/>
      <c r="B58" s="187" t="s">
        <v>358</v>
      </c>
      <c r="C58" s="207">
        <v>36.0</v>
      </c>
      <c r="D58" s="207"/>
      <c r="E58" s="207">
        <v>36.0</v>
      </c>
      <c r="F58" s="15"/>
      <c r="G58" s="15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/>
    <row r="61" ht="15.75" customHeight="1">
      <c r="A61" s="52" t="s">
        <v>581</v>
      </c>
    </row>
    <row r="62" ht="15.75" customHeight="1">
      <c r="A62" s="53" t="s">
        <v>322</v>
      </c>
      <c r="B62" s="89" t="s">
        <v>244</v>
      </c>
      <c r="C62" s="89" t="s">
        <v>251</v>
      </c>
      <c r="D62" s="89" t="s">
        <v>333</v>
      </c>
      <c r="E62" s="89" t="s">
        <v>334</v>
      </c>
      <c r="F62" s="89" t="s">
        <v>256</v>
      </c>
      <c r="G62" s="89" t="s">
        <v>576</v>
      </c>
      <c r="H62" s="89" t="s">
        <v>239</v>
      </c>
      <c r="I62" s="89" t="s">
        <v>337</v>
      </c>
      <c r="J62" s="89" t="s">
        <v>255</v>
      </c>
      <c r="K62" s="90" t="s">
        <v>338</v>
      </c>
    </row>
    <row r="63" ht="15.75" customHeight="1">
      <c r="A63" s="56" t="s">
        <v>23</v>
      </c>
      <c r="B63" s="268">
        <v>120.0</v>
      </c>
      <c r="C63" s="268">
        <v>9.0</v>
      </c>
      <c r="D63" s="268">
        <v>1259.0</v>
      </c>
      <c r="E63" s="268">
        <v>88.0</v>
      </c>
      <c r="F63" s="268">
        <v>3631.0</v>
      </c>
      <c r="G63" s="268" t="s">
        <v>582</v>
      </c>
      <c r="H63" s="268">
        <v>5955.0</v>
      </c>
      <c r="I63" s="268" t="s">
        <v>582</v>
      </c>
      <c r="J63" s="268">
        <v>1534.0</v>
      </c>
      <c r="K63" s="269">
        <v>243.0</v>
      </c>
    </row>
    <row r="64" ht="15.75" customHeight="1">
      <c r="A64" s="56" t="s">
        <v>24</v>
      </c>
      <c r="B64" s="268">
        <v>92.0</v>
      </c>
      <c r="C64" s="268">
        <v>76.0</v>
      </c>
      <c r="D64" s="268">
        <v>225.0</v>
      </c>
      <c r="E64" s="268">
        <v>397.0</v>
      </c>
      <c r="F64" s="268">
        <v>222.0</v>
      </c>
      <c r="G64" s="268">
        <v>359.0</v>
      </c>
      <c r="H64" s="268">
        <v>252.0</v>
      </c>
      <c r="I64" s="268">
        <v>77.0</v>
      </c>
      <c r="J64" s="268">
        <v>321.0</v>
      </c>
      <c r="K64" s="269">
        <v>50.0</v>
      </c>
    </row>
    <row r="65" ht="15.75" customHeight="1">
      <c r="A65" s="56" t="s">
        <v>25</v>
      </c>
      <c r="B65" s="268">
        <v>20.0</v>
      </c>
      <c r="C65" s="268">
        <v>363.0</v>
      </c>
      <c r="D65" s="268">
        <v>1970.0</v>
      </c>
      <c r="E65" s="268">
        <v>2358.0</v>
      </c>
      <c r="F65" s="268">
        <v>727.0</v>
      </c>
      <c r="G65" s="268" t="s">
        <v>582</v>
      </c>
      <c r="H65" s="268">
        <v>300.0</v>
      </c>
      <c r="I65" s="268" t="s">
        <v>582</v>
      </c>
      <c r="J65" s="268">
        <v>56.0</v>
      </c>
      <c r="K65" s="269" t="s">
        <v>582</v>
      </c>
    </row>
    <row r="66" ht="15.75" customHeight="1">
      <c r="A66" s="56" t="s">
        <v>26</v>
      </c>
      <c r="B66" s="268">
        <v>832.0</v>
      </c>
      <c r="C66" s="268">
        <v>720.0</v>
      </c>
      <c r="D66" s="268">
        <v>25.0</v>
      </c>
      <c r="E66" s="268">
        <v>3611.0</v>
      </c>
      <c r="F66" s="268">
        <v>3096.0</v>
      </c>
      <c r="G66" s="268">
        <v>600.0</v>
      </c>
      <c r="H66" s="268">
        <v>1344.0</v>
      </c>
      <c r="I66" s="268" t="s">
        <v>582</v>
      </c>
      <c r="J66" s="268">
        <v>553.0</v>
      </c>
      <c r="K66" s="269">
        <v>1326.0</v>
      </c>
    </row>
    <row r="67" ht="15.75" customHeight="1">
      <c r="A67" s="56" t="s">
        <v>27</v>
      </c>
      <c r="B67" s="268">
        <v>155.0</v>
      </c>
      <c r="C67" s="268">
        <v>1205.0</v>
      </c>
      <c r="D67" s="268" t="s">
        <v>582</v>
      </c>
      <c r="E67" s="268">
        <v>425.0</v>
      </c>
      <c r="F67" s="268">
        <v>4243.0</v>
      </c>
      <c r="G67" s="268" t="s">
        <v>582</v>
      </c>
      <c r="H67" s="268">
        <v>999.0</v>
      </c>
      <c r="I67" s="268" t="s">
        <v>582</v>
      </c>
      <c r="J67" s="268" t="s">
        <v>582</v>
      </c>
      <c r="K67" s="269" t="s">
        <v>582</v>
      </c>
    </row>
    <row r="68" ht="15.75" customHeight="1">
      <c r="A68" s="56" t="s">
        <v>28</v>
      </c>
      <c r="B68" s="268">
        <v>322.0</v>
      </c>
      <c r="C68" s="268">
        <v>864.0</v>
      </c>
      <c r="D68" s="268">
        <v>149.0</v>
      </c>
      <c r="E68" s="268">
        <v>10.0</v>
      </c>
      <c r="F68" s="268">
        <v>445.0</v>
      </c>
      <c r="G68" s="268" t="s">
        <v>582</v>
      </c>
      <c r="H68" s="268">
        <v>747.0</v>
      </c>
      <c r="I68" s="268" t="s">
        <v>582</v>
      </c>
      <c r="J68" s="268">
        <v>55.0</v>
      </c>
      <c r="K68" s="269" t="s">
        <v>582</v>
      </c>
    </row>
    <row r="69" ht="15.75" customHeight="1">
      <c r="A69" s="56" t="s">
        <v>29</v>
      </c>
      <c r="B69" s="268">
        <v>1468.0</v>
      </c>
      <c r="C69" s="268">
        <v>175.0</v>
      </c>
      <c r="D69" s="268">
        <v>1611.0</v>
      </c>
      <c r="E69" s="268" t="s">
        <v>582</v>
      </c>
      <c r="F69" s="268">
        <v>1813.0</v>
      </c>
      <c r="G69" s="268">
        <v>6708.0</v>
      </c>
      <c r="H69" s="268">
        <v>2332.0</v>
      </c>
      <c r="I69" s="268">
        <v>8623.0</v>
      </c>
      <c r="J69" s="268">
        <v>5082.0</v>
      </c>
      <c r="K69" s="269">
        <v>2612.0</v>
      </c>
    </row>
    <row r="70" ht="15.75" customHeight="1">
      <c r="A70" s="56" t="s">
        <v>30</v>
      </c>
      <c r="B70" s="268">
        <v>250.0</v>
      </c>
      <c r="C70" s="268">
        <v>329.0</v>
      </c>
      <c r="D70" s="268">
        <v>2152.0</v>
      </c>
      <c r="E70" s="268" t="s">
        <v>582</v>
      </c>
      <c r="F70" s="268">
        <v>2865.0</v>
      </c>
      <c r="G70" s="268">
        <v>1278.0</v>
      </c>
      <c r="H70" s="268">
        <v>352.0</v>
      </c>
      <c r="I70" s="268">
        <v>5766.0</v>
      </c>
      <c r="J70" s="268">
        <v>1016.0</v>
      </c>
      <c r="K70" s="269">
        <v>37500.0</v>
      </c>
    </row>
    <row r="71" ht="15.75" customHeight="1">
      <c r="A71" s="56" t="s">
        <v>31</v>
      </c>
      <c r="B71" s="268">
        <v>89.0</v>
      </c>
      <c r="C71" s="268">
        <v>110.0</v>
      </c>
      <c r="D71" s="268">
        <v>153.0</v>
      </c>
      <c r="E71" s="268">
        <v>602.0</v>
      </c>
      <c r="F71" s="268">
        <v>627.0</v>
      </c>
      <c r="G71" s="268">
        <v>750.0</v>
      </c>
      <c r="H71" s="268">
        <v>44.0</v>
      </c>
      <c r="I71" s="268" t="s">
        <v>582</v>
      </c>
      <c r="J71" s="268">
        <v>500.0</v>
      </c>
      <c r="K71" s="269" t="s">
        <v>582</v>
      </c>
    </row>
    <row r="72" ht="15.75" customHeight="1">
      <c r="A72" s="56" t="s">
        <v>32</v>
      </c>
      <c r="B72" s="268">
        <v>65.0</v>
      </c>
      <c r="C72" s="268">
        <v>224.0</v>
      </c>
      <c r="D72" s="268">
        <v>236.0</v>
      </c>
      <c r="E72" s="268">
        <v>15.0</v>
      </c>
      <c r="F72" s="268">
        <v>109.0</v>
      </c>
      <c r="G72" s="268">
        <v>50.0</v>
      </c>
      <c r="H72" s="268">
        <v>274.0</v>
      </c>
      <c r="I72" s="268">
        <v>20.0</v>
      </c>
      <c r="J72" s="268" t="s">
        <v>582</v>
      </c>
      <c r="K72" s="269" t="s">
        <v>582</v>
      </c>
    </row>
    <row r="73" ht="15.75" customHeight="1">
      <c r="A73" s="56" t="s">
        <v>33</v>
      </c>
      <c r="B73" s="268">
        <v>179.0</v>
      </c>
      <c r="C73" s="268">
        <v>98.0</v>
      </c>
      <c r="D73" s="268">
        <v>29.0</v>
      </c>
      <c r="E73" s="268">
        <v>1.0</v>
      </c>
      <c r="F73" s="268">
        <v>706.0</v>
      </c>
      <c r="G73" s="268" t="s">
        <v>582</v>
      </c>
      <c r="H73" s="268">
        <v>499.0</v>
      </c>
      <c r="I73" s="268">
        <v>87.0</v>
      </c>
      <c r="J73" s="268">
        <v>71.0</v>
      </c>
      <c r="K73" s="269">
        <v>6250.0</v>
      </c>
    </row>
    <row r="74" ht="15.75" customHeight="1">
      <c r="A74" s="56" t="s">
        <v>34</v>
      </c>
      <c r="B74" s="268">
        <v>99.0</v>
      </c>
      <c r="C74" s="268">
        <v>201.0</v>
      </c>
      <c r="D74" s="268">
        <v>81.0</v>
      </c>
      <c r="E74" s="268">
        <v>152.0</v>
      </c>
      <c r="F74" s="268">
        <v>24.0</v>
      </c>
      <c r="G74" s="268" t="s">
        <v>582</v>
      </c>
      <c r="H74" s="268">
        <v>495.0</v>
      </c>
      <c r="I74" s="268">
        <v>327.0</v>
      </c>
      <c r="J74" s="268">
        <v>2507.0</v>
      </c>
      <c r="K74" s="269">
        <v>500.0</v>
      </c>
    </row>
    <row r="75" ht="15.75" customHeight="1">
      <c r="A75" s="56" t="s">
        <v>35</v>
      </c>
      <c r="B75" s="268">
        <v>72.0</v>
      </c>
      <c r="C75" s="268">
        <v>255.0</v>
      </c>
      <c r="D75" s="268">
        <v>30.0</v>
      </c>
      <c r="E75" s="268" t="s">
        <v>582</v>
      </c>
      <c r="F75" s="268">
        <v>31.0</v>
      </c>
      <c r="G75" s="268" t="s">
        <v>582</v>
      </c>
      <c r="H75" s="268">
        <v>321.0</v>
      </c>
      <c r="I75" s="268">
        <v>30.0</v>
      </c>
      <c r="J75" s="268">
        <v>850.0</v>
      </c>
      <c r="K75" s="269" t="s">
        <v>582</v>
      </c>
    </row>
    <row r="76" ht="15.75" customHeight="1">
      <c r="A76" s="56" t="s">
        <v>36</v>
      </c>
      <c r="B76" s="268">
        <v>66.0</v>
      </c>
      <c r="C76" s="268">
        <v>145.0</v>
      </c>
      <c r="D76" s="268">
        <v>154.0</v>
      </c>
      <c r="E76" s="268">
        <v>171.0</v>
      </c>
      <c r="F76" s="268">
        <v>133.0</v>
      </c>
      <c r="G76" s="268" t="s">
        <v>582</v>
      </c>
      <c r="H76" s="268">
        <v>20.0</v>
      </c>
      <c r="I76" s="268">
        <v>30.0</v>
      </c>
      <c r="J76" s="268">
        <v>83.0</v>
      </c>
      <c r="K76" s="269" t="s">
        <v>582</v>
      </c>
    </row>
    <row r="77" ht="15.75" customHeight="1">
      <c r="A77" s="74" t="s">
        <v>87</v>
      </c>
      <c r="B77" s="270">
        <v>220.0</v>
      </c>
      <c r="C77" s="270">
        <v>333.0</v>
      </c>
      <c r="D77" s="270">
        <v>644.0</v>
      </c>
      <c r="E77" s="270">
        <v>1085.0</v>
      </c>
      <c r="F77" s="270">
        <v>1461.0</v>
      </c>
      <c r="G77" s="270">
        <v>4174.0</v>
      </c>
      <c r="H77" s="270">
        <v>1020.0</v>
      </c>
      <c r="I77" s="270">
        <v>4665.0</v>
      </c>
      <c r="J77" s="270">
        <v>1600.0</v>
      </c>
      <c r="K77" s="271">
        <v>3372.0</v>
      </c>
    </row>
    <row r="78" ht="15.75" customHeight="1"/>
    <row r="79" ht="15.75" customHeight="1"/>
    <row r="80" ht="15.75" customHeight="1">
      <c r="A80" s="52" t="s">
        <v>583</v>
      </c>
    </row>
    <row r="81" ht="15.75" customHeight="1">
      <c r="A81" s="106" t="s">
        <v>236</v>
      </c>
      <c r="B81" s="107" t="s">
        <v>551</v>
      </c>
      <c r="C81" s="107" t="s">
        <v>584</v>
      </c>
      <c r="D81" s="107" t="s">
        <v>585</v>
      </c>
      <c r="E81" s="107" t="s">
        <v>586</v>
      </c>
      <c r="F81" s="86" t="s">
        <v>587</v>
      </c>
      <c r="G81" s="108"/>
      <c r="H81" s="283"/>
      <c r="I81" s="2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</row>
    <row r="82" ht="15.75" customHeight="1">
      <c r="A82" s="56" t="s">
        <v>239</v>
      </c>
      <c r="B82" s="187">
        <v>84.6</v>
      </c>
      <c r="C82" s="187">
        <v>10.8</v>
      </c>
      <c r="D82" s="187">
        <v>0.0</v>
      </c>
      <c r="E82" s="187">
        <v>4.6</v>
      </c>
      <c r="F82" s="273">
        <v>100.0</v>
      </c>
      <c r="H82" s="283"/>
      <c r="I82" s="2"/>
    </row>
    <row r="83" ht="15.75" customHeight="1">
      <c r="A83" s="56" t="s">
        <v>588</v>
      </c>
      <c r="B83" s="187">
        <v>63.5</v>
      </c>
      <c r="C83" s="187">
        <v>33.0</v>
      </c>
      <c r="D83" s="187">
        <v>0.0</v>
      </c>
      <c r="E83" s="187">
        <v>3.5</v>
      </c>
      <c r="F83" s="273">
        <v>100.0</v>
      </c>
      <c r="H83" s="283"/>
      <c r="I83" s="2"/>
    </row>
    <row r="84" ht="15.75" customHeight="1">
      <c r="A84" s="56" t="s">
        <v>242</v>
      </c>
      <c r="B84" s="187">
        <v>79.9</v>
      </c>
      <c r="C84" s="187">
        <v>17.9</v>
      </c>
      <c r="D84" s="187">
        <v>0.3</v>
      </c>
      <c r="E84" s="187">
        <v>1.8</v>
      </c>
      <c r="F84" s="273">
        <v>99.9</v>
      </c>
      <c r="H84" s="283"/>
      <c r="I84" s="2"/>
    </row>
    <row r="85" ht="15.75" customHeight="1">
      <c r="A85" s="56" t="s">
        <v>244</v>
      </c>
      <c r="B85" s="187">
        <v>68.1</v>
      </c>
      <c r="C85" s="187">
        <v>28.1</v>
      </c>
      <c r="D85" s="187">
        <v>0.3</v>
      </c>
      <c r="E85" s="187">
        <v>3.4</v>
      </c>
      <c r="F85" s="273">
        <v>99.9</v>
      </c>
    </row>
    <row r="86" ht="15.75" customHeight="1">
      <c r="A86" s="56" t="s">
        <v>575</v>
      </c>
      <c r="B86" s="187">
        <v>68.6</v>
      </c>
      <c r="C86" s="187">
        <v>27.0</v>
      </c>
      <c r="D86" s="187">
        <v>0.0</v>
      </c>
      <c r="E86" s="187">
        <v>4.4</v>
      </c>
      <c r="F86" s="273">
        <v>100.0</v>
      </c>
    </row>
    <row r="87" ht="15.75" customHeight="1">
      <c r="A87" s="56" t="s">
        <v>251</v>
      </c>
      <c r="B87" s="187">
        <v>87.0</v>
      </c>
      <c r="C87" s="187">
        <v>10.8</v>
      </c>
      <c r="D87" s="187">
        <v>0.9</v>
      </c>
      <c r="E87" s="187">
        <v>1.3</v>
      </c>
      <c r="F87" s="273">
        <v>100.0</v>
      </c>
    </row>
    <row r="88" ht="15.75" customHeight="1">
      <c r="A88" s="56" t="s">
        <v>333</v>
      </c>
      <c r="B88" s="187">
        <v>78.1</v>
      </c>
      <c r="C88" s="187">
        <v>18.8</v>
      </c>
      <c r="D88" s="187">
        <v>0.2</v>
      </c>
      <c r="E88" s="187">
        <v>2.8</v>
      </c>
      <c r="F88" s="273">
        <v>100.0</v>
      </c>
    </row>
    <row r="89" ht="15.75" customHeight="1">
      <c r="A89" s="56" t="s">
        <v>589</v>
      </c>
      <c r="B89" s="187">
        <v>78.1</v>
      </c>
      <c r="C89" s="187">
        <v>18.9</v>
      </c>
      <c r="D89" s="187">
        <v>0.0</v>
      </c>
      <c r="E89" s="187">
        <v>3.0</v>
      </c>
      <c r="F89" s="273">
        <v>100.0</v>
      </c>
    </row>
    <row r="90" ht="15.75" customHeight="1">
      <c r="A90" s="56" t="s">
        <v>255</v>
      </c>
      <c r="B90" s="187">
        <v>82.5</v>
      </c>
      <c r="C90" s="187">
        <v>13.7</v>
      </c>
      <c r="D90" s="187">
        <v>0.0</v>
      </c>
      <c r="E90" s="187">
        <v>3.9</v>
      </c>
      <c r="F90" s="273">
        <v>100.0</v>
      </c>
    </row>
    <row r="91" ht="15.75" customHeight="1">
      <c r="A91" s="56" t="s">
        <v>256</v>
      </c>
      <c r="B91" s="187">
        <v>74.7</v>
      </c>
      <c r="C91" s="187">
        <v>22.0</v>
      </c>
      <c r="D91" s="187">
        <v>0.1</v>
      </c>
      <c r="E91" s="187">
        <v>3.2</v>
      </c>
      <c r="F91" s="273">
        <v>100.0</v>
      </c>
    </row>
    <row r="92" ht="15.75" customHeight="1">
      <c r="A92" s="56" t="s">
        <v>576</v>
      </c>
      <c r="B92" s="187">
        <v>77.8</v>
      </c>
      <c r="C92" s="187">
        <v>9.0</v>
      </c>
      <c r="D92" s="187">
        <v>0.0</v>
      </c>
      <c r="E92" s="187">
        <v>13.2</v>
      </c>
      <c r="F92" s="273">
        <v>100.0</v>
      </c>
    </row>
    <row r="93" ht="15.75" customHeight="1">
      <c r="A93" s="56" t="s">
        <v>337</v>
      </c>
      <c r="B93" s="187">
        <v>84.4</v>
      </c>
      <c r="C93" s="187">
        <v>7.4</v>
      </c>
      <c r="D93" s="187">
        <v>0.0</v>
      </c>
      <c r="E93" s="187">
        <v>8.2</v>
      </c>
      <c r="F93" s="273">
        <v>100.0</v>
      </c>
    </row>
    <row r="94" ht="15.75" customHeight="1">
      <c r="A94" s="56" t="s">
        <v>336</v>
      </c>
      <c r="B94" s="187">
        <v>68.6</v>
      </c>
      <c r="C94" s="187">
        <v>27.3</v>
      </c>
      <c r="D94" s="187">
        <v>0.0</v>
      </c>
      <c r="E94" s="187">
        <v>4.1</v>
      </c>
      <c r="F94" s="273">
        <v>100.0</v>
      </c>
    </row>
    <row r="95" ht="15.75" customHeight="1">
      <c r="A95" s="56" t="s">
        <v>578</v>
      </c>
      <c r="B95" s="187">
        <v>96.3</v>
      </c>
      <c r="C95" s="187">
        <v>3.4</v>
      </c>
      <c r="D95" s="187">
        <v>0.0</v>
      </c>
      <c r="E95" s="187">
        <v>0.4</v>
      </c>
      <c r="F95" s="273">
        <v>100.0</v>
      </c>
    </row>
    <row r="96" ht="15.75" customHeight="1">
      <c r="A96" s="56" t="s">
        <v>257</v>
      </c>
      <c r="B96" s="187">
        <v>68.3</v>
      </c>
      <c r="C96" s="187">
        <v>27.6</v>
      </c>
      <c r="D96" s="187">
        <v>0.0</v>
      </c>
      <c r="E96" s="187">
        <v>4.1</v>
      </c>
      <c r="F96" s="273">
        <v>100.0</v>
      </c>
    </row>
    <row r="97" ht="15.75" customHeight="1">
      <c r="A97" s="56" t="s">
        <v>338</v>
      </c>
      <c r="B97" s="187">
        <v>88.5</v>
      </c>
      <c r="C97" s="187">
        <v>2.7</v>
      </c>
      <c r="D97" s="187">
        <v>0.0</v>
      </c>
      <c r="E97" s="187">
        <v>8.8</v>
      </c>
      <c r="F97" s="273">
        <v>100.0</v>
      </c>
    </row>
    <row r="98" ht="15.75" customHeight="1">
      <c r="A98" s="56" t="s">
        <v>335</v>
      </c>
      <c r="B98" s="187">
        <v>91.9</v>
      </c>
      <c r="C98" s="187">
        <v>3.4</v>
      </c>
      <c r="D98" s="187">
        <v>0.0</v>
      </c>
      <c r="E98" s="187">
        <v>4.7</v>
      </c>
      <c r="F98" s="273">
        <v>100.0</v>
      </c>
    </row>
    <row r="99" ht="15.75" customHeight="1">
      <c r="A99" s="56" t="s">
        <v>590</v>
      </c>
      <c r="B99" s="187">
        <v>73.8</v>
      </c>
      <c r="C99" s="187">
        <v>26.0</v>
      </c>
      <c r="D99" s="187">
        <v>0.0</v>
      </c>
      <c r="E99" s="187">
        <v>0.2</v>
      </c>
      <c r="F99" s="273">
        <v>100.0</v>
      </c>
    </row>
    <row r="100" ht="15.75" customHeight="1">
      <c r="A100" s="56" t="s">
        <v>579</v>
      </c>
      <c r="B100" s="187">
        <v>53.0</v>
      </c>
      <c r="C100" s="187">
        <v>38.3</v>
      </c>
      <c r="D100" s="187">
        <v>2.0</v>
      </c>
      <c r="E100" s="187">
        <v>6.6</v>
      </c>
      <c r="F100" s="273">
        <v>100.0</v>
      </c>
    </row>
    <row r="101" ht="15.75" customHeight="1">
      <c r="A101" s="56" t="s">
        <v>591</v>
      </c>
      <c r="B101" s="187">
        <v>94.5</v>
      </c>
      <c r="C101" s="187">
        <v>4.3</v>
      </c>
      <c r="D101" s="187">
        <v>0.0</v>
      </c>
      <c r="E101" s="187">
        <v>1.2</v>
      </c>
      <c r="F101" s="273">
        <v>100.0</v>
      </c>
    </row>
    <row r="102" ht="15.75" customHeight="1">
      <c r="A102" s="56" t="s">
        <v>580</v>
      </c>
      <c r="B102" s="187">
        <v>84.5</v>
      </c>
      <c r="C102" s="187">
        <v>11.7</v>
      </c>
      <c r="D102" s="187">
        <v>0.0</v>
      </c>
      <c r="E102" s="187">
        <v>3.7</v>
      </c>
      <c r="F102" s="273">
        <v>100.0</v>
      </c>
    </row>
    <row r="103" ht="15.75" customHeight="1">
      <c r="A103" s="74" t="s">
        <v>22</v>
      </c>
      <c r="B103" s="246">
        <v>74.4</v>
      </c>
      <c r="C103" s="246">
        <v>22.0</v>
      </c>
      <c r="D103" s="246">
        <v>0.2</v>
      </c>
      <c r="E103" s="246">
        <v>3.4</v>
      </c>
      <c r="F103" s="274">
        <v>100.0</v>
      </c>
    </row>
    <row r="104" ht="15.75" customHeight="1"/>
    <row r="105" ht="15.75" customHeight="1">
      <c r="A105" s="52" t="s">
        <v>592</v>
      </c>
    </row>
    <row r="106" ht="33.0" customHeight="1">
      <c r="A106" s="106" t="s">
        <v>236</v>
      </c>
      <c r="B106" s="86" t="s">
        <v>593</v>
      </c>
      <c r="C106" s="107" t="s">
        <v>594</v>
      </c>
    </row>
    <row r="107" ht="15.75" customHeight="1">
      <c r="A107" s="56" t="s">
        <v>576</v>
      </c>
      <c r="B107" s="136">
        <v>15.4</v>
      </c>
      <c r="C107" s="137">
        <v>3.54</v>
      </c>
    </row>
    <row r="108" ht="15.75" customHeight="1">
      <c r="A108" s="56" t="s">
        <v>334</v>
      </c>
      <c r="B108" s="136">
        <v>7.71</v>
      </c>
      <c r="C108" s="137">
        <v>3.54</v>
      </c>
    </row>
    <row r="109" ht="15.75" customHeight="1">
      <c r="A109" s="56" t="s">
        <v>244</v>
      </c>
      <c r="B109" s="136">
        <v>6.79</v>
      </c>
      <c r="C109" s="137">
        <v>3.54</v>
      </c>
    </row>
    <row r="110" ht="15.75" customHeight="1">
      <c r="A110" s="56" t="s">
        <v>588</v>
      </c>
      <c r="B110" s="136">
        <v>6.5</v>
      </c>
      <c r="C110" s="137">
        <v>3.54</v>
      </c>
    </row>
    <row r="111" ht="15.75" customHeight="1">
      <c r="A111" s="56" t="s">
        <v>590</v>
      </c>
      <c r="B111" s="136">
        <v>6.35</v>
      </c>
      <c r="C111" s="137">
        <v>3.54</v>
      </c>
    </row>
    <row r="112" ht="15.75" customHeight="1">
      <c r="A112" s="56" t="s">
        <v>242</v>
      </c>
      <c r="B112" s="136">
        <v>6.0</v>
      </c>
      <c r="C112" s="137">
        <v>3.54</v>
      </c>
    </row>
    <row r="113" ht="15.75" customHeight="1">
      <c r="A113" s="56" t="s">
        <v>575</v>
      </c>
      <c r="B113" s="136">
        <v>5.66</v>
      </c>
      <c r="C113" s="137">
        <v>3.54</v>
      </c>
    </row>
    <row r="114" ht="15.75" customHeight="1">
      <c r="A114" s="56" t="s">
        <v>255</v>
      </c>
      <c r="B114" s="136">
        <v>2.5</v>
      </c>
      <c r="C114" s="137">
        <v>3.54</v>
      </c>
    </row>
    <row r="115" ht="15.75" customHeight="1">
      <c r="A115" s="56" t="s">
        <v>580</v>
      </c>
      <c r="B115" s="136">
        <v>1.72</v>
      </c>
      <c r="C115" s="137">
        <v>3.54</v>
      </c>
    </row>
    <row r="116" ht="15.75" customHeight="1">
      <c r="A116" s="56" t="s">
        <v>335</v>
      </c>
      <c r="B116" s="136">
        <v>1.32</v>
      </c>
      <c r="C116" s="137">
        <v>3.54</v>
      </c>
    </row>
    <row r="117" ht="15.75" customHeight="1">
      <c r="A117" s="56" t="s">
        <v>251</v>
      </c>
      <c r="B117" s="136">
        <v>1.03</v>
      </c>
      <c r="C117" s="137">
        <v>3.54</v>
      </c>
    </row>
    <row r="118" ht="15.75" customHeight="1">
      <c r="A118" s="56" t="s">
        <v>579</v>
      </c>
      <c r="B118" s="136">
        <v>0.61</v>
      </c>
      <c r="C118" s="137">
        <v>3.54</v>
      </c>
    </row>
    <row r="119" ht="15.75" customHeight="1">
      <c r="A119" s="56" t="s">
        <v>256</v>
      </c>
      <c r="B119" s="136">
        <v>0.26</v>
      </c>
      <c r="C119" s="137">
        <v>3.54</v>
      </c>
    </row>
    <row r="120" ht="15.75" customHeight="1">
      <c r="A120" s="56" t="s">
        <v>333</v>
      </c>
      <c r="B120" s="136">
        <v>0.2</v>
      </c>
      <c r="C120" s="137">
        <v>3.54</v>
      </c>
    </row>
    <row r="121" ht="15.75" customHeight="1">
      <c r="A121" s="74" t="s">
        <v>22</v>
      </c>
      <c r="B121" s="137">
        <v>3.54</v>
      </c>
      <c r="C121" s="173"/>
    </row>
    <row r="122" ht="15.75" customHeight="1"/>
    <row r="123" ht="15.75" customHeight="1">
      <c r="A123" s="52" t="s">
        <v>595</v>
      </c>
      <c r="J123" s="2"/>
      <c r="K123" s="2"/>
    </row>
    <row r="124" ht="15.75" customHeight="1">
      <c r="A124" s="106" t="s">
        <v>236</v>
      </c>
      <c r="B124" s="107" t="s">
        <v>561</v>
      </c>
      <c r="C124" s="107" t="s">
        <v>562</v>
      </c>
      <c r="D124" s="107" t="s">
        <v>563</v>
      </c>
      <c r="E124" s="107" t="s">
        <v>564</v>
      </c>
      <c r="F124" s="107" t="s">
        <v>565</v>
      </c>
      <c r="G124" s="86" t="s">
        <v>566</v>
      </c>
      <c r="H124" s="108"/>
      <c r="I124" s="108"/>
      <c r="J124" s="284"/>
      <c r="K124" s="177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  <c r="Y124" s="108"/>
      <c r="Z124" s="108"/>
    </row>
    <row r="125" ht="15.75" customHeight="1">
      <c r="A125" s="56" t="s">
        <v>239</v>
      </c>
      <c r="B125" s="195">
        <v>0.492</v>
      </c>
      <c r="C125" s="195">
        <v>0.65</v>
      </c>
      <c r="D125" s="195">
        <v>0.044</v>
      </c>
      <c r="E125" s="195">
        <v>0.055</v>
      </c>
      <c r="F125" s="195">
        <v>0.05</v>
      </c>
      <c r="G125" s="196">
        <v>0.004</v>
      </c>
      <c r="J125" s="284"/>
      <c r="K125" s="177"/>
    </row>
    <row r="126" ht="15.75" customHeight="1">
      <c r="A126" s="56" t="s">
        <v>588</v>
      </c>
      <c r="B126" s="195">
        <v>0.378</v>
      </c>
      <c r="C126" s="195">
        <v>0.551</v>
      </c>
      <c r="D126" s="195">
        <v>0.085</v>
      </c>
      <c r="E126" s="195">
        <v>0.056</v>
      </c>
      <c r="F126" s="195">
        <v>0.111</v>
      </c>
      <c r="G126" s="196">
        <v>0.041</v>
      </c>
      <c r="J126" s="284"/>
      <c r="K126" s="177"/>
    </row>
    <row r="127" ht="15.75" customHeight="1">
      <c r="A127" s="56" t="s">
        <v>242</v>
      </c>
      <c r="B127" s="195">
        <v>0.442</v>
      </c>
      <c r="C127" s="195">
        <v>0.661</v>
      </c>
      <c r="D127" s="195">
        <v>0.043</v>
      </c>
      <c r="E127" s="195">
        <v>0.079</v>
      </c>
      <c r="F127" s="195">
        <v>0.083</v>
      </c>
      <c r="G127" s="196">
        <v>0.045</v>
      </c>
      <c r="J127" s="284"/>
      <c r="K127" s="177"/>
    </row>
    <row r="128" ht="15.75" customHeight="1">
      <c r="A128" s="56" t="s">
        <v>244</v>
      </c>
      <c r="B128" s="195">
        <v>0.343</v>
      </c>
      <c r="C128" s="195">
        <v>0.643</v>
      </c>
      <c r="D128" s="195">
        <v>0.057</v>
      </c>
      <c r="E128" s="195">
        <v>0.042</v>
      </c>
      <c r="F128" s="195">
        <v>0.141</v>
      </c>
      <c r="G128" s="196">
        <v>0.037</v>
      </c>
      <c r="J128" s="284"/>
      <c r="K128" s="177"/>
    </row>
    <row r="129" ht="15.75" customHeight="1">
      <c r="A129" s="56" t="s">
        <v>575</v>
      </c>
      <c r="B129" s="195">
        <v>0.336</v>
      </c>
      <c r="C129" s="195">
        <v>0.602</v>
      </c>
      <c r="D129" s="195">
        <v>0.071</v>
      </c>
      <c r="E129" s="195">
        <v>0.086</v>
      </c>
      <c r="F129" s="195">
        <v>0.085</v>
      </c>
      <c r="G129" s="196">
        <v>0.033</v>
      </c>
      <c r="J129" s="284"/>
      <c r="K129" s="177"/>
    </row>
    <row r="130" ht="15.75" customHeight="1">
      <c r="A130" s="56" t="s">
        <v>251</v>
      </c>
      <c r="B130" s="195">
        <v>0.357</v>
      </c>
      <c r="C130" s="195">
        <v>0.546</v>
      </c>
      <c r="D130" s="195">
        <v>0.095</v>
      </c>
      <c r="E130" s="195">
        <v>0.112</v>
      </c>
      <c r="F130" s="195">
        <v>0.096</v>
      </c>
      <c r="G130" s="196">
        <v>0.031</v>
      </c>
    </row>
    <row r="131" ht="15.75" customHeight="1">
      <c r="A131" s="56" t="s">
        <v>333</v>
      </c>
      <c r="B131" s="195">
        <v>0.603</v>
      </c>
      <c r="C131" s="195">
        <v>0.41</v>
      </c>
      <c r="D131" s="195">
        <v>0.021</v>
      </c>
      <c r="E131" s="195">
        <v>0.172</v>
      </c>
      <c r="F131" s="195">
        <v>0.193</v>
      </c>
      <c r="G131" s="196">
        <v>0.018</v>
      </c>
    </row>
    <row r="132" ht="15.75" customHeight="1">
      <c r="A132" s="56" t="s">
        <v>589</v>
      </c>
      <c r="B132" s="195">
        <v>0.538</v>
      </c>
      <c r="C132" s="195">
        <v>0.551</v>
      </c>
      <c r="D132" s="195">
        <v>0.115</v>
      </c>
      <c r="E132" s="195">
        <v>0.022</v>
      </c>
      <c r="F132" s="195">
        <v>0.256</v>
      </c>
      <c r="G132" s="196">
        <v>0.0</v>
      </c>
    </row>
    <row r="133" ht="15.75" customHeight="1">
      <c r="A133" s="56" t="s">
        <v>255</v>
      </c>
      <c r="B133" s="195">
        <v>0.625</v>
      </c>
      <c r="C133" s="195">
        <v>0.442</v>
      </c>
      <c r="D133" s="195">
        <v>0.096</v>
      </c>
      <c r="E133" s="195">
        <v>0.0</v>
      </c>
      <c r="F133" s="195">
        <v>0.164</v>
      </c>
      <c r="G133" s="196">
        <v>0.004</v>
      </c>
    </row>
    <row r="134" ht="15.75" customHeight="1">
      <c r="A134" s="56" t="s">
        <v>256</v>
      </c>
      <c r="B134" s="195">
        <v>0.691</v>
      </c>
      <c r="C134" s="195">
        <v>0.347</v>
      </c>
      <c r="D134" s="195">
        <v>0.06</v>
      </c>
      <c r="E134" s="195">
        <v>0.077</v>
      </c>
      <c r="F134" s="195">
        <v>0.147</v>
      </c>
      <c r="G134" s="196">
        <v>0.012</v>
      </c>
    </row>
    <row r="135" ht="15.75" customHeight="1">
      <c r="A135" s="56" t="s">
        <v>576</v>
      </c>
      <c r="B135" s="195">
        <v>0.814</v>
      </c>
      <c r="C135" s="195">
        <v>0.188</v>
      </c>
      <c r="D135" s="195">
        <v>0.0</v>
      </c>
      <c r="E135" s="195">
        <v>0.0</v>
      </c>
      <c r="F135" s="195">
        <v>0.004</v>
      </c>
      <c r="G135" s="196">
        <v>0.15</v>
      </c>
    </row>
    <row r="136" ht="15.75" customHeight="1">
      <c r="A136" s="56" t="s">
        <v>337</v>
      </c>
      <c r="B136" s="195">
        <v>0.848</v>
      </c>
      <c r="C136" s="195">
        <v>0.245</v>
      </c>
      <c r="D136" s="195">
        <v>0.024</v>
      </c>
      <c r="E136" s="195">
        <v>0.0</v>
      </c>
      <c r="F136" s="195">
        <v>0.087</v>
      </c>
      <c r="G136" s="196">
        <v>0.007</v>
      </c>
    </row>
    <row r="137" ht="15.75" customHeight="1">
      <c r="A137" s="56" t="s">
        <v>336</v>
      </c>
      <c r="B137" s="195">
        <v>0.012</v>
      </c>
      <c r="C137" s="195">
        <v>0.991</v>
      </c>
      <c r="D137" s="195">
        <v>0.0</v>
      </c>
      <c r="E137" s="195">
        <v>0.0</v>
      </c>
      <c r="F137" s="195">
        <v>0.426</v>
      </c>
      <c r="G137" s="196">
        <v>0.0</v>
      </c>
    </row>
    <row r="138" ht="15.75" customHeight="1">
      <c r="A138" s="56" t="s">
        <v>577</v>
      </c>
      <c r="B138" s="195">
        <v>1.0</v>
      </c>
      <c r="C138" s="195">
        <v>0.0</v>
      </c>
      <c r="D138" s="195">
        <v>0.0</v>
      </c>
      <c r="E138" s="195">
        <v>0.0</v>
      </c>
      <c r="F138" s="195">
        <v>0.0</v>
      </c>
      <c r="G138" s="196">
        <v>0.0</v>
      </c>
    </row>
    <row r="139" ht="15.75" customHeight="1">
      <c r="A139" s="56" t="s">
        <v>578</v>
      </c>
      <c r="B139" s="195">
        <v>0.0</v>
      </c>
      <c r="C139" s="195">
        <v>1.0</v>
      </c>
      <c r="D139" s="195">
        <v>0.0</v>
      </c>
      <c r="E139" s="195">
        <v>0.0</v>
      </c>
      <c r="F139" s="195">
        <v>0.036</v>
      </c>
      <c r="G139" s="196">
        <v>0.0</v>
      </c>
    </row>
    <row r="140" ht="15.75" customHeight="1">
      <c r="A140" s="56" t="s">
        <v>257</v>
      </c>
      <c r="B140" s="195">
        <v>0.814</v>
      </c>
      <c r="C140" s="195">
        <v>0.236</v>
      </c>
      <c r="D140" s="195">
        <v>0.004</v>
      </c>
      <c r="E140" s="195">
        <v>0.0</v>
      </c>
      <c r="F140" s="195">
        <v>0.0</v>
      </c>
      <c r="G140" s="196">
        <v>0.0</v>
      </c>
    </row>
    <row r="141" ht="15.75" customHeight="1">
      <c r="A141" s="56" t="s">
        <v>338</v>
      </c>
      <c r="B141" s="195">
        <v>0.883</v>
      </c>
      <c r="C141" s="195">
        <v>0.075</v>
      </c>
      <c r="D141" s="195">
        <v>0.006</v>
      </c>
      <c r="E141" s="195">
        <v>0.0</v>
      </c>
      <c r="F141" s="195">
        <v>0.0</v>
      </c>
      <c r="G141" s="196">
        <v>0.076</v>
      </c>
    </row>
    <row r="142" ht="15.75" customHeight="1">
      <c r="A142" s="56" t="s">
        <v>335</v>
      </c>
      <c r="B142" s="195">
        <v>0.402</v>
      </c>
      <c r="C142" s="195">
        <v>0.549</v>
      </c>
      <c r="D142" s="195">
        <v>0.0</v>
      </c>
      <c r="E142" s="195">
        <v>0.062</v>
      </c>
      <c r="F142" s="195">
        <v>0.062</v>
      </c>
      <c r="G142" s="196">
        <v>0.0</v>
      </c>
    </row>
    <row r="143" ht="15.75" customHeight="1">
      <c r="A143" s="56" t="s">
        <v>590</v>
      </c>
      <c r="B143" s="195">
        <v>0.174</v>
      </c>
      <c r="C143" s="195">
        <v>0.745</v>
      </c>
      <c r="D143" s="195">
        <v>0.069</v>
      </c>
      <c r="E143" s="195">
        <v>0.126</v>
      </c>
      <c r="F143" s="195">
        <v>0.187</v>
      </c>
      <c r="G143" s="196">
        <v>0.003</v>
      </c>
    </row>
    <row r="144" ht="15.75" customHeight="1">
      <c r="A144" s="56" t="s">
        <v>579</v>
      </c>
      <c r="B144" s="195">
        <v>0.331</v>
      </c>
      <c r="C144" s="195">
        <v>0.668</v>
      </c>
      <c r="D144" s="195">
        <v>0.0</v>
      </c>
      <c r="E144" s="195">
        <v>0.158</v>
      </c>
      <c r="F144" s="195">
        <v>0.053</v>
      </c>
      <c r="G144" s="196">
        <v>0.055</v>
      </c>
    </row>
    <row r="145" ht="15.75" customHeight="1">
      <c r="A145" s="56" t="s">
        <v>591</v>
      </c>
      <c r="B145" s="195">
        <v>0.405</v>
      </c>
      <c r="C145" s="195">
        <v>0.395</v>
      </c>
      <c r="D145" s="195">
        <v>0.512</v>
      </c>
      <c r="E145" s="195">
        <v>0.0</v>
      </c>
      <c r="F145" s="195">
        <v>0.0</v>
      </c>
      <c r="G145" s="196">
        <v>0.0</v>
      </c>
    </row>
    <row r="146" ht="15.75" customHeight="1">
      <c r="A146" s="56" t="s">
        <v>580</v>
      </c>
      <c r="B146" s="195">
        <v>0.634</v>
      </c>
      <c r="C146" s="195">
        <v>0.285</v>
      </c>
      <c r="D146" s="195">
        <v>0.364</v>
      </c>
      <c r="E146" s="195">
        <v>0.026</v>
      </c>
      <c r="F146" s="195">
        <v>0.0</v>
      </c>
      <c r="G146" s="196">
        <v>0.021</v>
      </c>
    </row>
    <row r="147" ht="15.75" customHeight="1">
      <c r="A147" s="74" t="s">
        <v>22</v>
      </c>
      <c r="B147" s="197">
        <v>0.477</v>
      </c>
      <c r="C147" s="197">
        <v>0.524</v>
      </c>
      <c r="D147" s="197">
        <v>0.07</v>
      </c>
      <c r="E147" s="197">
        <v>0.071</v>
      </c>
      <c r="F147" s="197">
        <v>0.122</v>
      </c>
      <c r="G147" s="198">
        <v>0.027</v>
      </c>
    </row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  <tableParts count="6">
    <tablePart r:id="rId8"/>
    <tablePart r:id="rId9"/>
    <tablePart r:id="rId10"/>
    <tablePart r:id="rId11"/>
    <tablePart r:id="rId12"/>
    <tablePart r:id="rId1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14"/>
    <col customWidth="1" min="2" max="2" width="13.86"/>
    <col customWidth="1" min="3" max="3" width="18.57"/>
    <col customWidth="1" min="4" max="4" width="20.14"/>
    <col customWidth="1" min="5" max="5" width="10.71"/>
    <col customWidth="1" min="6" max="6" width="15.86"/>
    <col customWidth="1" min="7" max="7" width="12.0"/>
    <col customWidth="1" min="8" max="26" width="10.71"/>
  </cols>
  <sheetData>
    <row r="1">
      <c r="A1" s="52" t="s">
        <v>596</v>
      </c>
    </row>
    <row r="2" ht="30.75" customHeight="1">
      <c r="A2" s="106" t="s">
        <v>322</v>
      </c>
      <c r="B2" s="86" t="s">
        <v>544</v>
      </c>
      <c r="C2" s="107" t="s">
        <v>142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</row>
    <row r="3">
      <c r="A3" s="56" t="s">
        <v>24</v>
      </c>
      <c r="B3" s="136">
        <v>60.25</v>
      </c>
      <c r="C3" s="137">
        <v>15.31</v>
      </c>
    </row>
    <row r="4">
      <c r="A4" s="56" t="s">
        <v>36</v>
      </c>
      <c r="B4" s="136">
        <v>46.79</v>
      </c>
      <c r="C4" s="137">
        <v>15.31</v>
      </c>
    </row>
    <row r="5">
      <c r="A5" s="56" t="s">
        <v>32</v>
      </c>
      <c r="B5" s="136">
        <v>37.6</v>
      </c>
      <c r="C5" s="137">
        <v>15.31</v>
      </c>
    </row>
    <row r="6">
      <c r="A6" s="56" t="s">
        <v>28</v>
      </c>
      <c r="B6" s="136">
        <v>20.39</v>
      </c>
      <c r="C6" s="137">
        <v>15.31</v>
      </c>
    </row>
    <row r="7">
      <c r="A7" s="56" t="s">
        <v>31</v>
      </c>
      <c r="B7" s="136">
        <v>14.6</v>
      </c>
      <c r="C7" s="137">
        <v>15.31</v>
      </c>
    </row>
    <row r="8">
      <c r="A8" s="56" t="s">
        <v>29</v>
      </c>
      <c r="B8" s="136">
        <v>14.5</v>
      </c>
      <c r="C8" s="137">
        <v>15.31</v>
      </c>
    </row>
    <row r="9">
      <c r="A9" s="56" t="s">
        <v>27</v>
      </c>
      <c r="B9" s="136">
        <v>10.53</v>
      </c>
      <c r="C9" s="137">
        <v>15.31</v>
      </c>
    </row>
    <row r="10">
      <c r="A10" s="56" t="s">
        <v>35</v>
      </c>
      <c r="B10" s="136">
        <v>9.32</v>
      </c>
      <c r="C10" s="137">
        <v>15.31</v>
      </c>
    </row>
    <row r="11">
      <c r="A11" s="56" t="s">
        <v>34</v>
      </c>
      <c r="B11" s="136">
        <v>6.36</v>
      </c>
      <c r="C11" s="137">
        <v>15.31</v>
      </c>
    </row>
    <row r="12">
      <c r="A12" s="56" t="s">
        <v>26</v>
      </c>
      <c r="B12" s="136">
        <v>5.81</v>
      </c>
      <c r="C12" s="137">
        <v>15.31</v>
      </c>
    </row>
    <row r="13">
      <c r="A13" s="56" t="s">
        <v>30</v>
      </c>
      <c r="B13" s="136">
        <v>4.84</v>
      </c>
      <c r="C13" s="137">
        <v>15.31</v>
      </c>
    </row>
    <row r="14">
      <c r="A14" s="56" t="s">
        <v>23</v>
      </c>
      <c r="B14" s="136">
        <v>2.33</v>
      </c>
      <c r="C14" s="137">
        <v>15.31</v>
      </c>
    </row>
    <row r="15">
      <c r="A15" s="56" t="s">
        <v>25</v>
      </c>
      <c r="B15" s="136">
        <v>1.75</v>
      </c>
      <c r="C15" s="137">
        <v>15.31</v>
      </c>
    </row>
    <row r="16">
      <c r="A16" s="285" t="s">
        <v>33</v>
      </c>
      <c r="B16" s="137">
        <v>1.47</v>
      </c>
      <c r="C16" s="84">
        <v>15.31</v>
      </c>
    </row>
    <row r="17">
      <c r="A17" s="2"/>
      <c r="B17" s="8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2" t="s">
        <v>597</v>
      </c>
    </row>
    <row r="20">
      <c r="A20" s="106" t="s">
        <v>598</v>
      </c>
      <c r="B20" s="107" t="s">
        <v>599</v>
      </c>
      <c r="C20" s="86" t="s">
        <v>289</v>
      </c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</row>
    <row r="21" ht="15.75" customHeight="1">
      <c r="A21" s="56" t="s">
        <v>600</v>
      </c>
      <c r="B21" s="272">
        <v>31100.0</v>
      </c>
      <c r="C21" s="196">
        <v>0.549</v>
      </c>
    </row>
    <row r="22" ht="15.75" customHeight="1">
      <c r="A22" s="56" t="s">
        <v>601</v>
      </c>
      <c r="B22" s="272">
        <v>13137.0</v>
      </c>
      <c r="C22" s="196">
        <v>0.232</v>
      </c>
    </row>
    <row r="23" ht="15.75" customHeight="1">
      <c r="A23" s="56" t="s">
        <v>602</v>
      </c>
      <c r="B23" s="272">
        <v>5712.0</v>
      </c>
      <c r="C23" s="196">
        <v>0.101</v>
      </c>
    </row>
    <row r="24" ht="15.75" customHeight="1">
      <c r="A24" s="56" t="s">
        <v>603</v>
      </c>
      <c r="B24" s="272">
        <v>2928.0</v>
      </c>
      <c r="C24" s="196">
        <v>0.052</v>
      </c>
    </row>
    <row r="25" ht="15.75" customHeight="1">
      <c r="A25" s="56" t="s">
        <v>604</v>
      </c>
      <c r="B25" s="272">
        <v>1795.0</v>
      </c>
      <c r="C25" s="196">
        <v>0.032</v>
      </c>
    </row>
    <row r="26" ht="15.75" customHeight="1">
      <c r="A26" s="56" t="s">
        <v>605</v>
      </c>
      <c r="B26" s="272">
        <v>1471.0</v>
      </c>
      <c r="C26" s="196">
        <v>0.026</v>
      </c>
    </row>
    <row r="27" ht="15.75" customHeight="1">
      <c r="A27" s="56" t="s">
        <v>606</v>
      </c>
      <c r="B27" s="187">
        <v>542.0</v>
      </c>
      <c r="C27" s="196">
        <v>0.01</v>
      </c>
    </row>
    <row r="28" ht="15.75" customHeight="1">
      <c r="A28" s="74" t="s">
        <v>22</v>
      </c>
      <c r="B28" s="181">
        <v>56685.0</v>
      </c>
      <c r="C28" s="198">
        <v>1.0</v>
      </c>
    </row>
    <row r="29" ht="15.75" customHeight="1"/>
    <row r="30" ht="15.75" customHeight="1">
      <c r="A30" s="52" t="s">
        <v>607</v>
      </c>
    </row>
    <row r="31" ht="15.75" customHeight="1">
      <c r="A31" s="106" t="s">
        <v>598</v>
      </c>
      <c r="B31" s="107" t="s">
        <v>608</v>
      </c>
      <c r="C31" s="86" t="s">
        <v>289</v>
      </c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</row>
    <row r="32" ht="15.75" customHeight="1">
      <c r="A32" s="56" t="s">
        <v>602</v>
      </c>
      <c r="B32" s="272">
        <v>73520.0</v>
      </c>
      <c r="C32" s="273">
        <v>45.3</v>
      </c>
    </row>
    <row r="33" ht="15.75" customHeight="1">
      <c r="A33" s="56" t="s">
        <v>605</v>
      </c>
      <c r="B33" s="272">
        <v>28477.0</v>
      </c>
      <c r="C33" s="273">
        <v>17.6</v>
      </c>
    </row>
    <row r="34" ht="15.75" customHeight="1">
      <c r="A34" s="56" t="s">
        <v>604</v>
      </c>
      <c r="B34" s="272">
        <v>20673.0</v>
      </c>
      <c r="C34" s="273">
        <v>12.7</v>
      </c>
    </row>
    <row r="35" ht="15.75" customHeight="1">
      <c r="A35" s="56" t="s">
        <v>600</v>
      </c>
      <c r="B35" s="272">
        <v>18141.0</v>
      </c>
      <c r="C35" s="273">
        <v>11.2</v>
      </c>
    </row>
    <row r="36" ht="15.75" customHeight="1">
      <c r="A36" s="56" t="s">
        <v>609</v>
      </c>
      <c r="B36" s="272">
        <v>6024.0</v>
      </c>
      <c r="C36" s="273">
        <v>3.7</v>
      </c>
    </row>
    <row r="37" ht="15.75" customHeight="1">
      <c r="A37" s="56" t="s">
        <v>610</v>
      </c>
      <c r="B37" s="272">
        <v>3586.0</v>
      </c>
      <c r="C37" s="273">
        <v>2.2</v>
      </c>
    </row>
    <row r="38" ht="15.75" customHeight="1">
      <c r="A38" s="56" t="s">
        <v>606</v>
      </c>
      <c r="B38" s="272">
        <v>3543.0</v>
      </c>
      <c r="C38" s="273">
        <v>2.2</v>
      </c>
    </row>
    <row r="39" ht="15.75" customHeight="1">
      <c r="A39" s="56" t="s">
        <v>603</v>
      </c>
      <c r="B39" s="272">
        <v>2666.0</v>
      </c>
      <c r="C39" s="273">
        <v>1.6</v>
      </c>
    </row>
    <row r="40" ht="15.75" customHeight="1">
      <c r="A40" s="56" t="s">
        <v>601</v>
      </c>
      <c r="B40" s="272">
        <v>2365.0</v>
      </c>
      <c r="C40" s="273">
        <v>1.5</v>
      </c>
    </row>
    <row r="41" ht="15.75" customHeight="1">
      <c r="A41" s="56" t="s">
        <v>611</v>
      </c>
      <c r="B41" s="187">
        <v>958.0</v>
      </c>
      <c r="C41" s="273">
        <v>0.6</v>
      </c>
    </row>
    <row r="42" ht="15.75" customHeight="1">
      <c r="A42" s="56" t="s">
        <v>612</v>
      </c>
      <c r="B42" s="187">
        <v>818.0</v>
      </c>
      <c r="C42" s="273">
        <v>0.5</v>
      </c>
    </row>
    <row r="43" ht="15.75" customHeight="1">
      <c r="A43" s="56" t="s">
        <v>613</v>
      </c>
      <c r="B43" s="187">
        <v>779.0</v>
      </c>
      <c r="C43" s="273">
        <v>0.5</v>
      </c>
    </row>
    <row r="44" ht="15.75" customHeight="1">
      <c r="A44" s="56" t="s">
        <v>614</v>
      </c>
      <c r="B44" s="187">
        <v>657.0</v>
      </c>
      <c r="C44" s="273">
        <v>0.4</v>
      </c>
    </row>
    <row r="45" ht="15.75" customHeight="1">
      <c r="A45" s="74" t="s">
        <v>22</v>
      </c>
      <c r="B45" s="181">
        <v>162207.0</v>
      </c>
      <c r="C45" s="274">
        <v>100.0</v>
      </c>
    </row>
    <row r="46" ht="15.75" customHeight="1"/>
    <row r="47" ht="15.75" customHeight="1">
      <c r="A47" s="52" t="s">
        <v>615</v>
      </c>
    </row>
    <row r="48" ht="15.75" customHeight="1">
      <c r="A48" s="53" t="s">
        <v>19</v>
      </c>
      <c r="B48" s="89" t="s">
        <v>602</v>
      </c>
      <c r="C48" s="89" t="s">
        <v>601</v>
      </c>
      <c r="D48" s="89" t="s">
        <v>605</v>
      </c>
      <c r="E48" s="89" t="s">
        <v>604</v>
      </c>
      <c r="F48" s="89" t="s">
        <v>613</v>
      </c>
      <c r="G48" s="89" t="s">
        <v>603</v>
      </c>
      <c r="H48" s="89" t="s">
        <v>606</v>
      </c>
      <c r="I48" s="89" t="s">
        <v>611</v>
      </c>
      <c r="J48" s="89" t="s">
        <v>600</v>
      </c>
      <c r="K48" s="89" t="s">
        <v>612</v>
      </c>
      <c r="L48" s="89" t="s">
        <v>614</v>
      </c>
      <c r="M48" s="89" t="s">
        <v>610</v>
      </c>
      <c r="N48" s="90" t="s">
        <v>22</v>
      </c>
    </row>
    <row r="49" ht="15.75" customHeight="1">
      <c r="A49" s="56" t="s">
        <v>23</v>
      </c>
      <c r="B49" s="187">
        <v>0.8</v>
      </c>
      <c r="C49" s="187">
        <v>15.2</v>
      </c>
      <c r="D49" s="187">
        <v>2.0</v>
      </c>
      <c r="E49" s="187">
        <v>1.5</v>
      </c>
      <c r="F49" s="187">
        <v>40.2</v>
      </c>
      <c r="G49" s="187">
        <v>11.7</v>
      </c>
      <c r="H49" s="187">
        <v>9.4</v>
      </c>
      <c r="I49" s="187">
        <v>34.3</v>
      </c>
      <c r="J49" s="187">
        <v>0.0</v>
      </c>
      <c r="K49" s="187">
        <v>40.2</v>
      </c>
      <c r="L49" s="187">
        <v>47.6</v>
      </c>
      <c r="M49" s="187">
        <v>0.1</v>
      </c>
      <c r="N49" s="273">
        <v>2.3</v>
      </c>
    </row>
    <row r="50" ht="15.75" customHeight="1">
      <c r="A50" s="56" t="s">
        <v>24</v>
      </c>
      <c r="B50" s="187">
        <v>26.5</v>
      </c>
      <c r="C50" s="187">
        <v>24.8</v>
      </c>
      <c r="D50" s="187">
        <v>30.3</v>
      </c>
      <c r="E50" s="187">
        <v>65.7</v>
      </c>
      <c r="F50" s="187">
        <v>25.0</v>
      </c>
      <c r="G50" s="187">
        <v>74.2</v>
      </c>
      <c r="H50" s="187">
        <v>6.3</v>
      </c>
      <c r="I50" s="187">
        <v>0.0</v>
      </c>
      <c r="J50" s="187">
        <v>7.2</v>
      </c>
      <c r="K50" s="187">
        <v>0.0</v>
      </c>
      <c r="L50" s="187">
        <v>33.8</v>
      </c>
      <c r="M50" s="187">
        <v>6.2</v>
      </c>
      <c r="N50" s="273">
        <v>28.7</v>
      </c>
    </row>
    <row r="51" ht="15.75" customHeight="1">
      <c r="A51" s="56" t="s">
        <v>25</v>
      </c>
      <c r="B51" s="187">
        <v>1.6</v>
      </c>
      <c r="C51" s="187">
        <v>0.0</v>
      </c>
      <c r="D51" s="187">
        <v>5.0</v>
      </c>
      <c r="E51" s="187">
        <v>0.0</v>
      </c>
      <c r="F51" s="187">
        <v>0.0</v>
      </c>
      <c r="G51" s="187">
        <v>0.0</v>
      </c>
      <c r="H51" s="187">
        <v>0.0</v>
      </c>
      <c r="I51" s="187">
        <v>0.0</v>
      </c>
      <c r="J51" s="187">
        <v>0.0</v>
      </c>
      <c r="K51" s="187">
        <v>0.0</v>
      </c>
      <c r="L51" s="187">
        <v>0.0</v>
      </c>
      <c r="M51" s="187">
        <v>0.0</v>
      </c>
      <c r="N51" s="273">
        <v>1.7</v>
      </c>
    </row>
    <row r="52" ht="15.75" customHeight="1">
      <c r="A52" s="56" t="s">
        <v>26</v>
      </c>
      <c r="B52" s="187">
        <v>2.9</v>
      </c>
      <c r="C52" s="187">
        <v>11.8</v>
      </c>
      <c r="D52" s="187">
        <v>6.9</v>
      </c>
      <c r="E52" s="187">
        <v>0.6</v>
      </c>
      <c r="F52" s="187">
        <v>15.4</v>
      </c>
      <c r="G52" s="187">
        <v>9.1</v>
      </c>
      <c r="H52" s="187">
        <v>0.0</v>
      </c>
      <c r="I52" s="187">
        <v>0.0</v>
      </c>
      <c r="J52" s="187">
        <v>1.4</v>
      </c>
      <c r="K52" s="187">
        <v>59.7</v>
      </c>
      <c r="L52" s="187">
        <v>0.0</v>
      </c>
      <c r="M52" s="187">
        <v>6.8</v>
      </c>
      <c r="N52" s="273">
        <v>3.8</v>
      </c>
    </row>
    <row r="53" ht="15.75" customHeight="1">
      <c r="A53" s="56" t="s">
        <v>27</v>
      </c>
      <c r="B53" s="187">
        <v>4.8</v>
      </c>
      <c r="C53" s="187">
        <v>0.0</v>
      </c>
      <c r="D53" s="187">
        <v>1.6</v>
      </c>
      <c r="E53" s="187">
        <v>4.3</v>
      </c>
      <c r="F53" s="187">
        <v>8.6</v>
      </c>
      <c r="G53" s="187">
        <v>2.5</v>
      </c>
      <c r="H53" s="187">
        <v>4.2</v>
      </c>
      <c r="I53" s="187">
        <v>0.0</v>
      </c>
      <c r="J53" s="187">
        <v>0.8</v>
      </c>
      <c r="K53" s="187">
        <v>0.0</v>
      </c>
      <c r="L53" s="187">
        <v>0.0</v>
      </c>
      <c r="M53" s="187">
        <v>13.5</v>
      </c>
      <c r="N53" s="273">
        <v>3.6</v>
      </c>
    </row>
    <row r="54" ht="15.75" customHeight="1">
      <c r="A54" s="56" t="s">
        <v>28</v>
      </c>
      <c r="B54" s="187">
        <v>14.6</v>
      </c>
      <c r="C54" s="187">
        <v>35.7</v>
      </c>
      <c r="D54" s="187">
        <v>11.4</v>
      </c>
      <c r="E54" s="187">
        <v>11.4</v>
      </c>
      <c r="F54" s="187">
        <v>0.0</v>
      </c>
      <c r="G54" s="187">
        <v>0.0</v>
      </c>
      <c r="H54" s="187">
        <v>19.8</v>
      </c>
      <c r="I54" s="187">
        <v>8.1</v>
      </c>
      <c r="J54" s="187">
        <v>15.4</v>
      </c>
      <c r="K54" s="187">
        <v>0.0</v>
      </c>
      <c r="L54" s="187">
        <v>0.0</v>
      </c>
      <c r="M54" s="187">
        <v>20.1</v>
      </c>
      <c r="N54" s="273">
        <v>13.3</v>
      </c>
    </row>
    <row r="55" ht="15.75" customHeight="1">
      <c r="A55" s="56" t="s">
        <v>29</v>
      </c>
      <c r="B55" s="187">
        <v>13.7</v>
      </c>
      <c r="C55" s="187">
        <v>0.0</v>
      </c>
      <c r="D55" s="187">
        <v>10.1</v>
      </c>
      <c r="E55" s="187">
        <v>1.2</v>
      </c>
      <c r="F55" s="187">
        <v>0.0</v>
      </c>
      <c r="G55" s="187">
        <v>0.0</v>
      </c>
      <c r="H55" s="187">
        <v>25.0</v>
      </c>
      <c r="I55" s="187">
        <v>25.5</v>
      </c>
      <c r="J55" s="187">
        <v>8.1</v>
      </c>
      <c r="K55" s="187">
        <v>0.0</v>
      </c>
      <c r="L55" s="187">
        <v>0.0</v>
      </c>
      <c r="M55" s="187">
        <v>7.5</v>
      </c>
      <c r="N55" s="273">
        <v>10.6</v>
      </c>
    </row>
    <row r="56" ht="15.75" customHeight="1">
      <c r="A56" s="56" t="s">
        <v>30</v>
      </c>
      <c r="B56" s="187">
        <v>0.8</v>
      </c>
      <c r="C56" s="187">
        <v>0.0</v>
      </c>
      <c r="D56" s="187">
        <v>12.6</v>
      </c>
      <c r="E56" s="187">
        <v>0.0</v>
      </c>
      <c r="F56" s="187">
        <v>0.0</v>
      </c>
      <c r="G56" s="187">
        <v>0.0</v>
      </c>
      <c r="H56" s="187">
        <v>0.0</v>
      </c>
      <c r="I56" s="187">
        <v>0.0</v>
      </c>
      <c r="J56" s="187">
        <v>0.6</v>
      </c>
      <c r="K56" s="187">
        <v>0.0</v>
      </c>
      <c r="L56" s="187">
        <v>0.0</v>
      </c>
      <c r="M56" s="187">
        <v>0.0</v>
      </c>
      <c r="N56" s="273">
        <v>2.9</v>
      </c>
    </row>
    <row r="57" ht="15.75" customHeight="1">
      <c r="A57" s="56" t="s">
        <v>31</v>
      </c>
      <c r="B57" s="187">
        <v>3.4</v>
      </c>
      <c r="C57" s="187">
        <v>3.9</v>
      </c>
      <c r="D57" s="187">
        <v>3.8</v>
      </c>
      <c r="E57" s="187">
        <v>0.1</v>
      </c>
      <c r="F57" s="187">
        <v>0.0</v>
      </c>
      <c r="G57" s="187">
        <v>1.1</v>
      </c>
      <c r="H57" s="187">
        <v>2.6</v>
      </c>
      <c r="I57" s="187">
        <v>0.0</v>
      </c>
      <c r="J57" s="187">
        <v>26.1</v>
      </c>
      <c r="K57" s="187">
        <v>0.0</v>
      </c>
      <c r="L57" s="187">
        <v>0.0</v>
      </c>
      <c r="M57" s="187">
        <v>10.1</v>
      </c>
      <c r="N57" s="273">
        <v>6.8</v>
      </c>
    </row>
    <row r="58" ht="15.75" customHeight="1">
      <c r="A58" s="56" t="s">
        <v>32</v>
      </c>
      <c r="B58" s="187">
        <v>18.6</v>
      </c>
      <c r="C58" s="187">
        <v>5.2</v>
      </c>
      <c r="D58" s="187">
        <v>7.7</v>
      </c>
      <c r="E58" s="187">
        <v>8.5</v>
      </c>
      <c r="F58" s="187">
        <v>0.0</v>
      </c>
      <c r="G58" s="187">
        <v>1.4</v>
      </c>
      <c r="H58" s="187">
        <v>8.5</v>
      </c>
      <c r="I58" s="187">
        <v>21.0</v>
      </c>
      <c r="J58" s="187">
        <v>35.8</v>
      </c>
      <c r="K58" s="187">
        <v>0.0</v>
      </c>
      <c r="L58" s="187">
        <v>0.0</v>
      </c>
      <c r="M58" s="187">
        <v>21.1</v>
      </c>
      <c r="N58" s="273">
        <v>15.7</v>
      </c>
    </row>
    <row r="59" ht="15.75" customHeight="1">
      <c r="A59" s="56" t="s">
        <v>33</v>
      </c>
      <c r="B59" s="187">
        <v>0.6</v>
      </c>
      <c r="C59" s="187">
        <v>0.0</v>
      </c>
      <c r="D59" s="187">
        <v>1.0</v>
      </c>
      <c r="E59" s="187">
        <v>1.0</v>
      </c>
      <c r="F59" s="187">
        <v>0.0</v>
      </c>
      <c r="G59" s="187">
        <v>0.0</v>
      </c>
      <c r="H59" s="187">
        <v>0.0</v>
      </c>
      <c r="I59" s="187">
        <v>0.0</v>
      </c>
      <c r="J59" s="187">
        <v>0.1</v>
      </c>
      <c r="K59" s="187">
        <v>0.0</v>
      </c>
      <c r="L59" s="187">
        <v>0.0</v>
      </c>
      <c r="M59" s="187">
        <v>0.0</v>
      </c>
      <c r="N59" s="273">
        <v>0.6</v>
      </c>
    </row>
    <row r="60" ht="15.75" customHeight="1">
      <c r="A60" s="56" t="s">
        <v>34</v>
      </c>
      <c r="B60" s="187">
        <v>1.2</v>
      </c>
      <c r="C60" s="187">
        <v>1.5</v>
      </c>
      <c r="D60" s="187">
        <v>3.8</v>
      </c>
      <c r="E60" s="187">
        <v>0.7</v>
      </c>
      <c r="F60" s="187">
        <v>0.0</v>
      </c>
      <c r="G60" s="187">
        <v>0.0</v>
      </c>
      <c r="H60" s="187">
        <v>22.4</v>
      </c>
      <c r="I60" s="187">
        <v>11.1</v>
      </c>
      <c r="J60" s="187">
        <v>0.3</v>
      </c>
      <c r="K60" s="187">
        <v>0.1</v>
      </c>
      <c r="L60" s="187">
        <v>18.6</v>
      </c>
      <c r="M60" s="187">
        <v>12.5</v>
      </c>
      <c r="N60" s="273">
        <v>3.2</v>
      </c>
    </row>
    <row r="61" ht="15.75" customHeight="1">
      <c r="A61" s="56" t="s">
        <v>35</v>
      </c>
      <c r="B61" s="187">
        <v>1.6</v>
      </c>
      <c r="C61" s="187">
        <v>1.3</v>
      </c>
      <c r="D61" s="187">
        <v>0.4</v>
      </c>
      <c r="E61" s="187">
        <v>0.5</v>
      </c>
      <c r="F61" s="187">
        <v>0.0</v>
      </c>
      <c r="G61" s="187">
        <v>0.0</v>
      </c>
      <c r="H61" s="187">
        <v>1.8</v>
      </c>
      <c r="I61" s="187">
        <v>0.0</v>
      </c>
      <c r="J61" s="187">
        <v>0.3</v>
      </c>
      <c r="K61" s="187">
        <v>0.0</v>
      </c>
      <c r="L61" s="187">
        <v>0.0</v>
      </c>
      <c r="M61" s="187">
        <v>0.3</v>
      </c>
      <c r="N61" s="273">
        <v>1.0</v>
      </c>
    </row>
    <row r="62" ht="15.75" customHeight="1">
      <c r="A62" s="56" t="s">
        <v>36</v>
      </c>
      <c r="B62" s="187">
        <v>9.0</v>
      </c>
      <c r="C62" s="187">
        <v>0.7</v>
      </c>
      <c r="D62" s="187">
        <v>3.6</v>
      </c>
      <c r="E62" s="187">
        <v>4.4</v>
      </c>
      <c r="F62" s="187">
        <v>10.8</v>
      </c>
      <c r="G62" s="187">
        <v>0.0</v>
      </c>
      <c r="H62" s="187">
        <v>0.0</v>
      </c>
      <c r="I62" s="187">
        <v>0.0</v>
      </c>
      <c r="J62" s="187">
        <v>4.0</v>
      </c>
      <c r="K62" s="187">
        <v>0.0</v>
      </c>
      <c r="L62" s="187">
        <v>0.0</v>
      </c>
      <c r="M62" s="187">
        <v>1.9</v>
      </c>
      <c r="N62" s="273">
        <v>5.9</v>
      </c>
    </row>
    <row r="63" ht="15.75" customHeight="1">
      <c r="A63" s="74" t="s">
        <v>87</v>
      </c>
      <c r="B63" s="246">
        <v>100.0</v>
      </c>
      <c r="C63" s="246">
        <v>100.0</v>
      </c>
      <c r="D63" s="246">
        <v>100.0</v>
      </c>
      <c r="E63" s="246">
        <v>100.0</v>
      </c>
      <c r="F63" s="246">
        <v>100.0</v>
      </c>
      <c r="G63" s="246">
        <v>100.0</v>
      </c>
      <c r="H63" s="246">
        <v>100.0</v>
      </c>
      <c r="I63" s="246">
        <v>100.0</v>
      </c>
      <c r="J63" s="246">
        <v>100.0</v>
      </c>
      <c r="K63" s="246">
        <v>100.0</v>
      </c>
      <c r="L63" s="246">
        <v>100.0</v>
      </c>
      <c r="M63" s="246">
        <v>100.0</v>
      </c>
      <c r="N63" s="274">
        <v>100.0</v>
      </c>
    </row>
    <row r="64" ht="15.75" customHeight="1"/>
    <row r="65" ht="15.75" customHeight="1">
      <c r="A65" s="52" t="s">
        <v>616</v>
      </c>
    </row>
    <row r="66" ht="15.75" customHeight="1">
      <c r="A66" s="53" t="s">
        <v>322</v>
      </c>
      <c r="B66" s="89" t="s">
        <v>602</v>
      </c>
      <c r="C66" s="89" t="s">
        <v>601</v>
      </c>
      <c r="D66" s="89" t="s">
        <v>605</v>
      </c>
      <c r="E66" s="89" t="s">
        <v>604</v>
      </c>
      <c r="F66" s="89" t="s">
        <v>603</v>
      </c>
      <c r="G66" s="89" t="s">
        <v>606</v>
      </c>
      <c r="H66" s="90" t="s">
        <v>600</v>
      </c>
    </row>
    <row r="67" ht="15.75" customHeight="1">
      <c r="A67" s="56" t="s">
        <v>23</v>
      </c>
      <c r="B67" s="286">
        <v>0.04</v>
      </c>
      <c r="C67" s="286">
        <v>0.0</v>
      </c>
      <c r="D67" s="286">
        <v>0.09</v>
      </c>
      <c r="E67" s="286">
        <v>0.0</v>
      </c>
      <c r="F67" s="286">
        <v>0.0</v>
      </c>
      <c r="G67" s="286">
        <v>0.03</v>
      </c>
      <c r="H67" s="287">
        <v>0.0</v>
      </c>
    </row>
    <row r="68" ht="15.75" customHeight="1">
      <c r="A68" s="56" t="s">
        <v>24</v>
      </c>
      <c r="B68" s="286">
        <v>0.57</v>
      </c>
      <c r="C68" s="286">
        <v>0.0</v>
      </c>
      <c r="D68" s="286">
        <v>0.13</v>
      </c>
      <c r="E68" s="286">
        <v>0.92</v>
      </c>
      <c r="F68" s="286">
        <v>1.0</v>
      </c>
      <c r="G68" s="286">
        <v>0.0</v>
      </c>
      <c r="H68" s="287">
        <v>0.05</v>
      </c>
    </row>
    <row r="69" ht="15.75" customHeight="1">
      <c r="A69" s="56" t="s">
        <v>27</v>
      </c>
      <c r="B69" s="286">
        <v>0.11</v>
      </c>
      <c r="C69" s="286">
        <v>0.0</v>
      </c>
      <c r="D69" s="286">
        <v>0.05</v>
      </c>
      <c r="E69" s="286">
        <v>0.04</v>
      </c>
      <c r="F69" s="286">
        <v>0.0</v>
      </c>
      <c r="G69" s="286">
        <v>0.0</v>
      </c>
      <c r="H69" s="287">
        <v>0.01</v>
      </c>
    </row>
    <row r="70" ht="15.75" customHeight="1">
      <c r="A70" s="56" t="s">
        <v>28</v>
      </c>
      <c r="B70" s="286">
        <v>0.01</v>
      </c>
      <c r="C70" s="286">
        <v>1.0</v>
      </c>
      <c r="D70" s="286">
        <v>0.02</v>
      </c>
      <c r="E70" s="286">
        <v>0.0</v>
      </c>
      <c r="F70" s="286">
        <v>0.0</v>
      </c>
      <c r="G70" s="286">
        <v>0.97</v>
      </c>
      <c r="H70" s="287">
        <v>0.01</v>
      </c>
    </row>
    <row r="71" ht="15.75" customHeight="1">
      <c r="A71" s="56" t="s">
        <v>29</v>
      </c>
      <c r="B71" s="286">
        <v>0.07</v>
      </c>
      <c r="C71" s="286">
        <v>0.0</v>
      </c>
      <c r="D71" s="286">
        <v>0.17</v>
      </c>
      <c r="E71" s="286">
        <v>0.0</v>
      </c>
      <c r="F71" s="286">
        <v>0.0</v>
      </c>
      <c r="G71" s="286">
        <v>0.0</v>
      </c>
      <c r="H71" s="287">
        <v>0.0</v>
      </c>
    </row>
    <row r="72" ht="15.75" customHeight="1">
      <c r="A72" s="56" t="s">
        <v>30</v>
      </c>
      <c r="B72" s="286">
        <v>0.0</v>
      </c>
      <c r="C72" s="286">
        <v>0.0</v>
      </c>
      <c r="D72" s="286">
        <v>0.52</v>
      </c>
      <c r="E72" s="286">
        <v>0.0</v>
      </c>
      <c r="F72" s="286">
        <v>0.0</v>
      </c>
      <c r="G72" s="286">
        <v>0.0</v>
      </c>
      <c r="H72" s="287">
        <v>0.0</v>
      </c>
    </row>
    <row r="73" ht="15.75" customHeight="1">
      <c r="A73" s="56" t="s">
        <v>31</v>
      </c>
      <c r="B73" s="286">
        <v>0.0</v>
      </c>
      <c r="C73" s="286">
        <v>0.0</v>
      </c>
      <c r="D73" s="286">
        <v>0.0</v>
      </c>
      <c r="E73" s="286">
        <v>0.0</v>
      </c>
      <c r="F73" s="286">
        <v>0.0</v>
      </c>
      <c r="G73" s="286">
        <v>0.0</v>
      </c>
      <c r="H73" s="287">
        <v>0.03</v>
      </c>
    </row>
    <row r="74" ht="15.75" customHeight="1">
      <c r="A74" s="56" t="s">
        <v>32</v>
      </c>
      <c r="B74" s="286">
        <v>0.01</v>
      </c>
      <c r="C74" s="286">
        <v>0.0</v>
      </c>
      <c r="D74" s="286">
        <v>0.02</v>
      </c>
      <c r="E74" s="286">
        <v>0.01</v>
      </c>
      <c r="F74" s="286">
        <v>0.0</v>
      </c>
      <c r="G74" s="286">
        <v>0.0</v>
      </c>
      <c r="H74" s="287">
        <v>0.2</v>
      </c>
    </row>
    <row r="75" ht="15.75" customHeight="1">
      <c r="A75" s="56" t="s">
        <v>34</v>
      </c>
      <c r="B75" s="286">
        <v>0.0</v>
      </c>
      <c r="C75" s="286">
        <v>0.0</v>
      </c>
      <c r="D75" s="286">
        <v>0.0</v>
      </c>
      <c r="E75" s="286">
        <v>0.0</v>
      </c>
      <c r="F75" s="286">
        <v>0.0</v>
      </c>
      <c r="G75" s="286">
        <v>0.0</v>
      </c>
      <c r="H75" s="287">
        <v>0.0</v>
      </c>
    </row>
    <row r="76" ht="15.75" customHeight="1">
      <c r="A76" s="56" t="s">
        <v>35</v>
      </c>
      <c r="B76" s="286">
        <v>0.11</v>
      </c>
      <c r="C76" s="286">
        <v>0.0</v>
      </c>
      <c r="D76" s="286">
        <v>0.0</v>
      </c>
      <c r="E76" s="286">
        <v>0.0</v>
      </c>
      <c r="F76" s="286">
        <v>0.0</v>
      </c>
      <c r="G76" s="286">
        <v>0.0</v>
      </c>
      <c r="H76" s="287">
        <v>0.0</v>
      </c>
    </row>
    <row r="77" ht="15.75" customHeight="1">
      <c r="A77" s="56" t="s">
        <v>36</v>
      </c>
      <c r="B77" s="286">
        <v>0.09</v>
      </c>
      <c r="C77" s="286">
        <v>0.0</v>
      </c>
      <c r="D77" s="286">
        <v>0.0</v>
      </c>
      <c r="E77" s="286">
        <v>0.04</v>
      </c>
      <c r="F77" s="286">
        <v>0.0</v>
      </c>
      <c r="G77" s="286">
        <v>0.0</v>
      </c>
      <c r="H77" s="287">
        <v>0.69</v>
      </c>
    </row>
    <row r="78" ht="15.75" customHeight="1">
      <c r="A78" s="74" t="s">
        <v>87</v>
      </c>
      <c r="B78" s="288">
        <v>1.0</v>
      </c>
      <c r="C78" s="288">
        <v>1.0</v>
      </c>
      <c r="D78" s="288">
        <v>1.0</v>
      </c>
      <c r="E78" s="288">
        <v>1.0</v>
      </c>
      <c r="F78" s="288">
        <v>1.0</v>
      </c>
      <c r="G78" s="288">
        <v>1.0</v>
      </c>
      <c r="H78" s="289">
        <v>1.0</v>
      </c>
    </row>
    <row r="79" ht="15.75" customHeight="1"/>
    <row r="80" ht="15.75" customHeight="1">
      <c r="A80" s="52" t="s">
        <v>617</v>
      </c>
    </row>
    <row r="81" ht="15.75" customHeight="1">
      <c r="A81" s="106" t="s">
        <v>236</v>
      </c>
      <c r="B81" s="107" t="s">
        <v>618</v>
      </c>
      <c r="C81" s="107" t="s">
        <v>619</v>
      </c>
      <c r="D81" s="86" t="s">
        <v>620</v>
      </c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</row>
    <row r="82" ht="15.75" customHeight="1">
      <c r="A82" s="56" t="s">
        <v>602</v>
      </c>
      <c r="B82" s="187">
        <v>145.0</v>
      </c>
      <c r="C82" s="187">
        <v>0.93</v>
      </c>
      <c r="D82" s="273">
        <v>100.0</v>
      </c>
    </row>
    <row r="83" ht="15.75" customHeight="1">
      <c r="A83" s="56" t="s">
        <v>601</v>
      </c>
      <c r="B83" s="187">
        <v>54.0</v>
      </c>
      <c r="C83" s="187">
        <v>0.29</v>
      </c>
      <c r="D83" s="273">
        <v>140.0</v>
      </c>
    </row>
    <row r="84" ht="15.75" customHeight="1">
      <c r="A84" s="56" t="s">
        <v>605</v>
      </c>
      <c r="B84" s="187">
        <v>128.0</v>
      </c>
      <c r="C84" s="187">
        <v>0.33</v>
      </c>
      <c r="D84" s="273">
        <v>289.0</v>
      </c>
    </row>
    <row r="85" ht="15.75" customHeight="1">
      <c r="A85" s="56" t="s">
        <v>604</v>
      </c>
      <c r="B85" s="187">
        <v>72.0</v>
      </c>
      <c r="C85" s="187">
        <v>0.41</v>
      </c>
      <c r="D85" s="273">
        <v>152.0</v>
      </c>
    </row>
    <row r="86" ht="15.75" customHeight="1">
      <c r="A86" s="56" t="s">
        <v>603</v>
      </c>
      <c r="B86" s="187">
        <v>149.0</v>
      </c>
      <c r="C86" s="187">
        <v>0.66</v>
      </c>
      <c r="D86" s="273">
        <v>199.0</v>
      </c>
    </row>
    <row r="87" ht="15.75" customHeight="1">
      <c r="A87" s="56" t="s">
        <v>606</v>
      </c>
      <c r="B87" s="187">
        <v>43.0</v>
      </c>
      <c r="C87" s="187">
        <v>0.24</v>
      </c>
      <c r="D87" s="273">
        <v>924.0</v>
      </c>
    </row>
    <row r="88" ht="15.75" customHeight="1">
      <c r="A88" s="74" t="s">
        <v>600</v>
      </c>
      <c r="B88" s="246">
        <v>162.0</v>
      </c>
      <c r="C88" s="246">
        <v>1.6</v>
      </c>
      <c r="D88" s="274">
        <v>105.0</v>
      </c>
    </row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  <tableParts count="6">
    <tablePart r:id="rId8"/>
    <tablePart r:id="rId9"/>
    <tablePart r:id="rId10"/>
    <tablePart r:id="rId11"/>
    <tablePart r:id="rId12"/>
    <tablePart r:id="rId1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22.43"/>
    <col customWidth="1" min="3" max="3" width="33.14"/>
    <col customWidth="1" min="4" max="4" width="30.57"/>
    <col customWidth="1" min="5" max="5" width="19.86"/>
    <col customWidth="1" min="6" max="6" width="15.86"/>
    <col customWidth="1" min="7" max="7" width="19.14"/>
    <col customWidth="1" min="8" max="8" width="29.86"/>
    <col customWidth="1" min="9" max="9" width="24.14"/>
    <col customWidth="1" min="10" max="10" width="10.71"/>
    <col customWidth="1" min="11" max="11" width="13.0"/>
    <col customWidth="1" min="12" max="26" width="10.71"/>
  </cols>
  <sheetData>
    <row r="1">
      <c r="A1" s="259" t="s">
        <v>621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47.25" customHeight="1">
      <c r="A2" s="290" t="s">
        <v>322</v>
      </c>
      <c r="B2" s="291" t="s">
        <v>622</v>
      </c>
      <c r="C2" s="292" t="s">
        <v>193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</row>
    <row r="3">
      <c r="A3" s="293" t="s">
        <v>30</v>
      </c>
      <c r="B3" s="294">
        <v>89.7</v>
      </c>
      <c r="C3" s="294">
        <v>74.0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93" t="s">
        <v>24</v>
      </c>
      <c r="B4" s="294">
        <v>87.6</v>
      </c>
      <c r="C4" s="294">
        <v>74.0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93" t="s">
        <v>34</v>
      </c>
      <c r="B5" s="294">
        <v>84.5</v>
      </c>
      <c r="C5" s="294">
        <v>74.0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93" t="s">
        <v>32</v>
      </c>
      <c r="B6" s="294">
        <v>80.2</v>
      </c>
      <c r="C6" s="294">
        <v>74.0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93" t="s">
        <v>28</v>
      </c>
      <c r="B7" s="294">
        <v>75.5</v>
      </c>
      <c r="C7" s="294">
        <v>74.0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93" t="s">
        <v>25</v>
      </c>
      <c r="B8" s="294">
        <v>74.0</v>
      </c>
      <c r="C8" s="294">
        <v>74.0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93" t="s">
        <v>29</v>
      </c>
      <c r="B9" s="294">
        <v>73.7</v>
      </c>
      <c r="C9" s="294">
        <v>74.0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93" t="s">
        <v>31</v>
      </c>
      <c r="B10" s="294">
        <v>68.9</v>
      </c>
      <c r="C10" s="294">
        <v>74.0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93" t="s">
        <v>23</v>
      </c>
      <c r="B11" s="294">
        <v>68.2</v>
      </c>
      <c r="C11" s="294">
        <v>74.0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93" t="s">
        <v>27</v>
      </c>
      <c r="B12" s="294">
        <v>67.4</v>
      </c>
      <c r="C12" s="294">
        <v>74.0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93" t="s">
        <v>26</v>
      </c>
      <c r="B13" s="294">
        <v>63.1</v>
      </c>
      <c r="C13" s="294">
        <v>74.0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93" t="s">
        <v>35</v>
      </c>
      <c r="B14" s="294">
        <v>62.3</v>
      </c>
      <c r="C14" s="294">
        <v>74.0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93" t="s">
        <v>33</v>
      </c>
      <c r="B15" s="294">
        <v>59.4</v>
      </c>
      <c r="C15" s="294">
        <v>74.0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93" t="s">
        <v>36</v>
      </c>
      <c r="B16" s="294">
        <v>58.6</v>
      </c>
      <c r="C16" s="294">
        <v>74.0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93" t="s">
        <v>193</v>
      </c>
      <c r="B17" s="294">
        <v>74.0</v>
      </c>
      <c r="C17" s="295">
        <v>74.0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9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0" customHeight="1">
      <c r="A19" s="129" t="s">
        <v>623</v>
      </c>
      <c r="B19" s="297"/>
      <c r="C19" s="297"/>
      <c r="D19" s="297"/>
      <c r="E19" s="297"/>
      <c r="F19" s="297"/>
      <c r="G19" s="297"/>
      <c r="H19" s="297"/>
      <c r="I19" s="29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98" t="s">
        <v>322</v>
      </c>
      <c r="B20" s="299" t="s">
        <v>624</v>
      </c>
      <c r="C20" s="299" t="s">
        <v>625</v>
      </c>
      <c r="D20" s="299" t="s">
        <v>626</v>
      </c>
      <c r="E20" s="299" t="s">
        <v>627</v>
      </c>
      <c r="F20" s="299" t="s">
        <v>628</v>
      </c>
      <c r="G20" s="299" t="s">
        <v>629</v>
      </c>
      <c r="H20" s="299" t="s">
        <v>630</v>
      </c>
      <c r="I20" s="300" t="s">
        <v>631</v>
      </c>
      <c r="J20" s="51"/>
      <c r="K20" s="2"/>
      <c r="L20" s="2"/>
      <c r="M20" s="2"/>
      <c r="N20" s="2"/>
      <c r="O20" s="2"/>
      <c r="P20" s="2"/>
      <c r="Q20" s="2"/>
      <c r="R20" s="2"/>
      <c r="S20" s="2"/>
      <c r="T20" s="51"/>
      <c r="U20" s="51"/>
      <c r="V20" s="51"/>
      <c r="W20" s="51"/>
      <c r="X20" s="51"/>
      <c r="Y20" s="51"/>
      <c r="Z20" s="51"/>
    </row>
    <row r="21" ht="15.75" customHeight="1">
      <c r="A21" s="301" t="s">
        <v>23</v>
      </c>
      <c r="B21" s="302">
        <v>0.99</v>
      </c>
      <c r="C21" s="302">
        <v>0.54</v>
      </c>
      <c r="D21" s="302">
        <v>0.0</v>
      </c>
      <c r="E21" s="302">
        <v>0.0</v>
      </c>
      <c r="F21" s="302">
        <v>0.0</v>
      </c>
      <c r="G21" s="302">
        <v>0.37</v>
      </c>
      <c r="H21" s="302">
        <v>0.01</v>
      </c>
      <c r="I21" s="303">
        <v>0.0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01" t="s">
        <v>24</v>
      </c>
      <c r="B22" s="302">
        <v>0.75</v>
      </c>
      <c r="C22" s="302">
        <v>0.31</v>
      </c>
      <c r="D22" s="302">
        <v>0.0</v>
      </c>
      <c r="E22" s="302">
        <v>0.0</v>
      </c>
      <c r="F22" s="302">
        <v>0.01</v>
      </c>
      <c r="G22" s="302">
        <v>0.29</v>
      </c>
      <c r="H22" s="302">
        <v>0.0</v>
      </c>
      <c r="I22" s="303">
        <v>0.04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01" t="s">
        <v>25</v>
      </c>
      <c r="B23" s="302">
        <v>0.91</v>
      </c>
      <c r="C23" s="302">
        <v>0.15</v>
      </c>
      <c r="D23" s="302">
        <v>0.01</v>
      </c>
      <c r="E23" s="302">
        <v>0.0</v>
      </c>
      <c r="F23" s="302">
        <v>0.06</v>
      </c>
      <c r="G23" s="302">
        <v>0.01</v>
      </c>
      <c r="H23" s="302">
        <v>0.01</v>
      </c>
      <c r="I23" s="303">
        <v>0.67</v>
      </c>
      <c r="J23" s="2"/>
      <c r="K23" s="304"/>
      <c r="L23" s="305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01" t="s">
        <v>26</v>
      </c>
      <c r="B24" s="302">
        <v>0.94</v>
      </c>
      <c r="C24" s="302">
        <v>0.57</v>
      </c>
      <c r="D24" s="302">
        <v>0.05</v>
      </c>
      <c r="E24" s="302">
        <v>0.0</v>
      </c>
      <c r="F24" s="302">
        <v>0.0</v>
      </c>
      <c r="G24" s="302">
        <v>0.19</v>
      </c>
      <c r="H24" s="302">
        <v>0.0</v>
      </c>
      <c r="I24" s="303">
        <v>0.02</v>
      </c>
      <c r="J24" s="2"/>
      <c r="K24" s="304"/>
      <c r="L24" s="305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01" t="s">
        <v>27</v>
      </c>
      <c r="B25" s="302">
        <v>0.81</v>
      </c>
      <c r="C25" s="302">
        <v>0.45</v>
      </c>
      <c r="D25" s="302">
        <v>0.04</v>
      </c>
      <c r="E25" s="302">
        <v>0.0</v>
      </c>
      <c r="F25" s="302">
        <v>0.0</v>
      </c>
      <c r="G25" s="302">
        <v>0.03</v>
      </c>
      <c r="H25" s="302">
        <v>0.0</v>
      </c>
      <c r="I25" s="303">
        <v>0.49</v>
      </c>
      <c r="J25" s="2"/>
      <c r="K25" s="304"/>
      <c r="L25" s="305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01" t="s">
        <v>28</v>
      </c>
      <c r="B26" s="302">
        <v>0.97</v>
      </c>
      <c r="C26" s="302">
        <v>0.19</v>
      </c>
      <c r="D26" s="302">
        <v>0.02</v>
      </c>
      <c r="E26" s="302">
        <v>0.0</v>
      </c>
      <c r="F26" s="302">
        <v>0.02</v>
      </c>
      <c r="G26" s="302">
        <v>0.05</v>
      </c>
      <c r="H26" s="302">
        <v>0.0</v>
      </c>
      <c r="I26" s="303">
        <v>0.64</v>
      </c>
      <c r="J26" s="2"/>
      <c r="K26" s="304"/>
      <c r="L26" s="305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01" t="s">
        <v>29</v>
      </c>
      <c r="B27" s="302">
        <v>0.74</v>
      </c>
      <c r="C27" s="302">
        <v>0.39</v>
      </c>
      <c r="D27" s="302">
        <v>0.03</v>
      </c>
      <c r="E27" s="302">
        <v>0.0</v>
      </c>
      <c r="F27" s="302">
        <v>0.0</v>
      </c>
      <c r="G27" s="302">
        <v>0.11</v>
      </c>
      <c r="H27" s="302">
        <v>0.0</v>
      </c>
      <c r="I27" s="303">
        <v>0.78</v>
      </c>
      <c r="J27" s="2"/>
      <c r="K27" s="304"/>
      <c r="L27" s="305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01" t="s">
        <v>30</v>
      </c>
      <c r="B28" s="302">
        <v>0.87</v>
      </c>
      <c r="C28" s="302">
        <v>0.28</v>
      </c>
      <c r="D28" s="302">
        <v>0.01</v>
      </c>
      <c r="E28" s="302">
        <v>0.0</v>
      </c>
      <c r="F28" s="302">
        <v>0.01</v>
      </c>
      <c r="G28" s="302">
        <v>0.01</v>
      </c>
      <c r="H28" s="302">
        <v>0.0</v>
      </c>
      <c r="I28" s="303">
        <v>0.09</v>
      </c>
      <c r="J28" s="2"/>
      <c r="K28" s="304"/>
      <c r="L28" s="305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01" t="s">
        <v>31</v>
      </c>
      <c r="B29" s="302">
        <v>0.68</v>
      </c>
      <c r="C29" s="302">
        <v>0.14</v>
      </c>
      <c r="D29" s="302">
        <v>0.05</v>
      </c>
      <c r="E29" s="302">
        <v>0.0</v>
      </c>
      <c r="F29" s="302">
        <v>0.0</v>
      </c>
      <c r="G29" s="302">
        <v>0.02</v>
      </c>
      <c r="H29" s="302">
        <v>0.04</v>
      </c>
      <c r="I29" s="303">
        <v>0.68</v>
      </c>
      <c r="J29" s="2"/>
      <c r="K29" s="304"/>
      <c r="L29" s="305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01" t="s">
        <v>32</v>
      </c>
      <c r="B30" s="302">
        <v>0.75</v>
      </c>
      <c r="C30" s="302">
        <v>0.19</v>
      </c>
      <c r="D30" s="302">
        <v>0.05</v>
      </c>
      <c r="E30" s="302">
        <v>0.03</v>
      </c>
      <c r="F30" s="302">
        <v>0.03</v>
      </c>
      <c r="G30" s="302">
        <v>0.02</v>
      </c>
      <c r="H30" s="302">
        <v>0.03</v>
      </c>
      <c r="I30" s="303">
        <v>0.75</v>
      </c>
      <c r="J30" s="2"/>
      <c r="K30" s="304"/>
      <c r="L30" s="305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01" t="s">
        <v>33</v>
      </c>
      <c r="B31" s="302">
        <v>0.97</v>
      </c>
      <c r="C31" s="302">
        <v>0.11</v>
      </c>
      <c r="D31" s="302">
        <v>0.01</v>
      </c>
      <c r="E31" s="302">
        <v>0.0</v>
      </c>
      <c r="F31" s="302">
        <v>0.0</v>
      </c>
      <c r="G31" s="302">
        <v>0.0</v>
      </c>
      <c r="H31" s="302">
        <v>0.0</v>
      </c>
      <c r="I31" s="303">
        <v>0.29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01" t="s">
        <v>34</v>
      </c>
      <c r="B32" s="302">
        <v>0.79</v>
      </c>
      <c r="C32" s="302">
        <v>0.08</v>
      </c>
      <c r="D32" s="302">
        <v>0.01</v>
      </c>
      <c r="E32" s="302">
        <v>0.0</v>
      </c>
      <c r="F32" s="302">
        <v>0.0</v>
      </c>
      <c r="G32" s="302">
        <v>0.0</v>
      </c>
      <c r="H32" s="302">
        <v>0.0</v>
      </c>
      <c r="I32" s="303">
        <v>1.39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01" t="s">
        <v>35</v>
      </c>
      <c r="B33" s="302">
        <v>0.96</v>
      </c>
      <c r="C33" s="302">
        <v>0.03</v>
      </c>
      <c r="D33" s="302">
        <v>0.0</v>
      </c>
      <c r="E33" s="302">
        <v>0.0</v>
      </c>
      <c r="F33" s="302">
        <v>0.02</v>
      </c>
      <c r="G33" s="302">
        <v>0.03</v>
      </c>
      <c r="H33" s="302">
        <v>0.0</v>
      </c>
      <c r="I33" s="303">
        <v>0.04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01" t="s">
        <v>36</v>
      </c>
      <c r="B34" s="302">
        <v>0.81</v>
      </c>
      <c r="C34" s="302">
        <v>0.48</v>
      </c>
      <c r="D34" s="302">
        <v>0.03</v>
      </c>
      <c r="E34" s="302">
        <v>0.0</v>
      </c>
      <c r="F34" s="302">
        <v>0.04</v>
      </c>
      <c r="G34" s="302">
        <v>0.05</v>
      </c>
      <c r="H34" s="302">
        <v>0.0</v>
      </c>
      <c r="I34" s="303">
        <v>0.15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06" t="s">
        <v>87</v>
      </c>
      <c r="B35" s="307">
        <v>0.84</v>
      </c>
      <c r="C35" s="307">
        <v>0.28</v>
      </c>
      <c r="D35" s="307">
        <v>0.02</v>
      </c>
      <c r="E35" s="307">
        <v>0.0</v>
      </c>
      <c r="F35" s="307">
        <v>0.01</v>
      </c>
      <c r="G35" s="307">
        <v>0.08</v>
      </c>
      <c r="H35" s="307">
        <v>0.01</v>
      </c>
      <c r="I35" s="308">
        <v>0.49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9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59" t="s">
        <v>632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98" t="s">
        <v>633</v>
      </c>
      <c r="B38" s="299" t="s">
        <v>357</v>
      </c>
      <c r="C38" s="299" t="s">
        <v>358</v>
      </c>
      <c r="D38" s="299" t="s">
        <v>634</v>
      </c>
      <c r="E38" s="300" t="s">
        <v>635</v>
      </c>
      <c r="F38" s="300" t="s">
        <v>636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01" t="s">
        <v>637</v>
      </c>
      <c r="B39" s="295">
        <v>46.89241</v>
      </c>
      <c r="C39" s="295">
        <v>3.0</v>
      </c>
      <c r="D39" s="295">
        <v>16.79936</v>
      </c>
      <c r="E39" s="309">
        <v>13.96382</v>
      </c>
      <c r="F39" s="84">
        <v>79.821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01" t="s">
        <v>638</v>
      </c>
      <c r="B40" s="295">
        <v>21.47865</v>
      </c>
      <c r="C40" s="295">
        <v>3039.0</v>
      </c>
      <c r="D40" s="295">
        <v>1.698742</v>
      </c>
      <c r="E40" s="309">
        <v>18.14892</v>
      </c>
      <c r="F40" s="84">
        <v>24.80837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01" t="s">
        <v>639</v>
      </c>
      <c r="B41" s="295">
        <v>15.80331</v>
      </c>
      <c r="C41" s="295">
        <v>1744.0</v>
      </c>
      <c r="D41" s="295">
        <v>0.7176775</v>
      </c>
      <c r="E41" s="309">
        <v>14.39659</v>
      </c>
      <c r="F41" s="84">
        <v>17.21004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01" t="s">
        <v>640</v>
      </c>
      <c r="B42" s="295">
        <v>15.17301</v>
      </c>
      <c r="C42" s="295">
        <v>15.0</v>
      </c>
      <c r="D42" s="295">
        <v>6.469701</v>
      </c>
      <c r="E42" s="309">
        <v>2.491688</v>
      </c>
      <c r="F42" s="84">
        <v>27.85434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01" t="s">
        <v>641</v>
      </c>
      <c r="B43" s="295">
        <v>14.1263</v>
      </c>
      <c r="C43" s="295">
        <v>3751.0</v>
      </c>
      <c r="D43" s="295">
        <v>0.6578925</v>
      </c>
      <c r="E43" s="309">
        <v>12.83676</v>
      </c>
      <c r="F43" s="84">
        <v>15.41585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01" t="s">
        <v>642</v>
      </c>
      <c r="B44" s="295">
        <v>11.6826</v>
      </c>
      <c r="C44" s="295">
        <v>3100.0</v>
      </c>
      <c r="D44" s="295">
        <v>0.4900238</v>
      </c>
      <c r="E44" s="309">
        <v>10.7221</v>
      </c>
      <c r="F44" s="84">
        <v>12.6431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01" t="s">
        <v>643</v>
      </c>
      <c r="B45" s="295">
        <v>11.30011</v>
      </c>
      <c r="C45" s="295">
        <v>158.0</v>
      </c>
      <c r="D45" s="295">
        <v>1.320158</v>
      </c>
      <c r="E45" s="309">
        <v>8.712458</v>
      </c>
      <c r="F45" s="84">
        <v>13.88777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01" t="s">
        <v>644</v>
      </c>
      <c r="B46" s="295">
        <v>9.14999</v>
      </c>
      <c r="C46" s="295">
        <v>174.0</v>
      </c>
      <c r="D46" s="295">
        <v>0.8080272</v>
      </c>
      <c r="E46" s="309">
        <v>7.566167</v>
      </c>
      <c r="F46" s="84">
        <v>10.73381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01" t="s">
        <v>645</v>
      </c>
      <c r="B47" s="295">
        <v>8.223275</v>
      </c>
      <c r="C47" s="295">
        <v>61.0</v>
      </c>
      <c r="D47" s="295">
        <v>1.490652</v>
      </c>
      <c r="E47" s="309">
        <v>5.301433</v>
      </c>
      <c r="F47" s="84">
        <v>11.14512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01" t="s">
        <v>646</v>
      </c>
      <c r="B48" s="295">
        <v>4.796577</v>
      </c>
      <c r="C48" s="295">
        <v>42.0</v>
      </c>
      <c r="D48" s="295">
        <v>0.8272081</v>
      </c>
      <c r="E48" s="309">
        <v>3.175158</v>
      </c>
      <c r="F48" s="84">
        <v>6.417996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01" t="s">
        <v>647</v>
      </c>
      <c r="B49" s="295">
        <v>3.0</v>
      </c>
      <c r="C49" s="295">
        <v>1.0</v>
      </c>
      <c r="D49" s="295" t="s">
        <v>508</v>
      </c>
      <c r="E49" s="309" t="s">
        <v>508</v>
      </c>
      <c r="F49" s="84" t="s">
        <v>508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06" t="s">
        <v>648</v>
      </c>
      <c r="B50" s="310">
        <v>2.216814</v>
      </c>
      <c r="C50" s="310">
        <v>2073.0</v>
      </c>
      <c r="D50" s="310">
        <v>0.0761985</v>
      </c>
      <c r="E50" s="311">
        <v>2.067456</v>
      </c>
      <c r="F50" s="84">
        <v>2.366171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06" t="s">
        <v>649</v>
      </c>
      <c r="B51" s="310">
        <v>1.796958</v>
      </c>
      <c r="C51" s="310">
        <v>2064.0</v>
      </c>
      <c r="D51" s="310">
        <v>0.0355293</v>
      </c>
      <c r="E51" s="311">
        <v>1.727316</v>
      </c>
      <c r="F51" s="84">
        <v>1.866599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12"/>
      <c r="B52" s="313"/>
      <c r="C52" s="314"/>
      <c r="D52" s="314"/>
      <c r="E52" s="314"/>
      <c r="F52" s="87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59" t="s">
        <v>650</v>
      </c>
      <c r="B53" s="29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15"/>
      <c r="B54" s="316" t="s">
        <v>639</v>
      </c>
      <c r="C54" s="36"/>
      <c r="D54" s="316" t="s">
        <v>641</v>
      </c>
      <c r="E54" s="36"/>
      <c r="F54" s="316" t="s">
        <v>642</v>
      </c>
      <c r="G54" s="36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98" t="s">
        <v>19</v>
      </c>
      <c r="B55" s="299" t="s">
        <v>651</v>
      </c>
      <c r="C55" s="299" t="s">
        <v>652</v>
      </c>
      <c r="D55" s="299" t="s">
        <v>653</v>
      </c>
      <c r="E55" s="299" t="s">
        <v>654</v>
      </c>
      <c r="F55" s="299" t="s">
        <v>655</v>
      </c>
      <c r="G55" s="300" t="s">
        <v>656</v>
      </c>
      <c r="H55" s="2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2"/>
      <c r="V55" s="2"/>
      <c r="W55" s="2"/>
      <c r="X55" s="2"/>
      <c r="Y55" s="2"/>
      <c r="Z55" s="2"/>
    </row>
    <row r="56" ht="15.75" customHeight="1">
      <c r="A56" s="301" t="s">
        <v>23</v>
      </c>
      <c r="B56" s="317">
        <v>5283.0</v>
      </c>
      <c r="C56" s="302">
        <v>0.002</v>
      </c>
      <c r="D56" s="317">
        <v>301655.0</v>
      </c>
      <c r="E56" s="302">
        <v>0.045</v>
      </c>
      <c r="F56" s="317">
        <v>13100.0</v>
      </c>
      <c r="G56" s="303">
        <v>0.003</v>
      </c>
      <c r="H56" s="2"/>
      <c r="I56" s="312"/>
      <c r="J56" s="318"/>
      <c r="K56" s="305"/>
      <c r="L56" s="318"/>
      <c r="M56" s="305"/>
      <c r="N56" s="318"/>
      <c r="O56" s="305"/>
      <c r="P56" s="319"/>
      <c r="Q56" s="319"/>
      <c r="R56" s="2"/>
      <c r="S56" s="318"/>
      <c r="T56" s="319"/>
      <c r="U56" s="2"/>
      <c r="V56" s="2"/>
      <c r="W56" s="2"/>
      <c r="X56" s="2"/>
      <c r="Y56" s="2"/>
      <c r="Z56" s="2"/>
    </row>
    <row r="57" ht="15.75" customHeight="1">
      <c r="A57" s="301" t="s">
        <v>24</v>
      </c>
      <c r="B57" s="317">
        <v>64544.0</v>
      </c>
      <c r="C57" s="302">
        <v>0.02</v>
      </c>
      <c r="D57" s="317">
        <v>69960.0</v>
      </c>
      <c r="E57" s="302">
        <v>0.01</v>
      </c>
      <c r="F57" s="317">
        <v>143983.0</v>
      </c>
      <c r="G57" s="303">
        <v>0.031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01" t="s">
        <v>25</v>
      </c>
      <c r="B58" s="317">
        <v>178639.0</v>
      </c>
      <c r="C58" s="302">
        <v>0.055</v>
      </c>
      <c r="D58" s="317">
        <v>718313.0</v>
      </c>
      <c r="E58" s="302">
        <v>0.106</v>
      </c>
      <c r="F58" s="317">
        <v>431111.0</v>
      </c>
      <c r="G58" s="303">
        <v>0.093</v>
      </c>
      <c r="H58" s="2"/>
      <c r="I58" s="2"/>
      <c r="J58" s="304"/>
      <c r="K58" s="31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01" t="s">
        <v>26</v>
      </c>
      <c r="B59" s="317">
        <v>302079.0</v>
      </c>
      <c r="C59" s="302">
        <v>0.093</v>
      </c>
      <c r="D59" s="317">
        <v>553872.0</v>
      </c>
      <c r="E59" s="302">
        <v>0.082</v>
      </c>
      <c r="F59" s="317">
        <v>319159.0</v>
      </c>
      <c r="G59" s="303">
        <v>0.069</v>
      </c>
      <c r="H59" s="2"/>
      <c r="I59" s="2"/>
      <c r="J59" s="304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01" t="s">
        <v>27</v>
      </c>
      <c r="B60" s="317">
        <v>470565.0</v>
      </c>
      <c r="C60" s="302">
        <v>0.145</v>
      </c>
      <c r="D60" s="317">
        <v>373521.0</v>
      </c>
      <c r="E60" s="302">
        <v>0.055</v>
      </c>
      <c r="F60" s="317">
        <v>411042.0</v>
      </c>
      <c r="G60" s="303">
        <v>0.089</v>
      </c>
      <c r="H60" s="2"/>
      <c r="I60" s="2"/>
      <c r="J60" s="304"/>
      <c r="K60" s="318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01" t="s">
        <v>28</v>
      </c>
      <c r="B61" s="317">
        <v>204470.0</v>
      </c>
      <c r="C61" s="302">
        <v>0.063</v>
      </c>
      <c r="D61" s="317">
        <v>246078.0</v>
      </c>
      <c r="E61" s="302">
        <v>0.036</v>
      </c>
      <c r="F61" s="317">
        <v>369685.0</v>
      </c>
      <c r="G61" s="303">
        <v>0.08</v>
      </c>
      <c r="H61" s="2"/>
      <c r="I61" s="2"/>
      <c r="J61" s="304"/>
      <c r="K61" s="318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01" t="s">
        <v>29</v>
      </c>
      <c r="B62" s="317">
        <v>215270.0</v>
      </c>
      <c r="C62" s="302">
        <v>0.066</v>
      </c>
      <c r="D62" s="317">
        <v>475626.0</v>
      </c>
      <c r="E62" s="302">
        <v>0.07</v>
      </c>
      <c r="F62" s="317">
        <v>288431.0</v>
      </c>
      <c r="G62" s="303">
        <v>0.062</v>
      </c>
      <c r="H62" s="2"/>
      <c r="I62" s="2"/>
      <c r="J62" s="304"/>
      <c r="K62" s="318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01" t="s">
        <v>30</v>
      </c>
      <c r="B63" s="317">
        <v>546824.0</v>
      </c>
      <c r="C63" s="302">
        <v>0.169</v>
      </c>
      <c r="D63" s="317">
        <v>1834334.0</v>
      </c>
      <c r="E63" s="302">
        <v>0.271</v>
      </c>
      <c r="F63" s="317">
        <v>817021.0</v>
      </c>
      <c r="G63" s="303">
        <v>0.176</v>
      </c>
      <c r="H63" s="2"/>
      <c r="I63" s="2"/>
      <c r="J63" s="304"/>
      <c r="K63" s="319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01" t="s">
        <v>31</v>
      </c>
      <c r="B64" s="317">
        <v>141434.0</v>
      </c>
      <c r="C64" s="302">
        <v>0.044</v>
      </c>
      <c r="D64" s="317">
        <v>199612.0</v>
      </c>
      <c r="E64" s="302">
        <v>0.029</v>
      </c>
      <c r="F64" s="317">
        <v>292055.0</v>
      </c>
      <c r="G64" s="303">
        <v>0.063</v>
      </c>
      <c r="H64" s="2"/>
      <c r="I64" s="2"/>
      <c r="J64" s="304"/>
      <c r="K64" s="319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01" t="s">
        <v>32</v>
      </c>
      <c r="B65" s="317">
        <v>415107.0</v>
      </c>
      <c r="C65" s="302">
        <v>0.128</v>
      </c>
      <c r="D65" s="317">
        <v>214990.0</v>
      </c>
      <c r="E65" s="302">
        <v>0.032</v>
      </c>
      <c r="F65" s="317">
        <v>257578.0</v>
      </c>
      <c r="G65" s="303">
        <v>0.056</v>
      </c>
      <c r="H65" s="2"/>
      <c r="I65" s="2"/>
      <c r="J65" s="304"/>
      <c r="K65" s="318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01" t="s">
        <v>33</v>
      </c>
      <c r="B66" s="317">
        <v>290326.0</v>
      </c>
      <c r="C66" s="302">
        <v>0.09</v>
      </c>
      <c r="D66" s="317">
        <v>1350161.0</v>
      </c>
      <c r="E66" s="302">
        <v>0.199</v>
      </c>
      <c r="F66" s="317">
        <v>770953.0</v>
      </c>
      <c r="G66" s="303">
        <v>0.166</v>
      </c>
      <c r="H66" s="2"/>
      <c r="I66" s="2"/>
      <c r="J66" s="304"/>
      <c r="K66" s="319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01" t="s">
        <v>34</v>
      </c>
      <c r="B67" s="317">
        <v>123421.0</v>
      </c>
      <c r="C67" s="302">
        <v>0.038</v>
      </c>
      <c r="D67" s="317">
        <v>303586.0</v>
      </c>
      <c r="E67" s="302">
        <v>0.045</v>
      </c>
      <c r="F67" s="317">
        <v>333869.0</v>
      </c>
      <c r="G67" s="303">
        <v>0.072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01" t="s">
        <v>35</v>
      </c>
      <c r="B68" s="317">
        <v>76632.0</v>
      </c>
      <c r="C68" s="302">
        <v>0.024</v>
      </c>
      <c r="D68" s="317">
        <v>40671.0</v>
      </c>
      <c r="E68" s="302">
        <v>0.006</v>
      </c>
      <c r="F68" s="317">
        <v>40692.0</v>
      </c>
      <c r="G68" s="303">
        <v>0.009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01" t="s">
        <v>36</v>
      </c>
      <c r="B69" s="317">
        <v>202928.0</v>
      </c>
      <c r="C69" s="302">
        <v>0.063</v>
      </c>
      <c r="D69" s="317">
        <v>94956.0</v>
      </c>
      <c r="E69" s="302">
        <v>0.014</v>
      </c>
      <c r="F69" s="317">
        <v>142338.0</v>
      </c>
      <c r="G69" s="303">
        <v>0.031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06" t="s">
        <v>22</v>
      </c>
      <c r="B70" s="320">
        <v>3237522.0</v>
      </c>
      <c r="C70" s="307">
        <v>1.0</v>
      </c>
      <c r="D70" s="320">
        <v>6777334.0</v>
      </c>
      <c r="E70" s="307">
        <v>1.0</v>
      </c>
      <c r="F70" s="320">
        <v>4631016.0</v>
      </c>
      <c r="G70" s="308">
        <v>1.0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9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59" t="s">
        <v>657</v>
      </c>
      <c r="B72" s="6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15" t="s">
        <v>322</v>
      </c>
      <c r="B73" s="316" t="s">
        <v>648</v>
      </c>
      <c r="C73" s="36"/>
      <c r="D73" s="316" t="s">
        <v>649</v>
      </c>
      <c r="E73" s="36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21" t="s">
        <v>322</v>
      </c>
      <c r="B74" s="321" t="s">
        <v>658</v>
      </c>
      <c r="C74" s="321" t="s">
        <v>659</v>
      </c>
      <c r="D74" s="321" t="s">
        <v>660</v>
      </c>
      <c r="E74" s="321" t="s">
        <v>661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93" t="s">
        <v>23</v>
      </c>
      <c r="B75" s="322"/>
      <c r="C75" s="302">
        <v>0.0</v>
      </c>
      <c r="D75" s="322">
        <v>48.0</v>
      </c>
      <c r="E75" s="30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93" t="s">
        <v>24</v>
      </c>
      <c r="B76" s="322">
        <v>1940.0</v>
      </c>
      <c r="C76" s="302">
        <v>0.003</v>
      </c>
      <c r="D76" s="322">
        <v>732.0</v>
      </c>
      <c r="E76" s="302">
        <v>0.001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93" t="s">
        <v>25</v>
      </c>
      <c r="B77" s="322">
        <v>66813.0</v>
      </c>
      <c r="C77" s="302">
        <v>0.103</v>
      </c>
      <c r="D77" s="322">
        <v>85503.0</v>
      </c>
      <c r="E77" s="302">
        <v>0.16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93" t="s">
        <v>26</v>
      </c>
      <c r="B78" s="322">
        <v>5184.0</v>
      </c>
      <c r="C78" s="302">
        <v>0.008</v>
      </c>
      <c r="D78" s="322">
        <v>4244.0</v>
      </c>
      <c r="E78" s="302">
        <v>0.008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93" t="s">
        <v>27</v>
      </c>
      <c r="B79" s="322">
        <v>48339.0</v>
      </c>
      <c r="C79" s="302">
        <v>0.075</v>
      </c>
      <c r="D79" s="322">
        <v>40406.0</v>
      </c>
      <c r="E79" s="302">
        <v>0.075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93" t="s">
        <v>28</v>
      </c>
      <c r="B80" s="322">
        <v>49620.0</v>
      </c>
      <c r="C80" s="302">
        <v>0.077</v>
      </c>
      <c r="D80" s="322">
        <v>73829.0</v>
      </c>
      <c r="E80" s="302">
        <v>0.138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93" t="s">
        <v>29</v>
      </c>
      <c r="B81" s="322">
        <v>49436.0</v>
      </c>
      <c r="C81" s="302">
        <v>0.076</v>
      </c>
      <c r="D81" s="322">
        <v>58672.0</v>
      </c>
      <c r="E81" s="302">
        <v>0.11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93" t="s">
        <v>30</v>
      </c>
      <c r="B82" s="322">
        <v>158456.0</v>
      </c>
      <c r="C82" s="302">
        <v>0.244</v>
      </c>
      <c r="D82" s="322">
        <v>75603.0</v>
      </c>
      <c r="E82" s="302">
        <v>0.141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93" t="s">
        <v>31</v>
      </c>
      <c r="B83" s="322">
        <v>69680.0</v>
      </c>
      <c r="C83" s="302">
        <v>0.107</v>
      </c>
      <c r="D83" s="322">
        <v>55787.0</v>
      </c>
      <c r="E83" s="302">
        <v>0.104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93" t="s">
        <v>32</v>
      </c>
      <c r="B84" s="322">
        <v>58677.0</v>
      </c>
      <c r="C84" s="302">
        <v>0.09</v>
      </c>
      <c r="D84" s="322">
        <v>25247.0</v>
      </c>
      <c r="E84" s="302">
        <v>0.047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93" t="s">
        <v>33</v>
      </c>
      <c r="B85" s="322">
        <v>65088.0</v>
      </c>
      <c r="C85" s="302">
        <v>0.1</v>
      </c>
      <c r="D85" s="322">
        <v>16616.0</v>
      </c>
      <c r="E85" s="302">
        <v>0.031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93" t="s">
        <v>34</v>
      </c>
      <c r="B86" s="322">
        <v>53686.0</v>
      </c>
      <c r="C86" s="302">
        <v>0.083</v>
      </c>
      <c r="D86" s="322">
        <v>90129.0</v>
      </c>
      <c r="E86" s="302">
        <v>0.168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93" t="s">
        <v>35</v>
      </c>
      <c r="B87" s="322">
        <v>1307.0</v>
      </c>
      <c r="C87" s="302">
        <v>0.002</v>
      </c>
      <c r="D87" s="322">
        <v>26.0</v>
      </c>
      <c r="E87" s="30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93" t="s">
        <v>36</v>
      </c>
      <c r="B88" s="322">
        <v>20153.0</v>
      </c>
      <c r="C88" s="302">
        <v>0.031</v>
      </c>
      <c r="D88" s="322">
        <v>8677.0</v>
      </c>
      <c r="E88" s="302">
        <v>0.016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93" t="s">
        <v>22</v>
      </c>
      <c r="B89" s="323">
        <v>648380.0</v>
      </c>
      <c r="C89" s="302">
        <v>1.0</v>
      </c>
      <c r="D89" s="323">
        <v>535519.0</v>
      </c>
      <c r="E89" s="302">
        <v>1.0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9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59" t="s">
        <v>662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24" t="s">
        <v>322</v>
      </c>
      <c r="B92" s="325" t="s">
        <v>638</v>
      </c>
      <c r="C92" s="36"/>
      <c r="D92" s="325" t="s">
        <v>645</v>
      </c>
      <c r="E92" s="36"/>
      <c r="F92" s="325" t="s">
        <v>646</v>
      </c>
      <c r="G92" s="36"/>
      <c r="H92" s="325" t="s">
        <v>644</v>
      </c>
      <c r="I92" s="36"/>
      <c r="J92" s="325" t="s">
        <v>637</v>
      </c>
      <c r="K92" s="3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26" t="s">
        <v>322</v>
      </c>
      <c r="B93" s="326" t="s">
        <v>288</v>
      </c>
      <c r="C93" s="326" t="s">
        <v>405</v>
      </c>
      <c r="D93" s="326" t="s">
        <v>663</v>
      </c>
      <c r="E93" s="326" t="s">
        <v>664</v>
      </c>
      <c r="F93" s="326" t="s">
        <v>665</v>
      </c>
      <c r="G93" s="326" t="s">
        <v>666</v>
      </c>
      <c r="H93" s="326" t="s">
        <v>667</v>
      </c>
      <c r="I93" s="326" t="s">
        <v>668</v>
      </c>
      <c r="J93" s="326" t="s">
        <v>669</v>
      </c>
      <c r="K93" s="326" t="s">
        <v>670</v>
      </c>
      <c r="L93" s="2"/>
      <c r="M93" s="327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28" t="s">
        <v>23</v>
      </c>
      <c r="B94" s="329">
        <v>1385058.0</v>
      </c>
      <c r="C94" s="330">
        <v>0.17</v>
      </c>
      <c r="D94" s="331">
        <v>190.0</v>
      </c>
      <c r="E94" s="332">
        <v>0.003</v>
      </c>
      <c r="F94" s="331">
        <v>699.0</v>
      </c>
      <c r="G94" s="332">
        <v>0.025</v>
      </c>
      <c r="H94" s="329">
        <v>1143.0</v>
      </c>
      <c r="I94" s="332">
        <v>0.005</v>
      </c>
      <c r="J94" s="333">
        <v>6376.0</v>
      </c>
      <c r="K94" s="332">
        <v>1.0</v>
      </c>
      <c r="L94" s="2"/>
      <c r="M94" s="2"/>
      <c r="N94" s="327"/>
      <c r="O94" s="334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28" t="s">
        <v>24</v>
      </c>
      <c r="B95" s="329">
        <v>726267.0</v>
      </c>
      <c r="C95" s="330">
        <v>0.089</v>
      </c>
      <c r="D95" s="329">
        <v>1244.0</v>
      </c>
      <c r="E95" s="332">
        <v>0.017</v>
      </c>
      <c r="F95" s="331">
        <v>348.0</v>
      </c>
      <c r="G95" s="332">
        <v>0.013</v>
      </c>
      <c r="H95" s="329">
        <v>6258.0</v>
      </c>
      <c r="I95" s="332">
        <v>0.029</v>
      </c>
      <c r="J95" s="335" t="s">
        <v>671</v>
      </c>
      <c r="K95" s="332">
        <v>0.0</v>
      </c>
      <c r="L95" s="2"/>
      <c r="M95" s="2"/>
      <c r="N95" s="327"/>
      <c r="O95" s="334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28" t="s">
        <v>25</v>
      </c>
      <c r="B96" s="329">
        <v>531448.0</v>
      </c>
      <c r="C96" s="330">
        <v>0.065</v>
      </c>
      <c r="D96" s="329">
        <v>10251.0</v>
      </c>
      <c r="E96" s="332">
        <v>0.143</v>
      </c>
      <c r="F96" s="329">
        <v>3616.0</v>
      </c>
      <c r="G96" s="332">
        <v>0.131</v>
      </c>
      <c r="H96" s="329">
        <v>13971.0</v>
      </c>
      <c r="I96" s="332">
        <v>0.064</v>
      </c>
      <c r="J96" s="335" t="s">
        <v>671</v>
      </c>
      <c r="K96" s="332">
        <v>0.0</v>
      </c>
      <c r="L96" s="2"/>
      <c r="M96" s="2"/>
      <c r="N96" s="327"/>
      <c r="O96" s="334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28" t="s">
        <v>26</v>
      </c>
      <c r="B97" s="329">
        <v>332430.0</v>
      </c>
      <c r="C97" s="330">
        <v>0.041</v>
      </c>
      <c r="D97" s="331" t="s">
        <v>671</v>
      </c>
      <c r="E97" s="332">
        <v>0.0</v>
      </c>
      <c r="F97" s="331">
        <v>386.0</v>
      </c>
      <c r="G97" s="332">
        <v>0.014</v>
      </c>
      <c r="H97" s="329">
        <v>7180.0</v>
      </c>
      <c r="I97" s="332">
        <v>0.033</v>
      </c>
      <c r="J97" s="335" t="s">
        <v>671</v>
      </c>
      <c r="K97" s="332">
        <v>0.0</v>
      </c>
      <c r="L97" s="2"/>
      <c r="M97" s="2"/>
      <c r="N97" s="327"/>
      <c r="O97" s="334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28" t="s">
        <v>27</v>
      </c>
      <c r="B98" s="329">
        <v>194881.0</v>
      </c>
      <c r="C98" s="330">
        <v>0.024</v>
      </c>
      <c r="D98" s="331">
        <v>971.0</v>
      </c>
      <c r="E98" s="332">
        <v>0.014</v>
      </c>
      <c r="F98" s="331" t="s">
        <v>582</v>
      </c>
      <c r="G98" s="332">
        <v>0.0</v>
      </c>
      <c r="H98" s="331">
        <v>136.0</v>
      </c>
      <c r="I98" s="332">
        <v>0.001</v>
      </c>
      <c r="J98" s="335" t="s">
        <v>671</v>
      </c>
      <c r="K98" s="332">
        <v>0.0</v>
      </c>
      <c r="L98" s="2"/>
      <c r="M98" s="2"/>
      <c r="N98" s="327"/>
      <c r="O98" s="336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28" t="s">
        <v>28</v>
      </c>
      <c r="B99" s="329">
        <v>793637.0</v>
      </c>
      <c r="C99" s="330">
        <v>0.097</v>
      </c>
      <c r="D99" s="329">
        <v>2441.0</v>
      </c>
      <c r="E99" s="332">
        <v>0.034</v>
      </c>
      <c r="F99" s="329">
        <v>6884.0</v>
      </c>
      <c r="G99" s="332">
        <v>0.249</v>
      </c>
      <c r="H99" s="329">
        <v>40140.0</v>
      </c>
      <c r="I99" s="332">
        <v>0.184</v>
      </c>
      <c r="J99" s="335" t="s">
        <v>671</v>
      </c>
      <c r="K99" s="332">
        <v>0.0</v>
      </c>
      <c r="L99" s="2"/>
      <c r="M99" s="337"/>
      <c r="N99" s="327"/>
      <c r="O99" s="176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28" t="s">
        <v>29</v>
      </c>
      <c r="B100" s="329">
        <v>1510687.0</v>
      </c>
      <c r="C100" s="330">
        <v>0.185</v>
      </c>
      <c r="D100" s="329">
        <v>22702.0</v>
      </c>
      <c r="E100" s="332">
        <v>0.317</v>
      </c>
      <c r="F100" s="329">
        <v>5009.0</v>
      </c>
      <c r="G100" s="332">
        <v>0.181</v>
      </c>
      <c r="H100" s="329">
        <v>44650.0</v>
      </c>
      <c r="I100" s="332">
        <v>0.205</v>
      </c>
      <c r="J100" s="335" t="s">
        <v>671</v>
      </c>
      <c r="K100" s="332">
        <v>0.0</v>
      </c>
      <c r="L100" s="2"/>
      <c r="M100" s="2"/>
      <c r="N100" s="327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28" t="s">
        <v>30</v>
      </c>
      <c r="B101" s="329">
        <v>313163.0</v>
      </c>
      <c r="C101" s="330">
        <v>0.038</v>
      </c>
      <c r="D101" s="329">
        <v>19794.0</v>
      </c>
      <c r="E101" s="332">
        <v>0.276</v>
      </c>
      <c r="F101" s="329">
        <v>1621.0</v>
      </c>
      <c r="G101" s="332">
        <v>0.059</v>
      </c>
      <c r="H101" s="329">
        <v>46116.0</v>
      </c>
      <c r="I101" s="332">
        <v>0.211</v>
      </c>
      <c r="J101" s="335" t="s">
        <v>671</v>
      </c>
      <c r="K101" s="332">
        <v>0.0</v>
      </c>
      <c r="L101" s="2"/>
      <c r="M101" s="338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28" t="s">
        <v>31</v>
      </c>
      <c r="B102" s="329">
        <v>497151.0</v>
      </c>
      <c r="C102" s="330">
        <v>0.061</v>
      </c>
      <c r="D102" s="331">
        <v>384.0</v>
      </c>
      <c r="E102" s="332">
        <v>0.005</v>
      </c>
      <c r="F102" s="329">
        <v>1739.0</v>
      </c>
      <c r="G102" s="332">
        <v>0.063</v>
      </c>
      <c r="H102" s="329">
        <v>26825.0</v>
      </c>
      <c r="I102" s="332">
        <v>0.123</v>
      </c>
      <c r="J102" s="335" t="s">
        <v>671</v>
      </c>
      <c r="K102" s="332">
        <v>0.0</v>
      </c>
      <c r="L102" s="2"/>
      <c r="M102" s="2"/>
      <c r="N102" s="327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28" t="s">
        <v>32</v>
      </c>
      <c r="B103" s="329">
        <v>745484.0</v>
      </c>
      <c r="C103" s="330">
        <v>0.091</v>
      </c>
      <c r="D103" s="329">
        <v>2540.0</v>
      </c>
      <c r="E103" s="332">
        <v>0.035</v>
      </c>
      <c r="F103" s="331">
        <v>156.0</v>
      </c>
      <c r="G103" s="332">
        <v>0.006</v>
      </c>
      <c r="H103" s="329">
        <v>13929.0</v>
      </c>
      <c r="I103" s="332">
        <v>0.064</v>
      </c>
      <c r="J103" s="335" t="s">
        <v>671</v>
      </c>
      <c r="K103" s="332">
        <v>0.0</v>
      </c>
      <c r="L103" s="2"/>
      <c r="M103" s="337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28" t="s">
        <v>33</v>
      </c>
      <c r="B104" s="329">
        <v>152526.0</v>
      </c>
      <c r="C104" s="330">
        <v>0.019</v>
      </c>
      <c r="D104" s="329">
        <v>1232.0</v>
      </c>
      <c r="E104" s="332">
        <v>0.017</v>
      </c>
      <c r="F104" s="329">
        <v>2101.0</v>
      </c>
      <c r="G104" s="332">
        <v>0.076</v>
      </c>
      <c r="H104" s="329">
        <v>1104.0</v>
      </c>
      <c r="I104" s="332">
        <v>0.005</v>
      </c>
      <c r="J104" s="335" t="s">
        <v>671</v>
      </c>
      <c r="K104" s="332">
        <v>0.0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28" t="s">
        <v>34</v>
      </c>
      <c r="B105" s="329">
        <v>472599.0</v>
      </c>
      <c r="C105" s="330">
        <v>0.058</v>
      </c>
      <c r="D105" s="329">
        <v>9748.0</v>
      </c>
      <c r="E105" s="332">
        <v>0.136</v>
      </c>
      <c r="F105" s="329">
        <v>4656.0</v>
      </c>
      <c r="G105" s="332">
        <v>0.169</v>
      </c>
      <c r="H105" s="329">
        <v>12266.0</v>
      </c>
      <c r="I105" s="332">
        <v>0.056</v>
      </c>
      <c r="J105" s="335" t="s">
        <v>671</v>
      </c>
      <c r="K105" s="332">
        <v>0.0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28" t="s">
        <v>35</v>
      </c>
      <c r="B106" s="329">
        <v>67063.0</v>
      </c>
      <c r="C106" s="330">
        <v>0.008</v>
      </c>
      <c r="D106" s="331" t="s">
        <v>671</v>
      </c>
      <c r="E106" s="332">
        <v>0.0</v>
      </c>
      <c r="F106" s="331" t="s">
        <v>582</v>
      </c>
      <c r="G106" s="332">
        <v>0.0</v>
      </c>
      <c r="H106" s="331">
        <v>60.0</v>
      </c>
      <c r="I106" s="332">
        <v>0.0</v>
      </c>
      <c r="J106" s="335" t="s">
        <v>671</v>
      </c>
      <c r="K106" s="332">
        <v>0.0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28" t="s">
        <v>36</v>
      </c>
      <c r="B107" s="329">
        <v>444723.0</v>
      </c>
      <c r="C107" s="330">
        <v>0.054</v>
      </c>
      <c r="D107" s="331">
        <v>112.0</v>
      </c>
      <c r="E107" s="332">
        <v>0.002</v>
      </c>
      <c r="F107" s="331">
        <v>408.0</v>
      </c>
      <c r="G107" s="332">
        <v>0.015</v>
      </c>
      <c r="H107" s="329">
        <v>4471.0</v>
      </c>
      <c r="I107" s="332">
        <v>0.02</v>
      </c>
      <c r="J107" s="335" t="s">
        <v>671</v>
      </c>
      <c r="K107" s="332">
        <v>0.0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28" t="s">
        <v>22</v>
      </c>
      <c r="B108" s="329">
        <v>8167116.0</v>
      </c>
      <c r="C108" s="330">
        <v>1.0</v>
      </c>
      <c r="D108" s="329">
        <v>71609.0</v>
      </c>
      <c r="E108" s="332">
        <v>1.0</v>
      </c>
      <c r="F108" s="329">
        <v>27622.0</v>
      </c>
      <c r="G108" s="332">
        <v>1.0</v>
      </c>
      <c r="H108" s="329">
        <v>218248.0</v>
      </c>
      <c r="I108" s="339">
        <v>1.0</v>
      </c>
      <c r="J108" s="340">
        <v>6376.0</v>
      </c>
      <c r="K108" s="332">
        <v>1.0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59" t="s">
        <v>672</v>
      </c>
      <c r="B110" s="6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15" t="s">
        <v>322</v>
      </c>
      <c r="B111" s="316" t="s">
        <v>643</v>
      </c>
      <c r="C111" s="36"/>
      <c r="D111" s="316" t="s">
        <v>640</v>
      </c>
      <c r="E111" s="36"/>
      <c r="F111" s="63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21" t="s">
        <v>322</v>
      </c>
      <c r="B112" s="321" t="s">
        <v>288</v>
      </c>
      <c r="C112" s="321" t="s">
        <v>405</v>
      </c>
      <c r="D112" s="321" t="s">
        <v>663</v>
      </c>
      <c r="E112" s="321" t="s">
        <v>664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93" t="s">
        <v>23</v>
      </c>
      <c r="B113" s="294"/>
      <c r="C113" s="302">
        <v>0.0</v>
      </c>
      <c r="D113" s="322">
        <v>4806.0</v>
      </c>
      <c r="E113" s="302">
        <v>0.143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93" t="s">
        <v>24</v>
      </c>
      <c r="B114" s="317">
        <v>45537.0</v>
      </c>
      <c r="C114" s="302">
        <v>0.282</v>
      </c>
      <c r="D114" s="322">
        <v>1104.0</v>
      </c>
      <c r="E114" s="302">
        <v>0.033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93" t="s">
        <v>25</v>
      </c>
      <c r="B115" s="294">
        <v>385.0</v>
      </c>
      <c r="C115" s="302">
        <v>0.002</v>
      </c>
      <c r="D115" s="322">
        <v>304.0</v>
      </c>
      <c r="E115" s="302">
        <v>0.009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93" t="s">
        <v>26</v>
      </c>
      <c r="B116" s="294">
        <v>992.0</v>
      </c>
      <c r="C116" s="302">
        <v>0.006</v>
      </c>
      <c r="D116" s="322" t="s">
        <v>671</v>
      </c>
      <c r="E116" s="30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93" t="s">
        <v>27</v>
      </c>
      <c r="B117" s="317">
        <v>8070.0</v>
      </c>
      <c r="C117" s="302">
        <v>0.05</v>
      </c>
      <c r="D117" s="322" t="s">
        <v>671</v>
      </c>
      <c r="E117" s="30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93" t="s">
        <v>28</v>
      </c>
      <c r="B118" s="317">
        <v>19046.0</v>
      </c>
      <c r="C118" s="302">
        <v>0.118</v>
      </c>
      <c r="D118" s="322">
        <v>264.0</v>
      </c>
      <c r="E118" s="302">
        <v>0.008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93" t="s">
        <v>29</v>
      </c>
      <c r="B119" s="317">
        <v>21126.0</v>
      </c>
      <c r="C119" s="302">
        <v>0.131</v>
      </c>
      <c r="D119" s="322">
        <v>24761.0</v>
      </c>
      <c r="E119" s="302">
        <v>0.738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93" t="s">
        <v>30</v>
      </c>
      <c r="B120" s="294" t="s">
        <v>673</v>
      </c>
      <c r="C120" s="302">
        <v>0.0</v>
      </c>
      <c r="D120" s="322" t="s">
        <v>671</v>
      </c>
      <c r="E120" s="30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93" t="s">
        <v>31</v>
      </c>
      <c r="B121" s="317">
        <v>46467.0</v>
      </c>
      <c r="C121" s="302">
        <v>0.288</v>
      </c>
      <c r="D121" s="322">
        <v>347.0</v>
      </c>
      <c r="E121" s="302">
        <v>0.01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93" t="s">
        <v>32</v>
      </c>
      <c r="B122" s="317">
        <v>11680.0</v>
      </c>
      <c r="C122" s="302">
        <v>0.072</v>
      </c>
      <c r="D122" s="322">
        <v>1500.0</v>
      </c>
      <c r="E122" s="302">
        <v>0.045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93" t="s">
        <v>33</v>
      </c>
      <c r="B123" s="294" t="s">
        <v>673</v>
      </c>
      <c r="C123" s="302">
        <v>0.0</v>
      </c>
      <c r="D123" s="322" t="s">
        <v>671</v>
      </c>
      <c r="E123" s="30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93" t="s">
        <v>34</v>
      </c>
      <c r="B124" s="294" t="s">
        <v>673</v>
      </c>
      <c r="C124" s="302">
        <v>0.0</v>
      </c>
      <c r="D124" s="322">
        <v>485.0</v>
      </c>
      <c r="E124" s="302">
        <v>0.014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93" t="s">
        <v>35</v>
      </c>
      <c r="B125" s="294" t="s">
        <v>673</v>
      </c>
      <c r="C125" s="302">
        <v>0.0</v>
      </c>
      <c r="D125" s="322" t="s">
        <v>671</v>
      </c>
      <c r="E125" s="30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93" t="s">
        <v>36</v>
      </c>
      <c r="B126" s="317">
        <v>8146.0</v>
      </c>
      <c r="C126" s="302">
        <v>0.05</v>
      </c>
      <c r="D126" s="322" t="s">
        <v>671</v>
      </c>
      <c r="E126" s="30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93" t="s">
        <v>22</v>
      </c>
      <c r="B127" s="317">
        <v>161450.0</v>
      </c>
      <c r="C127" s="302">
        <v>1.0</v>
      </c>
      <c r="D127" s="323">
        <v>33571.0</v>
      </c>
      <c r="E127" s="302">
        <v>1.0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41" t="s">
        <v>674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42" t="s">
        <v>675</v>
      </c>
      <c r="B130" s="163" t="s">
        <v>676</v>
      </c>
      <c r="C130" s="343" t="s">
        <v>677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01" t="s">
        <v>639</v>
      </c>
      <c r="B131" s="302">
        <v>0.513</v>
      </c>
      <c r="C131" s="303">
        <v>0.512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01" t="s">
        <v>641</v>
      </c>
      <c r="B132" s="302">
        <v>0.479</v>
      </c>
      <c r="C132" s="303">
        <v>0.546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01" t="s">
        <v>642</v>
      </c>
      <c r="B133" s="302">
        <v>0.559</v>
      </c>
      <c r="C133" s="303">
        <v>0.462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01" t="s">
        <v>648</v>
      </c>
      <c r="B134" s="302">
        <v>0.44</v>
      </c>
      <c r="C134" s="303">
        <v>0.564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01" t="s">
        <v>649</v>
      </c>
      <c r="B135" s="302">
        <v>0.401</v>
      </c>
      <c r="C135" s="303">
        <v>0.606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01" t="s">
        <v>643</v>
      </c>
      <c r="B136" s="302">
        <v>0.547</v>
      </c>
      <c r="C136" s="303">
        <v>0.453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01" t="s">
        <v>647</v>
      </c>
      <c r="B137" s="302">
        <v>0.0</v>
      </c>
      <c r="C137" s="303">
        <v>1.0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01" t="s">
        <v>638</v>
      </c>
      <c r="B138" s="302">
        <v>0.577</v>
      </c>
      <c r="C138" s="303">
        <v>0.439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01" t="s">
        <v>645</v>
      </c>
      <c r="B139" s="302">
        <v>0.399</v>
      </c>
      <c r="C139" s="303">
        <v>0.607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01" t="s">
        <v>646</v>
      </c>
      <c r="B140" s="302">
        <v>0.176</v>
      </c>
      <c r="C140" s="303">
        <v>0.837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01" t="s">
        <v>644</v>
      </c>
      <c r="B141" s="302">
        <v>0.509</v>
      </c>
      <c r="C141" s="303">
        <v>0.497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01" t="s">
        <v>637</v>
      </c>
      <c r="B142" s="302">
        <v>0.0</v>
      </c>
      <c r="C142" s="303">
        <v>1.0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01" t="s">
        <v>640</v>
      </c>
      <c r="B143" s="302">
        <v>0.248</v>
      </c>
      <c r="C143" s="303">
        <v>0.752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06" t="s">
        <v>22</v>
      </c>
      <c r="B144" s="307">
        <v>0.498</v>
      </c>
      <c r="C144" s="308">
        <v>0.518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4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41" t="s">
        <v>678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98" t="s">
        <v>633</v>
      </c>
      <c r="B147" s="299" t="s">
        <v>679</v>
      </c>
      <c r="C147" s="299" t="s">
        <v>680</v>
      </c>
      <c r="D147" s="300" t="s">
        <v>193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01" t="s">
        <v>639</v>
      </c>
      <c r="B148" s="294">
        <v>5.8</v>
      </c>
      <c r="C148" s="294">
        <v>1.3</v>
      </c>
      <c r="D148" s="344">
        <v>7.1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01" t="s">
        <v>641</v>
      </c>
      <c r="B149" s="294">
        <v>6.6</v>
      </c>
      <c r="C149" s="294">
        <v>1.6</v>
      </c>
      <c r="D149" s="344">
        <v>8.2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01" t="s">
        <v>642</v>
      </c>
      <c r="B150" s="294">
        <v>3.6</v>
      </c>
      <c r="C150" s="294">
        <v>1.9</v>
      </c>
      <c r="D150" s="344">
        <v>5.6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01" t="s">
        <v>648</v>
      </c>
      <c r="B151" s="294">
        <v>1.1</v>
      </c>
      <c r="C151" s="294">
        <v>0.2</v>
      </c>
      <c r="D151" s="344">
        <v>1.3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01" t="s">
        <v>649</v>
      </c>
      <c r="B152" s="294">
        <v>1.0</v>
      </c>
      <c r="C152" s="294">
        <v>0.1</v>
      </c>
      <c r="D152" s="344">
        <v>1.0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01" t="s">
        <v>643</v>
      </c>
      <c r="B153" s="294">
        <v>2.8</v>
      </c>
      <c r="C153" s="294">
        <v>1.7</v>
      </c>
      <c r="D153" s="344">
        <v>4.5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01" t="s">
        <v>647</v>
      </c>
      <c r="B154" s="294">
        <v>3.0</v>
      </c>
      <c r="C154" s="294">
        <v>0.0</v>
      </c>
      <c r="D154" s="344">
        <v>3.0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01" t="s">
        <v>638</v>
      </c>
      <c r="B155" s="294">
        <v>7.1</v>
      </c>
      <c r="C155" s="294">
        <v>4.5</v>
      </c>
      <c r="D155" s="344">
        <v>11.7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01" t="s">
        <v>645</v>
      </c>
      <c r="B156" s="294">
        <v>4.5</v>
      </c>
      <c r="C156" s="294">
        <v>1.5</v>
      </c>
      <c r="D156" s="344">
        <v>6.0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01" t="s">
        <v>646</v>
      </c>
      <c r="B157" s="294">
        <v>3.0</v>
      </c>
      <c r="C157" s="294">
        <v>0.8</v>
      </c>
      <c r="D157" s="344">
        <v>3.8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01" t="s">
        <v>644</v>
      </c>
      <c r="B158" s="294">
        <v>3.1</v>
      </c>
      <c r="C158" s="294">
        <v>1.8</v>
      </c>
      <c r="D158" s="344">
        <v>5.0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01" t="s">
        <v>637</v>
      </c>
      <c r="B159" s="294">
        <v>25.9</v>
      </c>
      <c r="C159" s="294">
        <v>21.1</v>
      </c>
      <c r="D159" s="344">
        <v>47.0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06" t="s">
        <v>640</v>
      </c>
      <c r="B160" s="345">
        <v>15.4</v>
      </c>
      <c r="C160" s="345">
        <v>0.0</v>
      </c>
      <c r="D160" s="346">
        <v>15.4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4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96" t="s">
        <v>681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15" t="s">
        <v>633</v>
      </c>
      <c r="B163" s="316" t="s">
        <v>288</v>
      </c>
      <c r="C163" s="35"/>
      <c r="D163" s="36"/>
      <c r="E163" s="316" t="s">
        <v>405</v>
      </c>
      <c r="F163" s="35"/>
      <c r="G163" s="3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48" t="s">
        <v>633</v>
      </c>
      <c r="B164" s="349" t="s">
        <v>679</v>
      </c>
      <c r="C164" s="349" t="s">
        <v>680</v>
      </c>
      <c r="D164" s="349" t="s">
        <v>193</v>
      </c>
      <c r="E164" s="349" t="s">
        <v>682</v>
      </c>
      <c r="F164" s="349" t="s">
        <v>683</v>
      </c>
      <c r="G164" s="350" t="s">
        <v>684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01" t="s">
        <v>639</v>
      </c>
      <c r="B165" s="351">
        <v>1125092.0</v>
      </c>
      <c r="C165" s="351">
        <v>257194.0</v>
      </c>
      <c r="D165" s="351">
        <v>1382286.0</v>
      </c>
      <c r="E165" s="352">
        <v>0.81</v>
      </c>
      <c r="F165" s="352">
        <v>0.19</v>
      </c>
      <c r="G165" s="353">
        <v>1.0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01" t="s">
        <v>641</v>
      </c>
      <c r="B166" s="351">
        <v>3084301.0</v>
      </c>
      <c r="C166" s="351">
        <v>760559.0</v>
      </c>
      <c r="D166" s="351">
        <v>3844860.0</v>
      </c>
      <c r="E166" s="352">
        <v>0.8</v>
      </c>
      <c r="F166" s="352">
        <v>0.2</v>
      </c>
      <c r="G166" s="353">
        <v>1.0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01" t="s">
        <v>642</v>
      </c>
      <c r="B167" s="351">
        <v>1390881.0</v>
      </c>
      <c r="C167" s="351">
        <v>766676.0</v>
      </c>
      <c r="D167" s="351">
        <v>2157557.0</v>
      </c>
      <c r="E167" s="352">
        <v>0.64</v>
      </c>
      <c r="F167" s="352">
        <v>0.36</v>
      </c>
      <c r="G167" s="353">
        <v>1.0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01" t="s">
        <v>648</v>
      </c>
      <c r="B168" s="351">
        <v>297297.0</v>
      </c>
      <c r="C168" s="351">
        <v>53648.0</v>
      </c>
      <c r="D168" s="351">
        <v>350945.0</v>
      </c>
      <c r="E168" s="352">
        <v>0.85</v>
      </c>
      <c r="F168" s="352">
        <v>0.15</v>
      </c>
      <c r="G168" s="353">
        <v>1.0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01" t="s">
        <v>649</v>
      </c>
      <c r="B169" s="351">
        <v>277544.0</v>
      </c>
      <c r="C169" s="351">
        <v>23472.0</v>
      </c>
      <c r="D169" s="351">
        <v>301016.0</v>
      </c>
      <c r="E169" s="352">
        <v>0.92</v>
      </c>
      <c r="F169" s="352">
        <v>0.08</v>
      </c>
      <c r="G169" s="353">
        <v>1.0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01" t="s">
        <v>643</v>
      </c>
      <c r="B170" s="351">
        <v>38941.0</v>
      </c>
      <c r="C170" s="351">
        <v>24966.0</v>
      </c>
      <c r="D170" s="351">
        <v>63907.0</v>
      </c>
      <c r="E170" s="352">
        <v>0.61</v>
      </c>
      <c r="F170" s="352">
        <v>0.39</v>
      </c>
      <c r="G170" s="353">
        <v>1.0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01" t="s">
        <v>647</v>
      </c>
      <c r="B171" s="293">
        <v>441.0</v>
      </c>
      <c r="C171" s="293" t="s">
        <v>685</v>
      </c>
      <c r="D171" s="293">
        <v>441.0</v>
      </c>
      <c r="E171" s="352">
        <v>1.0</v>
      </c>
      <c r="F171" s="352">
        <v>0.0</v>
      </c>
      <c r="G171" s="353">
        <v>1.0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01" t="s">
        <v>638</v>
      </c>
      <c r="B172" s="351">
        <v>2651032.0</v>
      </c>
      <c r="C172" s="351">
        <v>1713126.0</v>
      </c>
      <c r="D172" s="351">
        <v>4364158.0</v>
      </c>
      <c r="E172" s="352">
        <v>0.61</v>
      </c>
      <c r="F172" s="352">
        <v>0.39</v>
      </c>
      <c r="G172" s="353">
        <v>1.0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01" t="s">
        <v>645</v>
      </c>
      <c r="B173" s="351">
        <v>39194.0</v>
      </c>
      <c r="C173" s="351">
        <v>13179.0</v>
      </c>
      <c r="D173" s="351">
        <v>52373.0</v>
      </c>
      <c r="E173" s="352">
        <v>0.75</v>
      </c>
      <c r="F173" s="352">
        <v>0.25</v>
      </c>
      <c r="G173" s="353">
        <v>1.0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01" t="s">
        <v>646</v>
      </c>
      <c r="B174" s="351">
        <v>17156.0</v>
      </c>
      <c r="C174" s="351">
        <v>4727.0</v>
      </c>
      <c r="D174" s="351">
        <v>21883.0</v>
      </c>
      <c r="E174" s="352">
        <v>0.78</v>
      </c>
      <c r="F174" s="352">
        <v>0.22</v>
      </c>
      <c r="G174" s="353">
        <v>1.0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01" t="s">
        <v>644</v>
      </c>
      <c r="B175" s="351">
        <v>74259.0</v>
      </c>
      <c r="C175" s="351">
        <v>43581.0</v>
      </c>
      <c r="D175" s="351">
        <v>117840.0</v>
      </c>
      <c r="E175" s="352">
        <v>0.63</v>
      </c>
      <c r="F175" s="352">
        <v>0.37</v>
      </c>
      <c r="G175" s="353">
        <v>1.0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01" t="s">
        <v>637</v>
      </c>
      <c r="B176" s="351">
        <v>3500.0</v>
      </c>
      <c r="C176" s="351">
        <v>2850.0</v>
      </c>
      <c r="D176" s="351">
        <v>6350.0</v>
      </c>
      <c r="E176" s="352">
        <v>0.55</v>
      </c>
      <c r="F176" s="352">
        <v>0.45</v>
      </c>
      <c r="G176" s="353">
        <v>1.0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06" t="s">
        <v>640</v>
      </c>
      <c r="B177" s="354">
        <v>31663.0</v>
      </c>
      <c r="C177" s="355" t="s">
        <v>685</v>
      </c>
      <c r="D177" s="354">
        <v>31663.0</v>
      </c>
      <c r="E177" s="356">
        <v>1.0</v>
      </c>
      <c r="F177" s="356">
        <v>0.0</v>
      </c>
      <c r="G177" s="357">
        <v>1.0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58"/>
    </row>
    <row r="179" ht="15.75" customHeight="1">
      <c r="A179" s="259" t="s">
        <v>686</v>
      </c>
    </row>
    <row r="180" ht="43.5" customHeight="1">
      <c r="A180" s="359" t="s">
        <v>633</v>
      </c>
      <c r="B180" s="360" t="s">
        <v>687</v>
      </c>
      <c r="C180" s="360" t="s">
        <v>688</v>
      </c>
      <c r="D180" s="360" t="s">
        <v>689</v>
      </c>
      <c r="E180" s="360" t="s">
        <v>690</v>
      </c>
      <c r="F180" s="360" t="s">
        <v>691</v>
      </c>
      <c r="G180" s="360" t="s">
        <v>193</v>
      </c>
      <c r="I180" s="129"/>
      <c r="J180" s="284"/>
      <c r="K180" s="284"/>
      <c r="L180" s="284"/>
      <c r="M180" s="284"/>
      <c r="N180" s="284"/>
    </row>
    <row r="181" ht="15.75" customHeight="1">
      <c r="A181" s="361" t="s">
        <v>639</v>
      </c>
      <c r="B181" s="293" t="s">
        <v>288</v>
      </c>
      <c r="C181" s="317">
        <v>631036.0</v>
      </c>
      <c r="D181" s="317">
        <v>16723.0</v>
      </c>
      <c r="E181" s="317">
        <v>99504.0</v>
      </c>
      <c r="F181" s="317">
        <v>397970.0</v>
      </c>
      <c r="G181" s="317">
        <v>1145233.0</v>
      </c>
      <c r="I181" s="129"/>
      <c r="J181" s="362"/>
      <c r="K181" s="362"/>
      <c r="L181" s="362"/>
      <c r="M181" s="362"/>
      <c r="N181" s="362"/>
    </row>
    <row r="182" ht="15.75" customHeight="1">
      <c r="A182" s="363"/>
      <c r="B182" s="293" t="s">
        <v>405</v>
      </c>
      <c r="C182" s="364">
        <v>0.55</v>
      </c>
      <c r="D182" s="364">
        <v>0.01</v>
      </c>
      <c r="E182" s="364">
        <v>0.09</v>
      </c>
      <c r="F182" s="364">
        <v>0.35</v>
      </c>
      <c r="G182" s="364">
        <v>1.0</v>
      </c>
      <c r="I182" s="129"/>
      <c r="J182" s="362"/>
      <c r="K182" s="362"/>
      <c r="L182" s="362"/>
      <c r="M182" s="362"/>
      <c r="N182" s="362"/>
    </row>
    <row r="183" ht="15.75" customHeight="1">
      <c r="A183" s="361" t="s">
        <v>641</v>
      </c>
      <c r="B183" s="293" t="s">
        <v>288</v>
      </c>
      <c r="C183" s="317">
        <v>1602677.0</v>
      </c>
      <c r="D183" s="317">
        <v>42988.0</v>
      </c>
      <c r="E183" s="317">
        <v>514398.0</v>
      </c>
      <c r="F183" s="317">
        <v>1386819.0</v>
      </c>
      <c r="G183" s="317">
        <v>3546882.0</v>
      </c>
      <c r="I183" s="129"/>
      <c r="J183" s="362"/>
      <c r="K183" s="362"/>
      <c r="L183" s="362"/>
      <c r="M183" s="362"/>
      <c r="N183" s="362"/>
    </row>
    <row r="184" ht="15.75" customHeight="1">
      <c r="A184" s="363"/>
      <c r="B184" s="293" t="s">
        <v>405</v>
      </c>
      <c r="C184" s="364">
        <v>0.45</v>
      </c>
      <c r="D184" s="364">
        <v>0.01</v>
      </c>
      <c r="E184" s="364">
        <v>0.15</v>
      </c>
      <c r="F184" s="364">
        <v>0.39</v>
      </c>
      <c r="G184" s="364">
        <v>1.0</v>
      </c>
      <c r="I184" s="129"/>
      <c r="J184" s="362"/>
      <c r="K184" s="362"/>
      <c r="L184" s="362"/>
      <c r="M184" s="362"/>
      <c r="N184" s="362"/>
    </row>
    <row r="185" ht="15.75" customHeight="1">
      <c r="A185" s="361" t="s">
        <v>642</v>
      </c>
      <c r="B185" s="293" t="s">
        <v>288</v>
      </c>
      <c r="C185" s="317">
        <v>1364082.0</v>
      </c>
      <c r="D185" s="317">
        <v>33446.0</v>
      </c>
      <c r="E185" s="317">
        <v>184868.0</v>
      </c>
      <c r="F185" s="317">
        <v>906928.0</v>
      </c>
      <c r="G185" s="317">
        <v>2489324.0</v>
      </c>
      <c r="I185" s="2"/>
      <c r="J185" s="2"/>
      <c r="K185" s="2"/>
      <c r="L185" s="2"/>
      <c r="M185" s="2"/>
      <c r="N185" s="2"/>
    </row>
    <row r="186" ht="15.75" customHeight="1">
      <c r="A186" s="363"/>
      <c r="B186" s="293" t="s">
        <v>405</v>
      </c>
      <c r="C186" s="364">
        <v>0.55</v>
      </c>
      <c r="D186" s="364">
        <v>0.01</v>
      </c>
      <c r="E186" s="364">
        <v>0.07</v>
      </c>
      <c r="F186" s="364">
        <v>0.36</v>
      </c>
      <c r="G186" s="364">
        <v>1.0</v>
      </c>
      <c r="I186" s="129"/>
      <c r="J186" s="284"/>
      <c r="K186" s="284"/>
      <c r="L186" s="284"/>
      <c r="M186" s="284"/>
      <c r="N186" s="284"/>
    </row>
    <row r="187" ht="15.75" customHeight="1">
      <c r="A187" s="361" t="s">
        <v>648</v>
      </c>
      <c r="B187" s="293" t="s">
        <v>288</v>
      </c>
      <c r="C187" s="317">
        <v>105204.0</v>
      </c>
      <c r="D187" s="317">
        <v>6500.0</v>
      </c>
      <c r="E187" s="317">
        <v>40006.0</v>
      </c>
      <c r="F187" s="317">
        <v>43073.0</v>
      </c>
      <c r="G187" s="317">
        <v>194783.0</v>
      </c>
      <c r="I187" s="129"/>
      <c r="J187" s="365"/>
      <c r="K187" s="365"/>
      <c r="L187" s="365"/>
      <c r="M187" s="365"/>
      <c r="N187" s="365"/>
    </row>
    <row r="188" ht="15.75" customHeight="1">
      <c r="A188" s="363"/>
      <c r="B188" s="293" t="s">
        <v>405</v>
      </c>
      <c r="C188" s="364">
        <v>0.54</v>
      </c>
      <c r="D188" s="364">
        <v>0.03</v>
      </c>
      <c r="E188" s="364">
        <v>0.21</v>
      </c>
      <c r="F188" s="364">
        <v>0.22</v>
      </c>
      <c r="G188" s="364">
        <v>1.0</v>
      </c>
      <c r="I188" s="129"/>
      <c r="J188" s="365"/>
      <c r="K188" s="365"/>
      <c r="L188" s="365"/>
      <c r="M188" s="365"/>
      <c r="N188" s="365"/>
    </row>
    <row r="189" ht="15.75" customHeight="1">
      <c r="A189" s="361" t="s">
        <v>649</v>
      </c>
      <c r="B189" s="293" t="s">
        <v>288</v>
      </c>
      <c r="C189" s="317">
        <v>58139.0</v>
      </c>
      <c r="D189" s="317">
        <v>1149.0</v>
      </c>
      <c r="E189" s="317">
        <v>35819.0</v>
      </c>
      <c r="F189" s="317">
        <v>27503.0</v>
      </c>
      <c r="G189" s="317">
        <v>122609.0</v>
      </c>
      <c r="I189" s="129"/>
      <c r="J189" s="365"/>
      <c r="K189" s="365"/>
      <c r="L189" s="365"/>
      <c r="M189" s="365"/>
      <c r="N189" s="365"/>
    </row>
    <row r="190" ht="15.75" customHeight="1">
      <c r="A190" s="363"/>
      <c r="B190" s="293" t="s">
        <v>405</v>
      </c>
      <c r="C190" s="364">
        <v>0.47</v>
      </c>
      <c r="D190" s="364">
        <v>0.01</v>
      </c>
      <c r="E190" s="364">
        <v>0.29</v>
      </c>
      <c r="F190" s="364">
        <v>0.22</v>
      </c>
      <c r="G190" s="364">
        <v>1.0</v>
      </c>
      <c r="I190" s="129"/>
      <c r="J190" s="365"/>
      <c r="K190" s="365"/>
      <c r="L190" s="365"/>
      <c r="M190" s="365"/>
      <c r="N190" s="365"/>
    </row>
    <row r="191" ht="15.75" customHeight="1">
      <c r="A191" s="361" t="s">
        <v>643</v>
      </c>
      <c r="B191" s="293" t="s">
        <v>288</v>
      </c>
      <c r="C191" s="317">
        <v>54508.0</v>
      </c>
      <c r="D191" s="317">
        <v>2681.0</v>
      </c>
      <c r="E191" s="317">
        <v>5306.0</v>
      </c>
      <c r="F191" s="317">
        <v>10132.0</v>
      </c>
      <c r="G191" s="317">
        <v>72627.0</v>
      </c>
    </row>
    <row r="192" ht="15.75" customHeight="1">
      <c r="A192" s="363"/>
      <c r="B192" s="293" t="s">
        <v>405</v>
      </c>
      <c r="C192" s="364">
        <v>0.75</v>
      </c>
      <c r="D192" s="364">
        <v>0.04</v>
      </c>
      <c r="E192" s="364">
        <v>0.07</v>
      </c>
      <c r="F192" s="364">
        <v>0.14</v>
      </c>
      <c r="G192" s="364">
        <v>1.0</v>
      </c>
    </row>
    <row r="193" ht="15.75" customHeight="1">
      <c r="A193" s="361" t="s">
        <v>647</v>
      </c>
      <c r="B193" s="293" t="s">
        <v>288</v>
      </c>
      <c r="C193" s="294" t="s">
        <v>685</v>
      </c>
      <c r="D193" s="294" t="s">
        <v>692</v>
      </c>
      <c r="E193" s="294">
        <v>147.0</v>
      </c>
      <c r="F193" s="294">
        <v>0.0</v>
      </c>
      <c r="G193" s="294">
        <v>147.0</v>
      </c>
    </row>
    <row r="194" ht="15.75" customHeight="1">
      <c r="A194" s="363"/>
      <c r="B194" s="293" t="s">
        <v>405</v>
      </c>
      <c r="C194" s="364">
        <v>0.0</v>
      </c>
      <c r="D194" s="364">
        <v>0.0</v>
      </c>
      <c r="E194" s="364">
        <v>1.0</v>
      </c>
      <c r="F194" s="364">
        <v>0.0</v>
      </c>
      <c r="G194" s="364">
        <v>1.0</v>
      </c>
    </row>
    <row r="195" ht="15.75" customHeight="1">
      <c r="A195" s="361" t="s">
        <v>638</v>
      </c>
      <c r="B195" s="293" t="s">
        <v>288</v>
      </c>
      <c r="C195" s="317">
        <v>3599716.0</v>
      </c>
      <c r="D195" s="317">
        <v>82753.0</v>
      </c>
      <c r="E195" s="317">
        <v>5055482.0</v>
      </c>
      <c r="F195" s="317">
        <v>127596.0</v>
      </c>
      <c r="G195" s="317">
        <v>8865547.0</v>
      </c>
    </row>
    <row r="196" ht="15.75" customHeight="1">
      <c r="A196" s="363"/>
      <c r="B196" s="293" t="s">
        <v>405</v>
      </c>
      <c r="C196" s="364">
        <v>0.41</v>
      </c>
      <c r="D196" s="364">
        <v>0.01</v>
      </c>
      <c r="E196" s="364">
        <v>0.57</v>
      </c>
      <c r="F196" s="364">
        <v>0.01</v>
      </c>
      <c r="G196" s="364">
        <v>1.0</v>
      </c>
    </row>
    <row r="197" ht="15.75" customHeight="1">
      <c r="A197" s="361" t="s">
        <v>645</v>
      </c>
      <c r="B197" s="293" t="s">
        <v>288</v>
      </c>
      <c r="C197" s="317">
        <v>59857.0</v>
      </c>
      <c r="D197" s="294">
        <v>671.0</v>
      </c>
      <c r="E197" s="317">
        <v>9622.0</v>
      </c>
      <c r="F197" s="294">
        <v>0.0</v>
      </c>
      <c r="G197" s="317">
        <v>70150.0</v>
      </c>
    </row>
    <row r="198" ht="15.75" customHeight="1">
      <c r="A198" s="363"/>
      <c r="B198" s="293" t="s">
        <v>405</v>
      </c>
      <c r="C198" s="364">
        <v>0.85</v>
      </c>
      <c r="D198" s="364">
        <v>0.01</v>
      </c>
      <c r="E198" s="364">
        <v>0.14</v>
      </c>
      <c r="F198" s="364">
        <v>0.0</v>
      </c>
      <c r="G198" s="364">
        <v>1.0</v>
      </c>
    </row>
    <row r="199" ht="15.75" customHeight="1">
      <c r="A199" s="361" t="s">
        <v>646</v>
      </c>
      <c r="B199" s="293" t="s">
        <v>288</v>
      </c>
      <c r="C199" s="317">
        <v>18032.0</v>
      </c>
      <c r="D199" s="294">
        <v>0.0</v>
      </c>
      <c r="E199" s="317">
        <v>7998.0</v>
      </c>
      <c r="F199" s="294">
        <v>97.0</v>
      </c>
      <c r="G199" s="317">
        <v>26127.0</v>
      </c>
    </row>
    <row r="200" ht="15.75" customHeight="1">
      <c r="A200" s="363"/>
      <c r="B200" s="293" t="s">
        <v>405</v>
      </c>
      <c r="C200" s="364">
        <v>0.69</v>
      </c>
      <c r="D200" s="364">
        <v>0.0</v>
      </c>
      <c r="E200" s="364">
        <v>0.31</v>
      </c>
      <c r="F200" s="364">
        <v>0.0</v>
      </c>
      <c r="G200" s="364">
        <v>1.0</v>
      </c>
    </row>
    <row r="201" ht="15.75" customHeight="1">
      <c r="A201" s="361" t="s">
        <v>644</v>
      </c>
      <c r="B201" s="293" t="s">
        <v>288</v>
      </c>
      <c r="C201" s="317">
        <v>238422.0</v>
      </c>
      <c r="D201" s="317">
        <v>6696.0</v>
      </c>
      <c r="E201" s="317">
        <v>18924.0</v>
      </c>
      <c r="F201" s="317">
        <v>2229.0</v>
      </c>
      <c r="G201" s="317">
        <v>266271.0</v>
      </c>
    </row>
    <row r="202" ht="15.75" customHeight="1">
      <c r="A202" s="363"/>
      <c r="B202" s="293" t="s">
        <v>405</v>
      </c>
      <c r="C202" s="364">
        <v>0.9</v>
      </c>
      <c r="D202" s="364">
        <v>0.03</v>
      </c>
      <c r="E202" s="364">
        <v>0.07</v>
      </c>
      <c r="F202" s="364">
        <v>0.01</v>
      </c>
      <c r="G202" s="364">
        <v>1.0</v>
      </c>
    </row>
    <row r="203" ht="15.75" customHeight="1">
      <c r="A203" s="361" t="s">
        <v>637</v>
      </c>
      <c r="B203" s="293" t="s">
        <v>288</v>
      </c>
      <c r="C203" s="317">
        <v>35570.0</v>
      </c>
      <c r="D203" s="294">
        <v>0.0</v>
      </c>
      <c r="E203" s="317">
        <v>1755.0</v>
      </c>
      <c r="F203" s="294">
        <v>0.0</v>
      </c>
      <c r="G203" s="317">
        <v>37325.0</v>
      </c>
    </row>
    <row r="204" ht="15.75" customHeight="1">
      <c r="A204" s="363"/>
      <c r="B204" s="293" t="s">
        <v>405</v>
      </c>
      <c r="C204" s="364">
        <v>0.95</v>
      </c>
      <c r="D204" s="364">
        <v>0.0</v>
      </c>
      <c r="E204" s="364">
        <v>0.05</v>
      </c>
      <c r="F204" s="364">
        <v>0.0</v>
      </c>
      <c r="G204" s="364">
        <v>1.0</v>
      </c>
    </row>
    <row r="205" ht="15.75" customHeight="1">
      <c r="A205" s="361" t="s">
        <v>640</v>
      </c>
      <c r="B205" s="293" t="s">
        <v>288</v>
      </c>
      <c r="C205" s="317">
        <v>8228.0</v>
      </c>
      <c r="D205" s="294">
        <v>0.0</v>
      </c>
      <c r="E205" s="317">
        <v>6732.0</v>
      </c>
      <c r="F205" s="294">
        <v>0.0</v>
      </c>
      <c r="G205" s="317">
        <v>14960.0</v>
      </c>
    </row>
    <row r="206" ht="15.75" customHeight="1">
      <c r="A206" s="363"/>
      <c r="B206" s="293" t="s">
        <v>405</v>
      </c>
      <c r="C206" s="364">
        <v>0.55</v>
      </c>
      <c r="D206" s="364">
        <v>0.0</v>
      </c>
      <c r="E206" s="364">
        <v>0.45</v>
      </c>
      <c r="F206" s="364">
        <v>0.0</v>
      </c>
      <c r="G206" s="364">
        <v>1.0</v>
      </c>
    </row>
    <row r="207" ht="15.75" customHeight="1">
      <c r="A207" s="296"/>
    </row>
    <row r="208" ht="15.75" customHeight="1">
      <c r="A208" s="259" t="s">
        <v>693</v>
      </c>
    </row>
    <row r="209" ht="15.75" customHeight="1">
      <c r="A209" s="366" t="s">
        <v>633</v>
      </c>
      <c r="B209" s="367" t="s">
        <v>687</v>
      </c>
      <c r="C209" s="368" t="s">
        <v>694</v>
      </c>
      <c r="D209" s="368" t="s">
        <v>695</v>
      </c>
      <c r="E209" s="368" t="s">
        <v>696</v>
      </c>
      <c r="F209" s="368" t="s">
        <v>697</v>
      </c>
      <c r="G209" s="368" t="s">
        <v>698</v>
      </c>
      <c r="H209" s="369" t="s">
        <v>193</v>
      </c>
      <c r="J209" s="2"/>
      <c r="K209" s="370"/>
      <c r="L209" s="370"/>
      <c r="M209" s="370"/>
      <c r="N209" s="370"/>
      <c r="O209" s="370"/>
      <c r="P209" s="370"/>
    </row>
    <row r="210" ht="15.75" customHeight="1">
      <c r="A210" s="371" t="s">
        <v>639</v>
      </c>
      <c r="B210" s="372" t="s">
        <v>288</v>
      </c>
      <c r="C210" s="333">
        <v>146879.0</v>
      </c>
      <c r="D210" s="333">
        <v>15431.0</v>
      </c>
      <c r="E210" s="333">
        <v>66312.0</v>
      </c>
      <c r="F210" s="333">
        <v>31416.0</v>
      </c>
      <c r="G210" s="333">
        <v>197800.0</v>
      </c>
      <c r="H210" s="373">
        <v>457838.0</v>
      </c>
      <c r="J210" s="2"/>
      <c r="K210" s="176"/>
      <c r="L210" s="176"/>
      <c r="M210" s="176"/>
      <c r="N210" s="176"/>
      <c r="O210" s="176"/>
      <c r="P210" s="176"/>
    </row>
    <row r="211" ht="15.75" customHeight="1">
      <c r="A211" s="363"/>
      <c r="B211" s="372" t="s">
        <v>405</v>
      </c>
      <c r="C211" s="374">
        <v>0.32</v>
      </c>
      <c r="D211" s="374">
        <v>0.03</v>
      </c>
      <c r="E211" s="374">
        <v>0.14</v>
      </c>
      <c r="F211" s="374">
        <v>0.07</v>
      </c>
      <c r="G211" s="374">
        <v>0.43</v>
      </c>
      <c r="H211" s="375">
        <v>1.0</v>
      </c>
      <c r="J211" s="2"/>
      <c r="K211" s="176"/>
      <c r="L211" s="176"/>
      <c r="M211" s="176"/>
      <c r="N211" s="176"/>
      <c r="O211" s="176"/>
      <c r="P211" s="176"/>
    </row>
    <row r="212" ht="15.75" customHeight="1">
      <c r="A212" s="371" t="s">
        <v>641</v>
      </c>
      <c r="B212" s="372" t="s">
        <v>288</v>
      </c>
      <c r="C212" s="333">
        <v>742212.0</v>
      </c>
      <c r="D212" s="333">
        <v>61134.0</v>
      </c>
      <c r="E212" s="333">
        <v>79578.0</v>
      </c>
      <c r="F212" s="333">
        <v>196182.0</v>
      </c>
      <c r="G212" s="333">
        <v>830674.0</v>
      </c>
      <c r="H212" s="373">
        <v>1909780.0</v>
      </c>
      <c r="J212" s="2"/>
      <c r="K212" s="176"/>
      <c r="L212" s="176"/>
      <c r="M212" s="176"/>
      <c r="N212" s="176"/>
      <c r="O212" s="176"/>
      <c r="P212" s="176"/>
    </row>
    <row r="213" ht="15.75" customHeight="1">
      <c r="A213" s="363"/>
      <c r="B213" s="372" t="s">
        <v>405</v>
      </c>
      <c r="C213" s="374">
        <v>0.39</v>
      </c>
      <c r="D213" s="374">
        <v>0.03</v>
      </c>
      <c r="E213" s="374">
        <v>0.04</v>
      </c>
      <c r="F213" s="374">
        <v>0.1</v>
      </c>
      <c r="G213" s="374">
        <v>0.43</v>
      </c>
      <c r="H213" s="375">
        <v>1.0</v>
      </c>
      <c r="J213" s="2"/>
      <c r="K213" s="176"/>
      <c r="L213" s="176"/>
      <c r="M213" s="176"/>
      <c r="N213" s="176"/>
      <c r="O213" s="176"/>
      <c r="P213" s="176"/>
    </row>
    <row r="214" ht="15.75" customHeight="1">
      <c r="A214" s="371" t="s">
        <v>642</v>
      </c>
      <c r="B214" s="372" t="s">
        <v>288</v>
      </c>
      <c r="C214" s="333">
        <v>719863.0</v>
      </c>
      <c r="D214" s="333">
        <v>43673.0</v>
      </c>
      <c r="E214" s="333">
        <v>89305.0</v>
      </c>
      <c r="F214" s="333">
        <v>190608.0</v>
      </c>
      <c r="G214" s="333">
        <v>578920.0</v>
      </c>
      <c r="H214" s="373">
        <v>1622369.0</v>
      </c>
      <c r="J214" s="2"/>
      <c r="K214" s="2"/>
      <c r="L214" s="2"/>
      <c r="M214" s="2"/>
      <c r="N214" s="2"/>
      <c r="O214" s="2"/>
      <c r="P214" s="2"/>
    </row>
    <row r="215" ht="15.75" customHeight="1">
      <c r="A215" s="363"/>
      <c r="B215" s="372" t="s">
        <v>405</v>
      </c>
      <c r="C215" s="374">
        <v>0.44</v>
      </c>
      <c r="D215" s="374">
        <v>0.03</v>
      </c>
      <c r="E215" s="374">
        <v>0.06</v>
      </c>
      <c r="F215" s="374">
        <v>0.12</v>
      </c>
      <c r="G215" s="374">
        <v>0.36</v>
      </c>
      <c r="H215" s="375">
        <v>1.0</v>
      </c>
      <c r="J215" s="2"/>
      <c r="K215" s="370"/>
      <c r="L215" s="370"/>
      <c r="M215" s="370"/>
      <c r="N215" s="370"/>
      <c r="O215" s="370"/>
      <c r="P215" s="370"/>
    </row>
    <row r="216" ht="15.75" customHeight="1">
      <c r="A216" s="371" t="s">
        <v>648</v>
      </c>
      <c r="B216" s="372" t="s">
        <v>288</v>
      </c>
      <c r="C216" s="333">
        <v>40003.0</v>
      </c>
      <c r="D216" s="333">
        <v>3219.0</v>
      </c>
      <c r="E216" s="333">
        <v>12391.0</v>
      </c>
      <c r="F216" s="335">
        <v>0.0</v>
      </c>
      <c r="G216" s="333">
        <v>16282.0</v>
      </c>
      <c r="H216" s="373">
        <v>71895.0</v>
      </c>
      <c r="J216" s="2"/>
      <c r="K216" s="177"/>
      <c r="L216" s="177"/>
      <c r="M216" s="177"/>
      <c r="N216" s="177"/>
      <c r="O216" s="177"/>
      <c r="P216" s="177"/>
    </row>
    <row r="217" ht="15.75" customHeight="1">
      <c r="A217" s="363"/>
      <c r="B217" s="372" t="s">
        <v>405</v>
      </c>
      <c r="C217" s="374">
        <v>0.56</v>
      </c>
      <c r="D217" s="374">
        <v>0.04</v>
      </c>
      <c r="E217" s="374">
        <v>0.17</v>
      </c>
      <c r="F217" s="374">
        <v>0.0</v>
      </c>
      <c r="G217" s="374">
        <v>0.23</v>
      </c>
      <c r="H217" s="375">
        <v>1.0</v>
      </c>
      <c r="J217" s="2"/>
      <c r="K217" s="177"/>
      <c r="L217" s="177"/>
      <c r="M217" s="177"/>
      <c r="N217" s="177"/>
      <c r="O217" s="177"/>
      <c r="P217" s="177"/>
    </row>
    <row r="218" ht="15.75" customHeight="1">
      <c r="A218" s="371" t="s">
        <v>649</v>
      </c>
      <c r="B218" s="372" t="s">
        <v>288</v>
      </c>
      <c r="C218" s="333">
        <v>22354.0</v>
      </c>
      <c r="D218" s="333">
        <v>2610.0</v>
      </c>
      <c r="E218" s="333">
        <v>13461.0</v>
      </c>
      <c r="F218" s="335">
        <v>0.0</v>
      </c>
      <c r="G218" s="333">
        <v>7086.0</v>
      </c>
      <c r="H218" s="373">
        <v>45511.0</v>
      </c>
      <c r="J218" s="2"/>
      <c r="K218" s="177"/>
      <c r="L218" s="177"/>
      <c r="M218" s="177"/>
      <c r="N218" s="177"/>
      <c r="O218" s="177"/>
      <c r="P218" s="177"/>
    </row>
    <row r="219" ht="15.75" customHeight="1">
      <c r="A219" s="363"/>
      <c r="B219" s="372" t="s">
        <v>405</v>
      </c>
      <c r="C219" s="374">
        <v>0.49</v>
      </c>
      <c r="D219" s="374">
        <v>0.06</v>
      </c>
      <c r="E219" s="374">
        <v>0.3</v>
      </c>
      <c r="F219" s="374">
        <v>0.0</v>
      </c>
      <c r="G219" s="374">
        <v>0.16</v>
      </c>
      <c r="H219" s="375">
        <v>1.0</v>
      </c>
      <c r="J219" s="2"/>
      <c r="K219" s="177"/>
      <c r="L219" s="177"/>
      <c r="M219" s="177"/>
      <c r="N219" s="177"/>
      <c r="O219" s="177"/>
      <c r="P219" s="177"/>
    </row>
    <row r="220" ht="15.75" customHeight="1">
      <c r="A220" s="371" t="s">
        <v>643</v>
      </c>
      <c r="B220" s="372" t="s">
        <v>288</v>
      </c>
      <c r="C220" s="333">
        <v>29248.0</v>
      </c>
      <c r="D220" s="333">
        <v>4877.0</v>
      </c>
      <c r="E220" s="335">
        <v>517.0</v>
      </c>
      <c r="F220" s="335">
        <v>0.0</v>
      </c>
      <c r="G220" s="333">
        <v>29749.0</v>
      </c>
      <c r="H220" s="373">
        <v>64391.0</v>
      </c>
    </row>
    <row r="221" ht="15.75" customHeight="1">
      <c r="A221" s="363"/>
      <c r="B221" s="372" t="s">
        <v>405</v>
      </c>
      <c r="C221" s="374">
        <v>0.45</v>
      </c>
      <c r="D221" s="374">
        <v>0.08</v>
      </c>
      <c r="E221" s="374">
        <v>0.01</v>
      </c>
      <c r="F221" s="374">
        <v>0.0</v>
      </c>
      <c r="G221" s="374">
        <v>0.46</v>
      </c>
      <c r="H221" s="375">
        <v>1.0</v>
      </c>
    </row>
    <row r="222" ht="15.75" customHeight="1">
      <c r="A222" s="371" t="s">
        <v>647</v>
      </c>
      <c r="B222" s="372" t="s">
        <v>288</v>
      </c>
      <c r="C222" s="335">
        <v>0.0</v>
      </c>
      <c r="D222" s="335">
        <v>0.0</v>
      </c>
      <c r="E222" s="335">
        <v>0.0</v>
      </c>
      <c r="F222" s="335">
        <v>147.0</v>
      </c>
      <c r="G222" s="335">
        <v>0.0</v>
      </c>
      <c r="H222" s="376">
        <v>147.0</v>
      </c>
    </row>
    <row r="223" ht="15.75" customHeight="1">
      <c r="A223" s="363"/>
      <c r="B223" s="372" t="s">
        <v>405</v>
      </c>
      <c r="C223" s="374">
        <v>0.0</v>
      </c>
      <c r="D223" s="374">
        <v>0.0</v>
      </c>
      <c r="E223" s="374">
        <v>0.0</v>
      </c>
      <c r="F223" s="374">
        <v>1.0</v>
      </c>
      <c r="G223" s="374">
        <v>0.0</v>
      </c>
      <c r="H223" s="375">
        <v>1.0</v>
      </c>
    </row>
    <row r="224" ht="15.75" customHeight="1">
      <c r="A224" s="371" t="s">
        <v>638</v>
      </c>
      <c r="B224" s="372" t="s">
        <v>288</v>
      </c>
      <c r="C224" s="333">
        <v>2132360.0</v>
      </c>
      <c r="D224" s="333">
        <v>185319.0</v>
      </c>
      <c r="E224" s="333">
        <v>100282.0</v>
      </c>
      <c r="F224" s="333">
        <v>1257263.0</v>
      </c>
      <c r="G224" s="333">
        <v>4881342.0</v>
      </c>
      <c r="H224" s="373">
        <v>8556566.0</v>
      </c>
    </row>
    <row r="225" ht="15.75" customHeight="1">
      <c r="A225" s="363"/>
      <c r="B225" s="372" t="s">
        <v>405</v>
      </c>
      <c r="C225" s="374">
        <v>0.25</v>
      </c>
      <c r="D225" s="374">
        <v>0.02</v>
      </c>
      <c r="E225" s="374">
        <v>0.01</v>
      </c>
      <c r="F225" s="374">
        <v>0.15</v>
      </c>
      <c r="G225" s="374">
        <v>0.57</v>
      </c>
      <c r="H225" s="375">
        <v>1.0</v>
      </c>
    </row>
    <row r="226" ht="15.75" customHeight="1">
      <c r="A226" s="371" t="s">
        <v>645</v>
      </c>
      <c r="B226" s="372" t="s">
        <v>288</v>
      </c>
      <c r="C226" s="333">
        <v>11564.0</v>
      </c>
      <c r="D226" s="333">
        <v>2241.0</v>
      </c>
      <c r="E226" s="333">
        <v>5558.0</v>
      </c>
      <c r="F226" s="333">
        <v>17311.0</v>
      </c>
      <c r="G226" s="333">
        <v>33372.0</v>
      </c>
      <c r="H226" s="373">
        <v>70046.0</v>
      </c>
    </row>
    <row r="227" ht="15.75" customHeight="1">
      <c r="A227" s="363"/>
      <c r="B227" s="372" t="s">
        <v>405</v>
      </c>
      <c r="C227" s="374">
        <v>0.17</v>
      </c>
      <c r="D227" s="374">
        <v>0.03</v>
      </c>
      <c r="E227" s="374">
        <v>0.08</v>
      </c>
      <c r="F227" s="374">
        <v>0.25</v>
      </c>
      <c r="G227" s="374">
        <v>0.48</v>
      </c>
      <c r="H227" s="375">
        <v>1.0</v>
      </c>
    </row>
    <row r="228" ht="15.75" customHeight="1">
      <c r="A228" s="371" t="s">
        <v>646</v>
      </c>
      <c r="B228" s="372" t="s">
        <v>288</v>
      </c>
      <c r="C228" s="333">
        <v>10141.0</v>
      </c>
      <c r="D228" s="335">
        <v>391.0</v>
      </c>
      <c r="E228" s="335">
        <v>326.0</v>
      </c>
      <c r="F228" s="333">
        <v>2399.0</v>
      </c>
      <c r="G228" s="333">
        <v>6761.0</v>
      </c>
      <c r="H228" s="373">
        <v>20018.0</v>
      </c>
    </row>
    <row r="229" ht="15.75" customHeight="1">
      <c r="A229" s="363"/>
      <c r="B229" s="372" t="s">
        <v>405</v>
      </c>
      <c r="C229" s="374">
        <v>0.51</v>
      </c>
      <c r="D229" s="374">
        <v>0.02</v>
      </c>
      <c r="E229" s="374">
        <v>0.02</v>
      </c>
      <c r="F229" s="374">
        <v>0.12</v>
      </c>
      <c r="G229" s="374">
        <v>0.34</v>
      </c>
      <c r="H229" s="375">
        <v>1.0</v>
      </c>
    </row>
    <row r="230" ht="15.75" customHeight="1">
      <c r="A230" s="371" t="s">
        <v>644</v>
      </c>
      <c r="B230" s="372" t="s">
        <v>288</v>
      </c>
      <c r="C230" s="333">
        <v>89110.0</v>
      </c>
      <c r="D230" s="333">
        <v>18313.0</v>
      </c>
      <c r="E230" s="333">
        <v>12461.0</v>
      </c>
      <c r="F230" s="333">
        <v>48881.0</v>
      </c>
      <c r="G230" s="333">
        <v>56412.0</v>
      </c>
      <c r="H230" s="373">
        <v>225177.0</v>
      </c>
    </row>
    <row r="231" ht="15.75" customHeight="1">
      <c r="A231" s="363"/>
      <c r="B231" s="372" t="s">
        <v>405</v>
      </c>
      <c r="C231" s="374">
        <v>0.4</v>
      </c>
      <c r="D231" s="374">
        <v>0.08</v>
      </c>
      <c r="E231" s="374">
        <v>0.06</v>
      </c>
      <c r="F231" s="374">
        <v>0.22</v>
      </c>
      <c r="G231" s="374">
        <v>0.25</v>
      </c>
      <c r="H231" s="375">
        <v>1.0</v>
      </c>
    </row>
    <row r="232" ht="15.75" customHeight="1">
      <c r="A232" s="371" t="s">
        <v>637</v>
      </c>
      <c r="B232" s="372" t="s">
        <v>288</v>
      </c>
      <c r="C232" s="333">
        <v>3578.0</v>
      </c>
      <c r="D232" s="335">
        <v>35.0</v>
      </c>
      <c r="E232" s="335">
        <v>0.0</v>
      </c>
      <c r="F232" s="335">
        <v>70.0</v>
      </c>
      <c r="G232" s="333">
        <v>17551.0</v>
      </c>
      <c r="H232" s="373">
        <v>21234.0</v>
      </c>
    </row>
    <row r="233" ht="15.75" customHeight="1">
      <c r="A233" s="363"/>
      <c r="B233" s="372" t="s">
        <v>405</v>
      </c>
      <c r="C233" s="374">
        <v>0.17</v>
      </c>
      <c r="D233" s="374">
        <v>0.0</v>
      </c>
      <c r="E233" s="374">
        <v>0.0</v>
      </c>
      <c r="F233" s="374">
        <v>0.0</v>
      </c>
      <c r="G233" s="374">
        <v>0.83</v>
      </c>
      <c r="H233" s="375">
        <v>1.0</v>
      </c>
    </row>
    <row r="234" ht="15.75" customHeight="1">
      <c r="A234" s="371" t="s">
        <v>640</v>
      </c>
      <c r="B234" s="372" t="s">
        <v>288</v>
      </c>
      <c r="C234" s="333">
        <v>4664.0</v>
      </c>
      <c r="D234" s="335">
        <v>565.0</v>
      </c>
      <c r="E234" s="333">
        <v>1040.0</v>
      </c>
      <c r="F234" s="333">
        <v>4152.0</v>
      </c>
      <c r="G234" s="333">
        <v>5112.0</v>
      </c>
      <c r="H234" s="373">
        <v>15533.0</v>
      </c>
    </row>
    <row r="235" ht="15.75" customHeight="1">
      <c r="A235" s="363"/>
      <c r="B235" s="377" t="s">
        <v>405</v>
      </c>
      <c r="C235" s="378">
        <v>0.3</v>
      </c>
      <c r="D235" s="378">
        <v>0.04</v>
      </c>
      <c r="E235" s="378">
        <v>0.07</v>
      </c>
      <c r="F235" s="378">
        <v>0.27</v>
      </c>
      <c r="G235" s="378">
        <v>0.33</v>
      </c>
      <c r="H235" s="379">
        <v>1.0</v>
      </c>
    </row>
    <row r="236" ht="15.75" customHeight="1">
      <c r="A236" s="296"/>
    </row>
    <row r="237" ht="15.75" customHeight="1">
      <c r="A237" s="259" t="s">
        <v>699</v>
      </c>
      <c r="B237" s="2"/>
    </row>
    <row r="238" ht="15.75" customHeight="1">
      <c r="A238" s="380" t="s">
        <v>675</v>
      </c>
      <c r="B238" s="368" t="s">
        <v>700</v>
      </c>
      <c r="C238" s="368" t="s">
        <v>701</v>
      </c>
      <c r="D238" s="368" t="s">
        <v>702</v>
      </c>
      <c r="E238" s="368" t="s">
        <v>703</v>
      </c>
      <c r="F238" s="368" t="s">
        <v>704</v>
      </c>
      <c r="G238" s="368" t="s">
        <v>705</v>
      </c>
      <c r="H238" s="368" t="s">
        <v>706</v>
      </c>
      <c r="I238" s="369" t="s">
        <v>707</v>
      </c>
      <c r="K238" s="381"/>
      <c r="L238" s="382"/>
      <c r="M238" s="382"/>
      <c r="N238" s="382"/>
      <c r="O238" s="382"/>
      <c r="P238" s="382"/>
      <c r="Q238" s="382"/>
      <c r="R238" s="382"/>
      <c r="S238" s="382"/>
    </row>
    <row r="239" ht="15.75" customHeight="1">
      <c r="A239" s="372" t="s">
        <v>639</v>
      </c>
      <c r="B239" s="330">
        <v>0.35</v>
      </c>
      <c r="C239" s="330">
        <v>0.533</v>
      </c>
      <c r="D239" s="330">
        <v>0.237</v>
      </c>
      <c r="E239" s="330">
        <v>0.168</v>
      </c>
      <c r="F239" s="330">
        <v>0.213</v>
      </c>
      <c r="G239" s="330">
        <v>0.038</v>
      </c>
      <c r="H239" s="330">
        <v>0.086</v>
      </c>
      <c r="I239" s="383">
        <v>0.014</v>
      </c>
      <c r="K239" s="327"/>
      <c r="L239" s="177"/>
      <c r="M239" s="177"/>
      <c r="N239" s="177"/>
      <c r="O239" s="177"/>
      <c r="P239" s="177"/>
      <c r="Q239" s="177"/>
      <c r="R239" s="177"/>
      <c r="S239" s="177"/>
    </row>
    <row r="240" ht="15.75" customHeight="1">
      <c r="A240" s="372" t="s">
        <v>641</v>
      </c>
      <c r="B240" s="330">
        <v>0.267</v>
      </c>
      <c r="C240" s="330">
        <v>0.47</v>
      </c>
      <c r="D240" s="330">
        <v>0.107</v>
      </c>
      <c r="E240" s="330">
        <v>0.373</v>
      </c>
      <c r="F240" s="330">
        <v>0.207</v>
      </c>
      <c r="G240" s="330">
        <v>0.037</v>
      </c>
      <c r="H240" s="330">
        <v>0.068</v>
      </c>
      <c r="I240" s="383">
        <v>0.004</v>
      </c>
      <c r="K240" s="327"/>
      <c r="L240" s="177"/>
      <c r="M240" s="177"/>
      <c r="N240" s="177"/>
      <c r="O240" s="177"/>
      <c r="P240" s="177"/>
      <c r="Q240" s="177"/>
      <c r="R240" s="177"/>
      <c r="S240" s="177"/>
    </row>
    <row r="241" ht="15.75" customHeight="1">
      <c r="A241" s="372" t="s">
        <v>642</v>
      </c>
      <c r="B241" s="330">
        <v>0.338</v>
      </c>
      <c r="C241" s="330">
        <v>0.463</v>
      </c>
      <c r="D241" s="330">
        <v>0.074</v>
      </c>
      <c r="E241" s="330">
        <v>0.254</v>
      </c>
      <c r="F241" s="330">
        <v>0.263</v>
      </c>
      <c r="G241" s="330">
        <v>0.027</v>
      </c>
      <c r="H241" s="330">
        <v>0.032</v>
      </c>
      <c r="I241" s="383">
        <v>0.004</v>
      </c>
      <c r="K241" s="327"/>
      <c r="L241" s="177"/>
      <c r="M241" s="177"/>
      <c r="N241" s="177"/>
      <c r="O241" s="177"/>
      <c r="P241" s="177"/>
      <c r="Q241" s="177"/>
      <c r="R241" s="177"/>
      <c r="S241" s="177"/>
    </row>
    <row r="242" ht="15.75" customHeight="1">
      <c r="A242" s="372" t="s">
        <v>648</v>
      </c>
      <c r="B242" s="330">
        <v>0.293</v>
      </c>
      <c r="C242" s="330">
        <v>0.525</v>
      </c>
      <c r="D242" s="330">
        <v>0.168</v>
      </c>
      <c r="E242" s="330">
        <v>0.122</v>
      </c>
      <c r="F242" s="330">
        <v>0.15</v>
      </c>
      <c r="G242" s="330">
        <v>0.166</v>
      </c>
      <c r="H242" s="330">
        <v>0.359</v>
      </c>
      <c r="I242" s="383">
        <v>0.0</v>
      </c>
      <c r="K242" s="327"/>
      <c r="L242" s="177"/>
      <c r="M242" s="177"/>
      <c r="N242" s="177"/>
      <c r="O242" s="177"/>
      <c r="P242" s="177"/>
      <c r="Q242" s="177"/>
      <c r="R242" s="177"/>
      <c r="S242" s="177"/>
    </row>
    <row r="243" ht="15.75" customHeight="1">
      <c r="A243" s="372" t="s">
        <v>649</v>
      </c>
      <c r="B243" s="330">
        <v>0.314</v>
      </c>
      <c r="C243" s="330">
        <v>0.518</v>
      </c>
      <c r="D243" s="330">
        <v>0.246</v>
      </c>
      <c r="E243" s="330">
        <v>0.126</v>
      </c>
      <c r="F243" s="330">
        <v>0.194</v>
      </c>
      <c r="G243" s="330">
        <v>0.074</v>
      </c>
      <c r="H243" s="330">
        <v>0.242</v>
      </c>
      <c r="I243" s="383">
        <v>0.001</v>
      </c>
      <c r="K243" s="327"/>
    </row>
    <row r="244" ht="15.75" customHeight="1">
      <c r="A244" s="372" t="s">
        <v>643</v>
      </c>
      <c r="B244" s="330">
        <v>0.131</v>
      </c>
      <c r="C244" s="330">
        <v>0.395</v>
      </c>
      <c r="D244" s="330">
        <v>0.006</v>
      </c>
      <c r="E244" s="330">
        <v>0.368</v>
      </c>
      <c r="F244" s="330">
        <v>0.242</v>
      </c>
      <c r="G244" s="330">
        <v>0.0</v>
      </c>
      <c r="H244" s="330">
        <v>0.126</v>
      </c>
      <c r="I244" s="383">
        <v>0.0</v>
      </c>
      <c r="K244" s="327"/>
      <c r="L244" s="327"/>
    </row>
    <row r="245" ht="15.75" customHeight="1">
      <c r="A245" s="372" t="s">
        <v>638</v>
      </c>
      <c r="B245" s="330">
        <v>0.232</v>
      </c>
      <c r="C245" s="330">
        <v>0.431</v>
      </c>
      <c r="D245" s="330">
        <v>0.019</v>
      </c>
      <c r="E245" s="330">
        <v>0.309</v>
      </c>
      <c r="F245" s="330">
        <v>0.229</v>
      </c>
      <c r="G245" s="330">
        <v>0.049</v>
      </c>
      <c r="H245" s="330">
        <v>0.109</v>
      </c>
      <c r="I245" s="383">
        <v>0.009</v>
      </c>
      <c r="K245" s="384"/>
      <c r="L245" s="385"/>
    </row>
    <row r="246" ht="15.75" customHeight="1">
      <c r="A246" s="372" t="s">
        <v>645</v>
      </c>
      <c r="B246" s="330">
        <v>0.204</v>
      </c>
      <c r="C246" s="330">
        <v>0.542</v>
      </c>
      <c r="D246" s="330">
        <v>0.13</v>
      </c>
      <c r="E246" s="330">
        <v>0.282</v>
      </c>
      <c r="F246" s="330">
        <v>0.223</v>
      </c>
      <c r="G246" s="330">
        <v>0.0</v>
      </c>
      <c r="H246" s="330">
        <v>0.127</v>
      </c>
      <c r="I246" s="383">
        <v>0.0</v>
      </c>
      <c r="K246" s="384"/>
      <c r="L246" s="385"/>
    </row>
    <row r="247" ht="15.75" customHeight="1">
      <c r="A247" s="372" t="s">
        <v>646</v>
      </c>
      <c r="B247" s="330">
        <v>0.042</v>
      </c>
      <c r="C247" s="330">
        <v>0.383</v>
      </c>
      <c r="D247" s="330">
        <v>0.275</v>
      </c>
      <c r="E247" s="330">
        <v>0.021</v>
      </c>
      <c r="F247" s="330">
        <v>0.021</v>
      </c>
      <c r="G247" s="330">
        <v>0.249</v>
      </c>
      <c r="H247" s="330">
        <v>0.065</v>
      </c>
      <c r="I247" s="383">
        <v>0.0</v>
      </c>
      <c r="K247" s="384"/>
      <c r="L247" s="385"/>
    </row>
    <row r="248" ht="15.75" customHeight="1">
      <c r="A248" s="372" t="s">
        <v>644</v>
      </c>
      <c r="B248" s="330">
        <v>0.268</v>
      </c>
      <c r="C248" s="330">
        <v>0.456</v>
      </c>
      <c r="D248" s="330">
        <v>0.074</v>
      </c>
      <c r="E248" s="330">
        <v>0.225</v>
      </c>
      <c r="F248" s="330">
        <v>0.257</v>
      </c>
      <c r="G248" s="330">
        <v>0.0</v>
      </c>
      <c r="H248" s="330">
        <v>0.192</v>
      </c>
      <c r="I248" s="383">
        <v>0.0</v>
      </c>
      <c r="K248" s="384"/>
      <c r="L248" s="385"/>
    </row>
    <row r="249" ht="15.75" customHeight="1">
      <c r="A249" s="372" t="s">
        <v>637</v>
      </c>
      <c r="B249" s="330">
        <v>0.0</v>
      </c>
      <c r="C249" s="330">
        <v>0.0</v>
      </c>
      <c r="D249" s="330">
        <v>0.0</v>
      </c>
      <c r="E249" s="330">
        <v>1.0</v>
      </c>
      <c r="F249" s="330">
        <v>0.0</v>
      </c>
      <c r="G249" s="330">
        <v>0.0</v>
      </c>
      <c r="H249" s="330">
        <v>1.0</v>
      </c>
      <c r="I249" s="383">
        <v>0.0</v>
      </c>
      <c r="K249" s="384"/>
      <c r="L249" s="385"/>
    </row>
    <row r="250" ht="15.75" customHeight="1">
      <c r="A250" s="372" t="s">
        <v>640</v>
      </c>
      <c r="B250" s="330">
        <v>0.024</v>
      </c>
      <c r="C250" s="330">
        <v>0.154</v>
      </c>
      <c r="D250" s="330">
        <v>0.0</v>
      </c>
      <c r="E250" s="330">
        <v>0.025</v>
      </c>
      <c r="F250" s="330">
        <v>0.0</v>
      </c>
      <c r="G250" s="330">
        <v>0.0</v>
      </c>
      <c r="H250" s="330">
        <v>0.821</v>
      </c>
      <c r="I250" s="383">
        <v>0.0</v>
      </c>
      <c r="K250" s="384"/>
      <c r="L250" s="385"/>
    </row>
    <row r="251" ht="15.75" customHeight="1">
      <c r="A251" s="377" t="s">
        <v>193</v>
      </c>
      <c r="B251" s="386">
        <v>0.28</v>
      </c>
      <c r="C251" s="386">
        <v>0.463</v>
      </c>
      <c r="D251" s="386">
        <v>0.087</v>
      </c>
      <c r="E251" s="386">
        <v>0.294</v>
      </c>
      <c r="F251" s="386">
        <v>0.228</v>
      </c>
      <c r="G251" s="386">
        <v>0.04</v>
      </c>
      <c r="H251" s="386">
        <v>0.082</v>
      </c>
      <c r="I251" s="387">
        <v>0.005</v>
      </c>
      <c r="K251" s="384"/>
      <c r="L251" s="385"/>
    </row>
    <row r="252" ht="15.75" customHeight="1">
      <c r="A252" s="296"/>
      <c r="K252" s="384"/>
      <c r="L252" s="385"/>
    </row>
    <row r="253" ht="15.75" customHeight="1">
      <c r="A253" s="259" t="s">
        <v>708</v>
      </c>
      <c r="F253" s="2"/>
      <c r="G253" s="5"/>
      <c r="H253" s="388"/>
      <c r="I253" s="388"/>
    </row>
    <row r="254" ht="15.75" customHeight="1">
      <c r="A254" s="298" t="s">
        <v>633</v>
      </c>
      <c r="B254" s="299" t="s">
        <v>709</v>
      </c>
      <c r="C254" s="389" t="s">
        <v>551</v>
      </c>
      <c r="D254" s="390" t="s">
        <v>710</v>
      </c>
      <c r="F254" s="296"/>
      <c r="G254" s="391"/>
      <c r="H254" s="391"/>
      <c r="I254" s="391"/>
    </row>
    <row r="255" ht="15.75" customHeight="1">
      <c r="A255" s="301" t="s">
        <v>639</v>
      </c>
      <c r="B255" s="364">
        <v>0.65</v>
      </c>
      <c r="C255" s="364">
        <v>0.49</v>
      </c>
      <c r="D255" s="353">
        <v>0.18</v>
      </c>
      <c r="F255" s="296"/>
      <c r="G255" s="391"/>
      <c r="H255" s="391"/>
      <c r="I255" s="391"/>
    </row>
    <row r="256" ht="15.75" customHeight="1">
      <c r="A256" s="301" t="s">
        <v>641</v>
      </c>
      <c r="B256" s="364">
        <v>0.96</v>
      </c>
      <c r="C256" s="364">
        <v>0.08</v>
      </c>
      <c r="D256" s="353">
        <v>0.14</v>
      </c>
      <c r="F256" s="296"/>
      <c r="G256" s="391"/>
      <c r="H256" s="391"/>
      <c r="I256" s="391"/>
    </row>
    <row r="257" ht="15.75" customHeight="1">
      <c r="A257" s="301" t="s">
        <v>642</v>
      </c>
      <c r="B257" s="364">
        <v>0.97</v>
      </c>
      <c r="C257" s="364">
        <v>0.08</v>
      </c>
      <c r="D257" s="353">
        <v>0.06</v>
      </c>
    </row>
    <row r="258" ht="15.75" customHeight="1">
      <c r="A258" s="301" t="s">
        <v>647</v>
      </c>
      <c r="B258" s="364">
        <v>1.0</v>
      </c>
      <c r="C258" s="364">
        <v>0.0</v>
      </c>
      <c r="D258" s="353">
        <v>1.0</v>
      </c>
    </row>
    <row r="259" ht="15.75" customHeight="1">
      <c r="A259" s="301" t="s">
        <v>638</v>
      </c>
      <c r="B259" s="364">
        <v>0.99</v>
      </c>
      <c r="C259" s="364">
        <v>0.04</v>
      </c>
      <c r="D259" s="353">
        <v>0.03</v>
      </c>
    </row>
    <row r="260" ht="15.75" customHeight="1">
      <c r="A260" s="301" t="s">
        <v>645</v>
      </c>
      <c r="B260" s="364">
        <v>1.0</v>
      </c>
      <c r="C260" s="364">
        <v>0.27</v>
      </c>
      <c r="D260" s="353">
        <v>0.01</v>
      </c>
    </row>
    <row r="261" ht="15.75" customHeight="1">
      <c r="A261" s="301" t="s">
        <v>646</v>
      </c>
      <c r="B261" s="364">
        <v>1.0</v>
      </c>
      <c r="C261" s="364">
        <v>0.08</v>
      </c>
      <c r="D261" s="353">
        <v>0.0</v>
      </c>
    </row>
    <row r="262" ht="15.75" customHeight="1">
      <c r="A262" s="301" t="s">
        <v>644</v>
      </c>
      <c r="B262" s="364">
        <v>0.97</v>
      </c>
      <c r="C262" s="364">
        <v>0.11</v>
      </c>
      <c r="D262" s="353">
        <v>0.09</v>
      </c>
    </row>
    <row r="263" ht="15.75" customHeight="1">
      <c r="A263" s="301" t="s">
        <v>637</v>
      </c>
      <c r="B263" s="364">
        <v>1.0</v>
      </c>
      <c r="C263" s="364">
        <v>1.0</v>
      </c>
      <c r="D263" s="353">
        <v>0.0</v>
      </c>
    </row>
    <row r="264" ht="15.75" customHeight="1">
      <c r="A264" s="301" t="s">
        <v>640</v>
      </c>
      <c r="B264" s="364">
        <v>1.0</v>
      </c>
      <c r="C264" s="364">
        <v>0.0</v>
      </c>
      <c r="D264" s="353">
        <v>0.0</v>
      </c>
    </row>
    <row r="265" ht="15.75" customHeight="1">
      <c r="A265" s="306" t="s">
        <v>193</v>
      </c>
      <c r="B265" s="392">
        <v>0.97</v>
      </c>
      <c r="C265" s="392">
        <v>0.07</v>
      </c>
      <c r="D265" s="357">
        <v>0.07</v>
      </c>
    </row>
    <row r="266" ht="15.75" customHeight="1">
      <c r="A266" s="296"/>
    </row>
    <row r="267" ht="15.75" customHeight="1">
      <c r="A267" s="296"/>
    </row>
    <row r="268" ht="15.75" customHeight="1">
      <c r="A268" s="393"/>
    </row>
    <row r="269" ht="15.75" customHeight="1">
      <c r="A269" s="393"/>
    </row>
    <row r="270" ht="15.75" customHeight="1">
      <c r="A270" s="393"/>
    </row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0">
    <mergeCell ref="F92:G92"/>
    <mergeCell ref="H92:I92"/>
    <mergeCell ref="J92:K92"/>
    <mergeCell ref="B54:C54"/>
    <mergeCell ref="D54:E54"/>
    <mergeCell ref="F54:G54"/>
    <mergeCell ref="B73:C73"/>
    <mergeCell ref="D73:E73"/>
    <mergeCell ref="B92:C92"/>
    <mergeCell ref="D92:E92"/>
    <mergeCell ref="B111:C111"/>
    <mergeCell ref="D111:E111"/>
    <mergeCell ref="B163:D163"/>
    <mergeCell ref="E163:G163"/>
    <mergeCell ref="A181:A182"/>
    <mergeCell ref="A183:A184"/>
    <mergeCell ref="A185:A186"/>
    <mergeCell ref="A187:A188"/>
    <mergeCell ref="A189:A190"/>
    <mergeCell ref="A191:A192"/>
    <mergeCell ref="A193:A194"/>
    <mergeCell ref="A195:A196"/>
    <mergeCell ref="A197:A198"/>
    <mergeCell ref="A199:A200"/>
    <mergeCell ref="A201:A202"/>
    <mergeCell ref="A203:A204"/>
    <mergeCell ref="A205:A206"/>
    <mergeCell ref="A210:A211"/>
    <mergeCell ref="A212:A213"/>
    <mergeCell ref="A214:A215"/>
    <mergeCell ref="A216:A217"/>
    <mergeCell ref="A232:A233"/>
    <mergeCell ref="A234:A235"/>
    <mergeCell ref="A218:A219"/>
    <mergeCell ref="A220:A221"/>
    <mergeCell ref="A222:A223"/>
    <mergeCell ref="A224:A225"/>
    <mergeCell ref="A226:A227"/>
    <mergeCell ref="A228:A229"/>
    <mergeCell ref="A230:A231"/>
  </mergeCells>
  <printOptions/>
  <pageMargins bottom="0.75" footer="0.0" header="0.0" left="0.7" right="0.7" top="0.75"/>
  <pageSetup paperSize="9" orientation="portrait"/>
  <drawing r:id="rId1"/>
  <tableParts count="14"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14"/>
    <col customWidth="1" min="2" max="2" width="27.86"/>
    <col customWidth="1" min="3" max="3" width="17.14"/>
    <col customWidth="1" min="4" max="4" width="32.86"/>
    <col customWidth="1" min="5" max="5" width="32.43"/>
    <col customWidth="1" min="6" max="6" width="27.86"/>
    <col customWidth="1" min="7" max="7" width="11.43"/>
    <col customWidth="1" min="8" max="8" width="19.0"/>
    <col customWidth="1" min="9" max="9" width="25.0"/>
    <col customWidth="1" min="10" max="10" width="12.86"/>
    <col customWidth="1" min="11" max="12" width="10.71"/>
    <col customWidth="1" min="13" max="13" width="15.57"/>
    <col customWidth="1" min="14" max="14" width="22.14"/>
    <col customWidth="1" min="15" max="26" width="10.71"/>
  </cols>
  <sheetData>
    <row r="1">
      <c r="A1" s="296" t="s">
        <v>711</v>
      </c>
    </row>
    <row r="2">
      <c r="A2" s="296"/>
    </row>
    <row r="3">
      <c r="A3" s="342" t="s">
        <v>322</v>
      </c>
      <c r="B3" s="86" t="s">
        <v>712</v>
      </c>
      <c r="C3" s="394" t="s">
        <v>142</v>
      </c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</row>
    <row r="4">
      <c r="A4" s="301" t="s">
        <v>30</v>
      </c>
      <c r="B4" s="309">
        <v>28.5</v>
      </c>
      <c r="C4" s="311">
        <v>16.5</v>
      </c>
    </row>
    <row r="5">
      <c r="A5" s="301" t="s">
        <v>32</v>
      </c>
      <c r="B5" s="309">
        <v>27.9</v>
      </c>
      <c r="C5" s="311">
        <v>16.5</v>
      </c>
    </row>
    <row r="6">
      <c r="A6" s="301" t="s">
        <v>27</v>
      </c>
      <c r="B6" s="309">
        <v>26.9</v>
      </c>
      <c r="C6" s="311">
        <v>16.5</v>
      </c>
    </row>
    <row r="7">
      <c r="A7" s="301" t="s">
        <v>28</v>
      </c>
      <c r="B7" s="309">
        <v>19.1</v>
      </c>
      <c r="C7" s="311">
        <v>16.5</v>
      </c>
    </row>
    <row r="8">
      <c r="A8" s="301" t="s">
        <v>26</v>
      </c>
      <c r="B8" s="309">
        <v>17.8</v>
      </c>
      <c r="C8" s="311">
        <v>16.5</v>
      </c>
    </row>
    <row r="9">
      <c r="A9" s="301" t="s">
        <v>35</v>
      </c>
      <c r="B9" s="309">
        <v>14.4</v>
      </c>
      <c r="C9" s="311">
        <v>16.5</v>
      </c>
    </row>
    <row r="10">
      <c r="A10" s="301" t="s">
        <v>33</v>
      </c>
      <c r="B10" s="309">
        <v>14.3</v>
      </c>
      <c r="C10" s="311">
        <v>16.5</v>
      </c>
    </row>
    <row r="11">
      <c r="A11" s="301" t="s">
        <v>31</v>
      </c>
      <c r="B11" s="309">
        <v>13.8</v>
      </c>
      <c r="C11" s="311">
        <v>16.5</v>
      </c>
    </row>
    <row r="12">
      <c r="A12" s="301" t="s">
        <v>29</v>
      </c>
      <c r="B12" s="309">
        <v>11.3</v>
      </c>
      <c r="C12" s="311">
        <v>16.5</v>
      </c>
    </row>
    <row r="13">
      <c r="A13" s="301" t="s">
        <v>24</v>
      </c>
      <c r="B13" s="309">
        <v>11.2</v>
      </c>
      <c r="C13" s="311">
        <v>16.5</v>
      </c>
    </row>
    <row r="14">
      <c r="A14" s="301" t="s">
        <v>25</v>
      </c>
      <c r="B14" s="309">
        <v>10.8</v>
      </c>
      <c r="C14" s="311">
        <v>16.5</v>
      </c>
    </row>
    <row r="15">
      <c r="A15" s="301" t="s">
        <v>34</v>
      </c>
      <c r="B15" s="309">
        <v>10.7</v>
      </c>
      <c r="C15" s="311">
        <v>16.5</v>
      </c>
    </row>
    <row r="16">
      <c r="A16" s="301" t="s">
        <v>36</v>
      </c>
      <c r="B16" s="309">
        <v>10.2</v>
      </c>
      <c r="C16" s="311">
        <v>16.5</v>
      </c>
    </row>
    <row r="17">
      <c r="A17" s="301" t="s">
        <v>23</v>
      </c>
      <c r="B17" s="309">
        <v>0.4</v>
      </c>
      <c r="C17" s="311">
        <v>16.5</v>
      </c>
    </row>
    <row r="18">
      <c r="A18" s="306" t="s">
        <v>87</v>
      </c>
      <c r="B18" s="311">
        <v>16.5</v>
      </c>
      <c r="C18" s="311">
        <v>16.5</v>
      </c>
    </row>
    <row r="19">
      <c r="A19" s="5"/>
    </row>
    <row r="20">
      <c r="A20" s="296" t="s">
        <v>713</v>
      </c>
    </row>
    <row r="21" ht="15.75" customHeight="1">
      <c r="A21" s="315" t="s">
        <v>322</v>
      </c>
      <c r="B21" s="316" t="s">
        <v>714</v>
      </c>
      <c r="C21" s="36"/>
      <c r="D21" s="316" t="s">
        <v>715</v>
      </c>
      <c r="E21" s="36"/>
      <c r="F21" s="316" t="s">
        <v>716</v>
      </c>
      <c r="G21" s="36"/>
    </row>
    <row r="22" ht="15.75" customHeight="1">
      <c r="A22" s="298" t="s">
        <v>322</v>
      </c>
      <c r="B22" s="299" t="s">
        <v>717</v>
      </c>
      <c r="C22" s="389" t="s">
        <v>405</v>
      </c>
      <c r="D22" s="299" t="s">
        <v>718</v>
      </c>
      <c r="E22" s="389" t="s">
        <v>664</v>
      </c>
      <c r="F22" s="299" t="s">
        <v>719</v>
      </c>
      <c r="G22" s="390" t="s">
        <v>666</v>
      </c>
      <c r="I22" s="129"/>
      <c r="J22" s="165"/>
      <c r="K22" s="129"/>
      <c r="L22" s="2"/>
      <c r="M22" s="395"/>
      <c r="N22" s="112"/>
      <c r="O22" s="112"/>
    </row>
    <row r="23" ht="15.75" customHeight="1">
      <c r="A23" s="301" t="s">
        <v>23</v>
      </c>
      <c r="B23" s="322">
        <v>113340.0</v>
      </c>
      <c r="C23" s="302">
        <v>0.001</v>
      </c>
      <c r="D23" s="322">
        <v>0.0</v>
      </c>
      <c r="E23" s="302">
        <v>0.0</v>
      </c>
      <c r="F23" s="396">
        <v>0.0</v>
      </c>
      <c r="G23" s="303">
        <v>0.0</v>
      </c>
      <c r="I23" s="259"/>
      <c r="J23" s="397"/>
      <c r="K23" s="398"/>
      <c r="L23" s="2"/>
      <c r="M23" s="312"/>
      <c r="N23" s="399"/>
      <c r="O23" s="400"/>
    </row>
    <row r="24" ht="15.75" customHeight="1">
      <c r="A24" s="301" t="s">
        <v>24</v>
      </c>
      <c r="B24" s="322">
        <v>2497788.0</v>
      </c>
      <c r="C24" s="302">
        <v>0.021</v>
      </c>
      <c r="D24" s="322">
        <v>1183170.0</v>
      </c>
      <c r="E24" s="302">
        <v>0.057</v>
      </c>
      <c r="F24" s="401">
        <v>285390.0</v>
      </c>
      <c r="G24" s="303">
        <v>0.041</v>
      </c>
      <c r="I24" s="259"/>
      <c r="J24" s="397"/>
      <c r="K24" s="398"/>
      <c r="L24" s="2"/>
      <c r="M24" s="312"/>
      <c r="N24" s="399"/>
      <c r="O24" s="400"/>
    </row>
    <row r="25" ht="15.75" customHeight="1">
      <c r="A25" s="301" t="s">
        <v>25</v>
      </c>
      <c r="B25" s="322">
        <v>3746418.0</v>
      </c>
      <c r="C25" s="302">
        <v>0.031</v>
      </c>
      <c r="D25" s="322">
        <v>1114570.0</v>
      </c>
      <c r="E25" s="302">
        <v>0.053</v>
      </c>
      <c r="F25" s="401">
        <v>1486216.0</v>
      </c>
      <c r="G25" s="303">
        <v>0.216</v>
      </c>
      <c r="I25" s="259"/>
      <c r="J25" s="397"/>
      <c r="K25" s="398"/>
      <c r="L25" s="2"/>
      <c r="M25" s="312"/>
      <c r="N25" s="399"/>
      <c r="O25" s="400"/>
    </row>
    <row r="26" ht="15.75" customHeight="1">
      <c r="A26" s="301" t="s">
        <v>26</v>
      </c>
      <c r="B26" s="322">
        <v>1.3867581E7</v>
      </c>
      <c r="C26" s="302">
        <v>0.115</v>
      </c>
      <c r="D26" s="322">
        <v>9306.0</v>
      </c>
      <c r="E26" s="302">
        <v>0.0</v>
      </c>
      <c r="F26" s="401">
        <v>488100.0</v>
      </c>
      <c r="G26" s="303">
        <v>0.071</v>
      </c>
      <c r="I26" s="259"/>
      <c r="J26" s="397"/>
      <c r="K26" s="398"/>
      <c r="L26" s="2"/>
      <c r="M26" s="312"/>
      <c r="N26" s="399"/>
      <c r="O26" s="400"/>
    </row>
    <row r="27" ht="15.75" customHeight="1">
      <c r="A27" s="301" t="s">
        <v>27</v>
      </c>
      <c r="B27" s="322">
        <v>1.4170361E7</v>
      </c>
      <c r="C27" s="302">
        <v>0.118</v>
      </c>
      <c r="D27" s="322">
        <v>7200.0</v>
      </c>
      <c r="E27" s="302">
        <v>0.0</v>
      </c>
      <c r="F27" s="401">
        <v>310890.0</v>
      </c>
      <c r="G27" s="303">
        <v>0.045</v>
      </c>
      <c r="I27" s="304"/>
      <c r="J27" s="402"/>
      <c r="K27" s="2"/>
      <c r="L27" s="2"/>
      <c r="M27" s="312"/>
      <c r="N27" s="399"/>
      <c r="O27" s="400"/>
    </row>
    <row r="28" ht="15.75" customHeight="1">
      <c r="A28" s="301" t="s">
        <v>28</v>
      </c>
      <c r="B28" s="322">
        <v>1.2026985E7</v>
      </c>
      <c r="C28" s="302">
        <v>0.1</v>
      </c>
      <c r="D28" s="322">
        <v>43452.0</v>
      </c>
      <c r="E28" s="302">
        <v>0.002</v>
      </c>
      <c r="F28" s="401">
        <v>79440.0</v>
      </c>
      <c r="G28" s="303">
        <v>0.012</v>
      </c>
      <c r="I28" s="403"/>
      <c r="J28" s="305"/>
      <c r="K28" s="2"/>
      <c r="L28" s="2"/>
      <c r="M28" s="312"/>
      <c r="N28" s="399"/>
      <c r="O28" s="400"/>
    </row>
    <row r="29" ht="15.75" customHeight="1">
      <c r="A29" s="301" t="s">
        <v>29</v>
      </c>
      <c r="B29" s="322">
        <v>6343362.0</v>
      </c>
      <c r="C29" s="302">
        <v>0.053</v>
      </c>
      <c r="D29" s="322">
        <v>12870.0</v>
      </c>
      <c r="E29" s="302">
        <v>0.001</v>
      </c>
      <c r="F29" s="401">
        <v>447565.0</v>
      </c>
      <c r="G29" s="303">
        <v>0.065</v>
      </c>
      <c r="I29" s="2"/>
      <c r="J29" s="2"/>
      <c r="K29" s="2"/>
      <c r="L29" s="2"/>
      <c r="M29" s="312"/>
      <c r="N29" s="399"/>
      <c r="O29" s="400"/>
    </row>
    <row r="30" ht="15.75" customHeight="1">
      <c r="A30" s="301" t="s">
        <v>30</v>
      </c>
      <c r="B30" s="322">
        <v>1.7639835E7</v>
      </c>
      <c r="C30" s="302">
        <v>0.147</v>
      </c>
      <c r="D30" s="322">
        <v>1.7543489E7</v>
      </c>
      <c r="E30" s="302">
        <v>0.839</v>
      </c>
      <c r="F30" s="401">
        <v>3654010.0</v>
      </c>
      <c r="G30" s="303">
        <v>0.53</v>
      </c>
      <c r="I30" s="2"/>
      <c r="J30" s="2"/>
      <c r="K30" s="2"/>
      <c r="L30" s="2"/>
      <c r="M30" s="312"/>
      <c r="N30" s="399"/>
      <c r="O30" s="400"/>
    </row>
    <row r="31" ht="15.75" customHeight="1">
      <c r="A31" s="301" t="s">
        <v>31</v>
      </c>
      <c r="B31" s="322">
        <v>4252087.0</v>
      </c>
      <c r="C31" s="302">
        <v>0.035</v>
      </c>
      <c r="D31" s="322">
        <v>27018.0</v>
      </c>
      <c r="E31" s="302">
        <v>0.001</v>
      </c>
      <c r="F31" s="401">
        <v>5199.0</v>
      </c>
      <c r="G31" s="303">
        <v>0.001</v>
      </c>
      <c r="I31" s="2"/>
      <c r="J31" s="2"/>
      <c r="K31" s="2"/>
      <c r="L31" s="2"/>
      <c r="M31" s="312"/>
      <c r="N31" s="399"/>
      <c r="O31" s="400"/>
    </row>
    <row r="32" ht="15.75" customHeight="1">
      <c r="A32" s="301" t="s">
        <v>32</v>
      </c>
      <c r="B32" s="322">
        <v>2.3536363E7</v>
      </c>
      <c r="C32" s="302">
        <v>0.196</v>
      </c>
      <c r="D32" s="322">
        <v>0.0</v>
      </c>
      <c r="E32" s="302">
        <v>0.0</v>
      </c>
      <c r="F32" s="396">
        <v>0.0</v>
      </c>
      <c r="G32" s="303">
        <v>0.0</v>
      </c>
      <c r="I32" s="2"/>
      <c r="J32" s="2"/>
      <c r="K32" s="2"/>
      <c r="L32" s="2"/>
      <c r="M32" s="312"/>
      <c r="N32" s="399"/>
      <c r="O32" s="400"/>
    </row>
    <row r="33" ht="15.75" customHeight="1">
      <c r="A33" s="301" t="s">
        <v>33</v>
      </c>
      <c r="B33" s="322">
        <v>1.0231818E7</v>
      </c>
      <c r="C33" s="302">
        <v>0.085</v>
      </c>
      <c r="D33" s="322">
        <v>926358.0</v>
      </c>
      <c r="E33" s="302">
        <v>0.044</v>
      </c>
      <c r="F33" s="401">
        <v>102832.0</v>
      </c>
      <c r="G33" s="303">
        <v>0.015</v>
      </c>
      <c r="I33" s="2"/>
      <c r="J33" s="2"/>
      <c r="K33" s="2"/>
      <c r="L33" s="2"/>
      <c r="M33" s="312"/>
      <c r="N33" s="399"/>
      <c r="O33" s="400"/>
    </row>
    <row r="34" ht="15.75" customHeight="1">
      <c r="A34" s="301" t="s">
        <v>34</v>
      </c>
      <c r="B34" s="322">
        <v>4596447.0</v>
      </c>
      <c r="C34" s="302">
        <v>0.038</v>
      </c>
      <c r="D34" s="322">
        <v>26310.0</v>
      </c>
      <c r="E34" s="302">
        <v>0.001</v>
      </c>
      <c r="F34" s="401">
        <v>35053.0</v>
      </c>
      <c r="G34" s="303">
        <v>0.005</v>
      </c>
      <c r="I34" s="2"/>
      <c r="J34" s="2"/>
      <c r="K34" s="2"/>
      <c r="L34" s="2"/>
      <c r="M34" s="312"/>
      <c r="N34" s="399"/>
      <c r="O34" s="400"/>
    </row>
    <row r="35" ht="15.75" customHeight="1">
      <c r="A35" s="301" t="s">
        <v>35</v>
      </c>
      <c r="B35" s="322">
        <v>1148590.0</v>
      </c>
      <c r="C35" s="302">
        <v>0.01</v>
      </c>
      <c r="D35" s="322">
        <v>5040.0</v>
      </c>
      <c r="E35" s="302">
        <v>0.0</v>
      </c>
      <c r="F35" s="396">
        <v>0.0</v>
      </c>
      <c r="G35" s="303">
        <v>0.0</v>
      </c>
      <c r="I35" s="2"/>
      <c r="J35" s="2"/>
      <c r="K35" s="2"/>
      <c r="L35" s="2"/>
      <c r="M35" s="312"/>
      <c r="N35" s="399"/>
      <c r="O35" s="400"/>
    </row>
    <row r="36" ht="15.75" customHeight="1">
      <c r="A36" s="301" t="s">
        <v>36</v>
      </c>
      <c r="B36" s="322">
        <v>5950719.0</v>
      </c>
      <c r="C36" s="302">
        <v>0.05</v>
      </c>
      <c r="D36" s="322">
        <v>0.0</v>
      </c>
      <c r="E36" s="302">
        <v>0.0</v>
      </c>
      <c r="F36" s="396">
        <v>0.0</v>
      </c>
      <c r="G36" s="303">
        <v>0.0</v>
      </c>
      <c r="I36" s="2"/>
      <c r="J36" s="2"/>
      <c r="K36" s="2"/>
      <c r="L36" s="2"/>
      <c r="M36" s="312"/>
      <c r="N36" s="399"/>
      <c r="O36" s="400"/>
    </row>
    <row r="37" ht="15.75" customHeight="1">
      <c r="A37" s="306" t="s">
        <v>22</v>
      </c>
      <c r="B37" s="404">
        <v>1.20121693E8</v>
      </c>
      <c r="C37" s="307">
        <v>1.0</v>
      </c>
      <c r="D37" s="404">
        <v>2.0898783E7</v>
      </c>
      <c r="E37" s="307">
        <v>1.0</v>
      </c>
      <c r="F37" s="405">
        <v>6894695.0</v>
      </c>
      <c r="G37" s="308">
        <v>1.0</v>
      </c>
      <c r="I37" s="2"/>
      <c r="J37" s="2"/>
      <c r="K37" s="2"/>
      <c r="L37" s="2"/>
      <c r="M37" s="312"/>
      <c r="N37" s="399"/>
      <c r="O37" s="400"/>
    </row>
    <row r="38" ht="15.75" customHeight="1">
      <c r="A38" s="296"/>
    </row>
    <row r="39" ht="15.75" customHeight="1">
      <c r="A39" s="296" t="s">
        <v>720</v>
      </c>
    </row>
    <row r="40" ht="15.75" customHeight="1">
      <c r="A40" s="296"/>
    </row>
    <row r="41" ht="15.75" customHeight="1">
      <c r="A41" s="298" t="s">
        <v>633</v>
      </c>
      <c r="B41" s="406" t="s">
        <v>709</v>
      </c>
      <c r="C41" s="406" t="s">
        <v>554</v>
      </c>
      <c r="D41" s="406" t="s">
        <v>721</v>
      </c>
      <c r="E41" s="406" t="s">
        <v>551</v>
      </c>
      <c r="F41" s="406" t="s">
        <v>722</v>
      </c>
      <c r="G41" s="300" t="s">
        <v>22</v>
      </c>
    </row>
    <row r="42" ht="15.75" customHeight="1">
      <c r="A42" s="301" t="s">
        <v>714</v>
      </c>
      <c r="B42" s="295">
        <v>33.0</v>
      </c>
      <c r="C42" s="295">
        <v>18.9</v>
      </c>
      <c r="D42" s="295">
        <v>15.7</v>
      </c>
      <c r="E42" s="295">
        <v>31.7</v>
      </c>
      <c r="F42" s="295">
        <v>0.7</v>
      </c>
      <c r="G42" s="309">
        <v>100.0</v>
      </c>
    </row>
    <row r="43" ht="15.75" customHeight="1">
      <c r="A43" s="301" t="s">
        <v>715</v>
      </c>
      <c r="B43" s="295">
        <v>22.0</v>
      </c>
      <c r="C43" s="295">
        <v>17.8</v>
      </c>
      <c r="D43" s="295">
        <v>23.6</v>
      </c>
      <c r="E43" s="295">
        <v>36.1</v>
      </c>
      <c r="F43" s="295">
        <v>0.5</v>
      </c>
      <c r="G43" s="309">
        <v>100.0</v>
      </c>
    </row>
    <row r="44" ht="15.75" customHeight="1">
      <c r="A44" s="301" t="s">
        <v>716</v>
      </c>
      <c r="B44" s="295">
        <v>36.1</v>
      </c>
      <c r="C44" s="295">
        <v>11.5</v>
      </c>
      <c r="D44" s="295">
        <v>43.9</v>
      </c>
      <c r="E44" s="295">
        <v>7.7</v>
      </c>
      <c r="F44" s="295">
        <v>0.8</v>
      </c>
      <c r="G44" s="309">
        <v>99.9</v>
      </c>
    </row>
    <row r="45" ht="15.75" customHeight="1">
      <c r="A45" s="306" t="s">
        <v>193</v>
      </c>
      <c r="B45" s="310">
        <v>32.9</v>
      </c>
      <c r="C45" s="310">
        <v>17.8</v>
      </c>
      <c r="D45" s="310">
        <v>20.3</v>
      </c>
      <c r="E45" s="310">
        <v>28.4</v>
      </c>
      <c r="F45" s="310">
        <v>0.7</v>
      </c>
      <c r="G45" s="311">
        <v>100.0</v>
      </c>
    </row>
    <row r="46" ht="15.75" customHeight="1">
      <c r="A46" s="296"/>
    </row>
    <row r="47" ht="15.75" customHeight="1">
      <c r="A47" s="259" t="s">
        <v>723</v>
      </c>
      <c r="I47" s="2"/>
      <c r="J47" s="2"/>
    </row>
    <row r="48" ht="15.75" customHeight="1">
      <c r="A48" s="298" t="s">
        <v>675</v>
      </c>
      <c r="B48" s="407" t="s">
        <v>561</v>
      </c>
      <c r="C48" s="407" t="s">
        <v>562</v>
      </c>
      <c r="D48" s="407" t="s">
        <v>563</v>
      </c>
      <c r="E48" s="407" t="s">
        <v>564</v>
      </c>
      <c r="F48" s="407" t="s">
        <v>565</v>
      </c>
      <c r="G48" s="408" t="s">
        <v>724</v>
      </c>
      <c r="I48" s="409"/>
      <c r="J48" s="410"/>
    </row>
    <row r="49" ht="15.75" customHeight="1">
      <c r="A49" s="301" t="s">
        <v>714</v>
      </c>
      <c r="B49" s="302">
        <v>0.244</v>
      </c>
      <c r="C49" s="302">
        <v>0.824</v>
      </c>
      <c r="D49" s="302">
        <v>0.166</v>
      </c>
      <c r="E49" s="302">
        <v>0.471</v>
      </c>
      <c r="F49" s="302">
        <v>0.101</v>
      </c>
      <c r="G49" s="303">
        <v>0.041</v>
      </c>
      <c r="I49" s="409"/>
      <c r="J49" s="410"/>
    </row>
    <row r="50" ht="15.75" customHeight="1">
      <c r="A50" s="301" t="s">
        <v>715</v>
      </c>
      <c r="B50" s="302">
        <v>0.051</v>
      </c>
      <c r="C50" s="302">
        <v>0.557</v>
      </c>
      <c r="D50" s="302">
        <v>0.581</v>
      </c>
      <c r="E50" s="302">
        <v>0.778</v>
      </c>
      <c r="F50" s="302">
        <v>0.0</v>
      </c>
      <c r="G50" s="303">
        <v>0.0</v>
      </c>
      <c r="I50" s="409"/>
      <c r="J50" s="410"/>
    </row>
    <row r="51" ht="15.75" customHeight="1">
      <c r="A51" s="301" t="s">
        <v>716</v>
      </c>
      <c r="B51" s="302">
        <v>0.112</v>
      </c>
      <c r="C51" s="302">
        <v>0.839</v>
      </c>
      <c r="D51" s="302">
        <v>0.0</v>
      </c>
      <c r="E51" s="302">
        <v>0.418</v>
      </c>
      <c r="F51" s="302">
        <v>0.0</v>
      </c>
      <c r="G51" s="303">
        <v>0.0</v>
      </c>
      <c r="I51" s="409"/>
      <c r="J51" s="410"/>
    </row>
    <row r="52" ht="15.75" customHeight="1">
      <c r="A52" s="306" t="s">
        <v>22</v>
      </c>
      <c r="B52" s="307">
        <v>0.222</v>
      </c>
      <c r="C52" s="307">
        <v>0.808</v>
      </c>
      <c r="D52" s="307">
        <v>0.18</v>
      </c>
      <c r="E52" s="307">
        <v>0.487</v>
      </c>
      <c r="F52" s="307">
        <v>0.087</v>
      </c>
      <c r="G52" s="308">
        <v>0.035</v>
      </c>
      <c r="I52" s="409"/>
      <c r="J52" s="410"/>
    </row>
    <row r="53" ht="15.75" customHeight="1">
      <c r="A53" s="296"/>
      <c r="I53" s="409"/>
      <c r="J53" s="410"/>
    </row>
    <row r="54" ht="15.75" customHeight="1">
      <c r="A54" s="259" t="s">
        <v>725</v>
      </c>
    </row>
    <row r="55" ht="40.5" customHeight="1">
      <c r="A55" s="411" t="s">
        <v>322</v>
      </c>
      <c r="B55" s="408" t="s">
        <v>726</v>
      </c>
      <c r="C55" s="412" t="s">
        <v>142</v>
      </c>
    </row>
    <row r="56" ht="15.75" customHeight="1">
      <c r="A56" s="301" t="s">
        <v>24</v>
      </c>
      <c r="B56" s="344">
        <v>57.1</v>
      </c>
      <c r="C56" s="346">
        <v>33.3</v>
      </c>
    </row>
    <row r="57" ht="15.75" customHeight="1">
      <c r="A57" s="301" t="s">
        <v>30</v>
      </c>
      <c r="B57" s="344">
        <v>51.5</v>
      </c>
      <c r="C57" s="346">
        <v>33.3</v>
      </c>
    </row>
    <row r="58" ht="15.75" customHeight="1">
      <c r="A58" s="301" t="s">
        <v>26</v>
      </c>
      <c r="B58" s="344">
        <v>50.3</v>
      </c>
      <c r="C58" s="346">
        <v>33.3</v>
      </c>
    </row>
    <row r="59" ht="15.75" customHeight="1">
      <c r="A59" s="301" t="s">
        <v>31</v>
      </c>
      <c r="B59" s="344">
        <v>48.6</v>
      </c>
      <c r="C59" s="346">
        <v>33.3</v>
      </c>
    </row>
    <row r="60" ht="15.75" customHeight="1">
      <c r="A60" s="301" t="s">
        <v>27</v>
      </c>
      <c r="B60" s="344">
        <v>41.2</v>
      </c>
      <c r="C60" s="346">
        <v>33.3</v>
      </c>
    </row>
    <row r="61" ht="15.75" customHeight="1">
      <c r="A61" s="301" t="s">
        <v>25</v>
      </c>
      <c r="B61" s="344">
        <v>36.8</v>
      </c>
      <c r="C61" s="346">
        <v>33.3</v>
      </c>
    </row>
    <row r="62" ht="15.75" customHeight="1">
      <c r="A62" s="301" t="s">
        <v>28</v>
      </c>
      <c r="B62" s="344">
        <v>33.8</v>
      </c>
      <c r="C62" s="346">
        <v>33.3</v>
      </c>
    </row>
    <row r="63" ht="15.75" customHeight="1">
      <c r="A63" s="301" t="s">
        <v>32</v>
      </c>
      <c r="B63" s="344">
        <v>29.8</v>
      </c>
      <c r="C63" s="346">
        <v>33.3</v>
      </c>
    </row>
    <row r="64" ht="15.75" customHeight="1">
      <c r="A64" s="301" t="s">
        <v>36</v>
      </c>
      <c r="B64" s="344">
        <v>23.9</v>
      </c>
      <c r="C64" s="346">
        <v>33.3</v>
      </c>
    </row>
    <row r="65" ht="15.75" customHeight="1">
      <c r="A65" s="301" t="s">
        <v>29</v>
      </c>
      <c r="B65" s="344">
        <v>23.6</v>
      </c>
      <c r="C65" s="346">
        <v>33.3</v>
      </c>
    </row>
    <row r="66" ht="15.75" customHeight="1">
      <c r="A66" s="301" t="s">
        <v>33</v>
      </c>
      <c r="B66" s="344">
        <v>15.7</v>
      </c>
      <c r="C66" s="346">
        <v>33.3</v>
      </c>
    </row>
    <row r="67" ht="15.75" customHeight="1">
      <c r="A67" s="301" t="s">
        <v>23</v>
      </c>
      <c r="B67" s="344">
        <v>12.9</v>
      </c>
      <c r="C67" s="346">
        <v>33.3</v>
      </c>
    </row>
    <row r="68" ht="15.75" customHeight="1">
      <c r="A68" s="301" t="s">
        <v>35</v>
      </c>
      <c r="B68" s="344">
        <v>12.4</v>
      </c>
      <c r="C68" s="346">
        <v>33.3</v>
      </c>
    </row>
    <row r="69" ht="15.75" customHeight="1">
      <c r="A69" s="301" t="s">
        <v>34</v>
      </c>
      <c r="B69" s="344">
        <v>3.4</v>
      </c>
      <c r="C69" s="346">
        <v>33.3</v>
      </c>
    </row>
    <row r="70" ht="15.75" customHeight="1">
      <c r="A70" s="306" t="s">
        <v>22</v>
      </c>
      <c r="B70" s="346">
        <v>33.3</v>
      </c>
      <c r="C70" s="346">
        <v>33.3</v>
      </c>
    </row>
    <row r="71" ht="15.75" customHeight="1">
      <c r="A71" s="296"/>
    </row>
    <row r="72" ht="15.75" customHeight="1">
      <c r="A72" s="296" t="s">
        <v>727</v>
      </c>
    </row>
    <row r="73" ht="15.75" customHeight="1">
      <c r="A73" s="324" t="s">
        <v>19</v>
      </c>
      <c r="B73" s="325" t="s">
        <v>638</v>
      </c>
      <c r="C73" s="36"/>
      <c r="D73" s="325" t="s">
        <v>645</v>
      </c>
      <c r="E73" s="36"/>
      <c r="F73" s="325" t="s">
        <v>646</v>
      </c>
      <c r="G73" s="36"/>
      <c r="H73" s="325" t="s">
        <v>644</v>
      </c>
      <c r="I73" s="36"/>
      <c r="J73" s="325" t="s">
        <v>637</v>
      </c>
      <c r="K73" s="36"/>
    </row>
    <row r="74" ht="15.75" customHeight="1">
      <c r="A74" s="380" t="s">
        <v>19</v>
      </c>
      <c r="B74" s="413" t="s">
        <v>728</v>
      </c>
      <c r="C74" s="413" t="s">
        <v>405</v>
      </c>
      <c r="D74" s="413" t="s">
        <v>729</v>
      </c>
      <c r="E74" s="413" t="s">
        <v>664</v>
      </c>
      <c r="F74" s="413" t="s">
        <v>730</v>
      </c>
      <c r="G74" s="413" t="s">
        <v>666</v>
      </c>
      <c r="H74" s="413" t="s">
        <v>731</v>
      </c>
      <c r="I74" s="413" t="s">
        <v>668</v>
      </c>
      <c r="J74" s="413" t="s">
        <v>732</v>
      </c>
      <c r="K74" s="414" t="s">
        <v>670</v>
      </c>
      <c r="Q74" s="415"/>
      <c r="R74" s="112"/>
      <c r="S74" s="112"/>
    </row>
    <row r="75" ht="15.75" customHeight="1">
      <c r="A75" s="416" t="s">
        <v>23</v>
      </c>
      <c r="B75" s="340">
        <v>3256413.0</v>
      </c>
      <c r="C75" s="330">
        <v>0.333</v>
      </c>
      <c r="D75" s="328">
        <v>52.0</v>
      </c>
      <c r="E75" s="330">
        <v>0.0</v>
      </c>
      <c r="F75" s="328">
        <v>0.0</v>
      </c>
      <c r="G75" s="330">
        <v>0.0</v>
      </c>
      <c r="H75" s="328">
        <v>0.0</v>
      </c>
      <c r="I75" s="330">
        <v>0.0</v>
      </c>
      <c r="J75" s="340">
        <v>25770.0</v>
      </c>
      <c r="K75" s="383">
        <v>1.0</v>
      </c>
      <c r="M75" s="2"/>
      <c r="N75" s="417"/>
      <c r="O75" s="2"/>
      <c r="Q75" s="327"/>
      <c r="R75" s="176"/>
      <c r="S75" s="177"/>
    </row>
    <row r="76" ht="15.75" customHeight="1">
      <c r="A76" s="372" t="s">
        <v>24</v>
      </c>
      <c r="B76" s="340">
        <v>449706.0</v>
      </c>
      <c r="C76" s="330">
        <v>0.046</v>
      </c>
      <c r="D76" s="340">
        <v>10600.0</v>
      </c>
      <c r="E76" s="330">
        <v>0.003</v>
      </c>
      <c r="F76" s="328">
        <v>0.0</v>
      </c>
      <c r="G76" s="330">
        <v>0.0</v>
      </c>
      <c r="H76" s="340">
        <v>6095.0</v>
      </c>
      <c r="I76" s="330">
        <v>0.002</v>
      </c>
      <c r="J76" s="328">
        <v>0.0</v>
      </c>
      <c r="K76" s="383">
        <v>0.0</v>
      </c>
      <c r="M76" s="327"/>
      <c r="N76" s="336"/>
      <c r="O76" s="400"/>
      <c r="Q76" s="418"/>
      <c r="R76" s="176"/>
      <c r="S76" s="177"/>
    </row>
    <row r="77" ht="15.75" customHeight="1">
      <c r="A77" s="372" t="s">
        <v>25</v>
      </c>
      <c r="B77" s="340">
        <v>738958.0</v>
      </c>
      <c r="C77" s="330">
        <v>0.076</v>
      </c>
      <c r="D77" s="340">
        <v>5332.0</v>
      </c>
      <c r="E77" s="330">
        <v>0.002</v>
      </c>
      <c r="F77" s="340">
        <v>1065.0</v>
      </c>
      <c r="G77" s="330">
        <v>0.004</v>
      </c>
      <c r="H77" s="340">
        <v>4478.0</v>
      </c>
      <c r="I77" s="330">
        <v>0.001</v>
      </c>
      <c r="J77" s="328">
        <v>0.0</v>
      </c>
      <c r="K77" s="383">
        <v>0.0</v>
      </c>
      <c r="M77" s="327"/>
      <c r="N77" s="336"/>
      <c r="O77" s="400"/>
      <c r="Q77" s="327"/>
      <c r="R77" s="176"/>
      <c r="S77" s="177"/>
    </row>
    <row r="78" ht="15.75" customHeight="1">
      <c r="A78" s="372" t="s">
        <v>26</v>
      </c>
      <c r="B78" s="340">
        <v>156730.0</v>
      </c>
      <c r="C78" s="330">
        <v>0.016</v>
      </c>
      <c r="D78" s="328">
        <v>0.0</v>
      </c>
      <c r="E78" s="330">
        <v>0.0</v>
      </c>
      <c r="F78" s="328">
        <v>0.0</v>
      </c>
      <c r="G78" s="330">
        <v>0.0</v>
      </c>
      <c r="H78" s="340">
        <v>4384.0</v>
      </c>
      <c r="I78" s="330">
        <v>0.001</v>
      </c>
      <c r="J78" s="328">
        <v>0.0</v>
      </c>
      <c r="K78" s="383">
        <v>0.0</v>
      </c>
      <c r="M78" s="327"/>
      <c r="N78" s="336"/>
      <c r="O78" s="400"/>
      <c r="Q78" s="327"/>
      <c r="R78" s="176"/>
      <c r="S78" s="177"/>
    </row>
    <row r="79" ht="15.75" customHeight="1">
      <c r="A79" s="372" t="s">
        <v>27</v>
      </c>
      <c r="B79" s="340">
        <v>88737.0</v>
      </c>
      <c r="C79" s="330">
        <v>0.009</v>
      </c>
      <c r="D79" s="340">
        <v>9660.0</v>
      </c>
      <c r="E79" s="330">
        <v>0.003</v>
      </c>
      <c r="F79" s="328">
        <v>0.0</v>
      </c>
      <c r="G79" s="330">
        <v>0.0</v>
      </c>
      <c r="H79" s="340">
        <v>2010.0</v>
      </c>
      <c r="I79" s="330">
        <v>0.0</v>
      </c>
      <c r="J79" s="328">
        <v>0.0</v>
      </c>
      <c r="K79" s="383">
        <v>0.0</v>
      </c>
      <c r="M79" s="327"/>
      <c r="N79" s="336"/>
      <c r="O79" s="400"/>
      <c r="Q79" s="327"/>
      <c r="R79" s="176"/>
      <c r="S79" s="177"/>
    </row>
    <row r="80" ht="15.75" customHeight="1">
      <c r="A80" s="372" t="s">
        <v>28</v>
      </c>
      <c r="B80" s="340">
        <v>471113.0</v>
      </c>
      <c r="C80" s="330">
        <v>0.048</v>
      </c>
      <c r="D80" s="328">
        <v>0.0</v>
      </c>
      <c r="E80" s="330">
        <v>0.0</v>
      </c>
      <c r="F80" s="340">
        <v>10032.0</v>
      </c>
      <c r="G80" s="330">
        <v>0.042</v>
      </c>
      <c r="H80" s="340">
        <v>40096.0</v>
      </c>
      <c r="I80" s="330">
        <v>0.01</v>
      </c>
      <c r="J80" s="328">
        <v>0.0</v>
      </c>
      <c r="K80" s="383">
        <v>0.0</v>
      </c>
      <c r="M80" s="327"/>
      <c r="N80" s="336"/>
      <c r="O80" s="400"/>
      <c r="Q80" s="327"/>
      <c r="R80" s="176"/>
      <c r="S80" s="177"/>
    </row>
    <row r="81" ht="15.75" customHeight="1">
      <c r="A81" s="372" t="s">
        <v>29</v>
      </c>
      <c r="B81" s="340">
        <v>312643.0</v>
      </c>
      <c r="C81" s="330">
        <v>0.032</v>
      </c>
      <c r="D81" s="328">
        <v>0.0</v>
      </c>
      <c r="E81" s="330">
        <v>0.0</v>
      </c>
      <c r="F81" s="328">
        <v>0.0</v>
      </c>
      <c r="G81" s="330">
        <v>0.0</v>
      </c>
      <c r="H81" s="340">
        <v>1380.0</v>
      </c>
      <c r="I81" s="330">
        <v>0.0</v>
      </c>
      <c r="J81" s="328">
        <v>0.0</v>
      </c>
      <c r="K81" s="383">
        <v>0.0</v>
      </c>
      <c r="M81" s="2"/>
      <c r="N81" s="176"/>
      <c r="O81" s="400"/>
      <c r="Q81" s="327"/>
      <c r="R81" s="176"/>
      <c r="S81" s="177"/>
    </row>
    <row r="82" ht="15.75" customHeight="1">
      <c r="A82" s="372" t="s">
        <v>30</v>
      </c>
      <c r="B82" s="340">
        <v>3130657.0</v>
      </c>
      <c r="C82" s="330">
        <v>0.32</v>
      </c>
      <c r="D82" s="340">
        <v>3433740.0</v>
      </c>
      <c r="E82" s="330">
        <v>0.978</v>
      </c>
      <c r="F82" s="340">
        <v>220200.0</v>
      </c>
      <c r="G82" s="330">
        <v>0.93</v>
      </c>
      <c r="H82" s="340">
        <v>3972865.0</v>
      </c>
      <c r="I82" s="330">
        <v>0.979</v>
      </c>
      <c r="J82" s="328">
        <v>0.0</v>
      </c>
      <c r="K82" s="383">
        <v>0.0</v>
      </c>
      <c r="Q82" s="327"/>
      <c r="R82" s="176"/>
      <c r="S82" s="177"/>
    </row>
    <row r="83" ht="15.75" customHeight="1">
      <c r="A83" s="372" t="s">
        <v>31</v>
      </c>
      <c r="B83" s="340">
        <v>587116.0</v>
      </c>
      <c r="C83" s="330">
        <v>0.06</v>
      </c>
      <c r="D83" s="328">
        <v>0.0</v>
      </c>
      <c r="E83" s="330">
        <v>0.0</v>
      </c>
      <c r="F83" s="340">
        <v>2912.0</v>
      </c>
      <c r="G83" s="330">
        <v>0.012</v>
      </c>
      <c r="H83" s="340">
        <v>1590.0</v>
      </c>
      <c r="I83" s="330">
        <v>0.0</v>
      </c>
      <c r="J83" s="328">
        <v>0.0</v>
      </c>
      <c r="K83" s="383">
        <v>0.0</v>
      </c>
      <c r="Q83" s="327"/>
      <c r="R83" s="176"/>
      <c r="S83" s="177"/>
    </row>
    <row r="84" ht="15.75" customHeight="1">
      <c r="A84" s="372" t="s">
        <v>32</v>
      </c>
      <c r="B84" s="340">
        <v>210513.0</v>
      </c>
      <c r="C84" s="330">
        <v>0.022</v>
      </c>
      <c r="D84" s="340">
        <v>38940.0</v>
      </c>
      <c r="E84" s="330">
        <v>0.011</v>
      </c>
      <c r="F84" s="328">
        <v>0.0</v>
      </c>
      <c r="G84" s="330">
        <v>0.0</v>
      </c>
      <c r="H84" s="340">
        <v>12652.0</v>
      </c>
      <c r="I84" s="330">
        <v>0.003</v>
      </c>
      <c r="J84" s="328">
        <v>0.0</v>
      </c>
      <c r="K84" s="383">
        <v>0.0</v>
      </c>
      <c r="Q84" s="327"/>
      <c r="R84" s="176"/>
      <c r="S84" s="177"/>
    </row>
    <row r="85" ht="15.75" customHeight="1">
      <c r="A85" s="372" t="s">
        <v>33</v>
      </c>
      <c r="B85" s="340">
        <v>31149.0</v>
      </c>
      <c r="C85" s="330">
        <v>0.003</v>
      </c>
      <c r="D85" s="328">
        <v>0.0</v>
      </c>
      <c r="E85" s="330">
        <v>0.0</v>
      </c>
      <c r="F85" s="328">
        <v>0.0</v>
      </c>
      <c r="G85" s="330">
        <v>0.0</v>
      </c>
      <c r="H85" s="340">
        <v>4830.0</v>
      </c>
      <c r="I85" s="330">
        <v>0.001</v>
      </c>
      <c r="J85" s="328">
        <v>0.0</v>
      </c>
      <c r="K85" s="383">
        <v>0.0</v>
      </c>
      <c r="Q85" s="327"/>
      <c r="R85" s="176"/>
      <c r="S85" s="177"/>
    </row>
    <row r="86" ht="15.75" customHeight="1">
      <c r="A86" s="372" t="s">
        <v>34</v>
      </c>
      <c r="B86" s="340">
        <v>163876.0</v>
      </c>
      <c r="C86" s="330">
        <v>0.017</v>
      </c>
      <c r="D86" s="340">
        <v>12240.0</v>
      </c>
      <c r="E86" s="330">
        <v>0.003</v>
      </c>
      <c r="F86" s="340">
        <v>2668.0</v>
      </c>
      <c r="G86" s="330">
        <v>0.011</v>
      </c>
      <c r="H86" s="340">
        <v>5610.0</v>
      </c>
      <c r="I86" s="330">
        <v>0.001</v>
      </c>
      <c r="J86" s="328">
        <v>0.0</v>
      </c>
      <c r="K86" s="383">
        <v>0.0</v>
      </c>
      <c r="Q86" s="327"/>
      <c r="R86" s="176"/>
      <c r="S86" s="177"/>
    </row>
    <row r="87" ht="15.75" customHeight="1">
      <c r="A87" s="372" t="s">
        <v>35</v>
      </c>
      <c r="B87" s="340">
        <v>96961.0</v>
      </c>
      <c r="C87" s="330">
        <v>0.01</v>
      </c>
      <c r="D87" s="328">
        <v>0.0</v>
      </c>
      <c r="E87" s="330">
        <v>0.0</v>
      </c>
      <c r="F87" s="328">
        <v>0.0</v>
      </c>
      <c r="G87" s="330">
        <v>0.0</v>
      </c>
      <c r="H87" s="328">
        <v>120.0</v>
      </c>
      <c r="I87" s="330">
        <v>0.0</v>
      </c>
      <c r="J87" s="328">
        <v>0.0</v>
      </c>
      <c r="K87" s="383">
        <v>0.0</v>
      </c>
      <c r="Q87" s="327"/>
      <c r="R87" s="176"/>
      <c r="S87" s="177"/>
    </row>
    <row r="88" ht="15.75" customHeight="1">
      <c r="A88" s="372" t="s">
        <v>36</v>
      </c>
      <c r="B88" s="340">
        <v>79599.0</v>
      </c>
      <c r="C88" s="330">
        <v>0.008</v>
      </c>
      <c r="D88" s="328">
        <v>0.0</v>
      </c>
      <c r="E88" s="330">
        <v>0.0</v>
      </c>
      <c r="F88" s="328">
        <v>0.0</v>
      </c>
      <c r="G88" s="330">
        <v>0.0</v>
      </c>
      <c r="H88" s="328">
        <v>0.0</v>
      </c>
      <c r="I88" s="330">
        <v>0.0</v>
      </c>
      <c r="J88" s="328">
        <v>0.0</v>
      </c>
      <c r="K88" s="383">
        <v>0.0</v>
      </c>
      <c r="Q88" s="327"/>
      <c r="R88" s="176"/>
      <c r="S88" s="177"/>
    </row>
    <row r="89" ht="15.75" customHeight="1">
      <c r="A89" s="377" t="s">
        <v>87</v>
      </c>
      <c r="B89" s="419">
        <v>9774171.0</v>
      </c>
      <c r="C89" s="386">
        <v>1.0</v>
      </c>
      <c r="D89" s="419">
        <v>3510564.0</v>
      </c>
      <c r="E89" s="386">
        <v>1.0</v>
      </c>
      <c r="F89" s="419">
        <v>236877.0</v>
      </c>
      <c r="G89" s="386">
        <v>1.0</v>
      </c>
      <c r="H89" s="419">
        <v>4056110.0</v>
      </c>
      <c r="I89" s="386">
        <v>1.0</v>
      </c>
      <c r="J89" s="419">
        <v>25770.0</v>
      </c>
      <c r="K89" s="387">
        <v>1.0</v>
      </c>
      <c r="Q89" s="327"/>
      <c r="R89" s="176"/>
      <c r="S89" s="177"/>
    </row>
    <row r="90" ht="15.75" customHeight="1">
      <c r="A90" s="296"/>
    </row>
    <row r="91" ht="15.75" customHeight="1">
      <c r="A91" s="296" t="s">
        <v>733</v>
      </c>
    </row>
    <row r="92" ht="15.75" customHeight="1">
      <c r="A92" s="366" t="s">
        <v>322</v>
      </c>
      <c r="B92" s="420" t="s">
        <v>638</v>
      </c>
      <c r="C92" s="36"/>
      <c r="D92" s="420" t="s">
        <v>645</v>
      </c>
      <c r="E92" s="36"/>
      <c r="F92" s="420" t="s">
        <v>646</v>
      </c>
      <c r="G92" s="36"/>
      <c r="H92" s="420" t="s">
        <v>644</v>
      </c>
      <c r="I92" s="36"/>
      <c r="J92" s="420" t="s">
        <v>637</v>
      </c>
      <c r="K92" s="36"/>
    </row>
    <row r="93" ht="15.75" customHeight="1">
      <c r="A93" s="421" t="s">
        <v>322</v>
      </c>
      <c r="B93" s="421" t="s">
        <v>728</v>
      </c>
      <c r="C93" s="421" t="s">
        <v>405</v>
      </c>
      <c r="D93" s="421" t="s">
        <v>729</v>
      </c>
      <c r="E93" s="421" t="s">
        <v>664</v>
      </c>
      <c r="F93" s="421" t="s">
        <v>730</v>
      </c>
      <c r="G93" s="421" t="s">
        <v>666</v>
      </c>
      <c r="H93" s="421" t="s">
        <v>731</v>
      </c>
      <c r="I93" s="421" t="s">
        <v>668</v>
      </c>
      <c r="J93" s="421" t="s">
        <v>732</v>
      </c>
      <c r="K93" s="421" t="s">
        <v>670</v>
      </c>
    </row>
    <row r="94" ht="15.75" customHeight="1">
      <c r="A94" s="422" t="s">
        <v>23</v>
      </c>
      <c r="B94" s="423">
        <v>47160.0</v>
      </c>
      <c r="C94" s="424">
        <v>0.013</v>
      </c>
      <c r="D94" s="425" t="s">
        <v>734</v>
      </c>
      <c r="E94" s="424">
        <v>0.0</v>
      </c>
      <c r="F94" s="425"/>
      <c r="G94" s="424">
        <v>0.0</v>
      </c>
      <c r="H94" s="425"/>
      <c r="I94" s="424">
        <v>0.0</v>
      </c>
      <c r="J94" s="423">
        <v>17500.0</v>
      </c>
      <c r="K94" s="424">
        <v>1.0</v>
      </c>
    </row>
    <row r="95" ht="15.75" customHeight="1">
      <c r="A95" s="422" t="s">
        <v>24</v>
      </c>
      <c r="B95" s="423">
        <v>90512.0</v>
      </c>
      <c r="C95" s="424">
        <v>0.026</v>
      </c>
      <c r="D95" s="425" t="s">
        <v>734</v>
      </c>
      <c r="E95" s="424">
        <v>0.0</v>
      </c>
      <c r="F95" s="425"/>
      <c r="G95" s="424">
        <v>0.0</v>
      </c>
      <c r="H95" s="425" t="s">
        <v>685</v>
      </c>
      <c r="I95" s="424">
        <v>0.0</v>
      </c>
      <c r="J95" s="425" t="s">
        <v>734</v>
      </c>
      <c r="K95" s="424">
        <v>0.0</v>
      </c>
    </row>
    <row r="96" ht="15.75" customHeight="1">
      <c r="A96" s="422" t="s">
        <v>25</v>
      </c>
      <c r="B96" s="425" t="s">
        <v>735</v>
      </c>
      <c r="C96" s="424">
        <v>0.0</v>
      </c>
      <c r="D96" s="425" t="s">
        <v>734</v>
      </c>
      <c r="E96" s="424">
        <v>0.0</v>
      </c>
      <c r="F96" s="425" t="s">
        <v>736</v>
      </c>
      <c r="G96" s="424">
        <v>0.0</v>
      </c>
      <c r="H96" s="425" t="s">
        <v>685</v>
      </c>
      <c r="I96" s="424">
        <v>0.0</v>
      </c>
      <c r="J96" s="425" t="s">
        <v>734</v>
      </c>
      <c r="K96" s="424">
        <v>0.0</v>
      </c>
    </row>
    <row r="97" ht="15.75" customHeight="1">
      <c r="A97" s="422" t="s">
        <v>26</v>
      </c>
      <c r="B97" s="423">
        <v>12387.0</v>
      </c>
      <c r="C97" s="424">
        <v>0.004</v>
      </c>
      <c r="D97" s="425"/>
      <c r="E97" s="424">
        <v>0.0</v>
      </c>
      <c r="F97" s="425"/>
      <c r="G97" s="424">
        <v>0.0</v>
      </c>
      <c r="H97" s="425" t="s">
        <v>685</v>
      </c>
      <c r="I97" s="424">
        <v>0.0</v>
      </c>
      <c r="J97" s="425" t="s">
        <v>734</v>
      </c>
      <c r="K97" s="424">
        <v>0.0</v>
      </c>
    </row>
    <row r="98" ht="15.75" customHeight="1">
      <c r="A98" s="422" t="s">
        <v>27</v>
      </c>
      <c r="B98" s="425">
        <v>966.0</v>
      </c>
      <c r="C98" s="424">
        <v>0.0</v>
      </c>
      <c r="D98" s="423">
        <v>6900.0</v>
      </c>
      <c r="E98" s="424">
        <v>0.003</v>
      </c>
      <c r="F98" s="425"/>
      <c r="G98" s="424">
        <v>0.0</v>
      </c>
      <c r="H98" s="425" t="s">
        <v>685</v>
      </c>
      <c r="I98" s="424">
        <v>0.0</v>
      </c>
      <c r="J98" s="425" t="s">
        <v>734</v>
      </c>
      <c r="K98" s="424">
        <v>0.0</v>
      </c>
    </row>
    <row r="99" ht="15.75" customHeight="1">
      <c r="A99" s="422" t="s">
        <v>28</v>
      </c>
      <c r="B99" s="425">
        <v>576.0</v>
      </c>
      <c r="C99" s="424">
        <v>0.0</v>
      </c>
      <c r="D99" s="425"/>
      <c r="E99" s="424">
        <v>0.0</v>
      </c>
      <c r="F99" s="425" t="s">
        <v>736</v>
      </c>
      <c r="G99" s="424">
        <v>0.0</v>
      </c>
      <c r="H99" s="425" t="s">
        <v>685</v>
      </c>
      <c r="I99" s="424">
        <v>0.0</v>
      </c>
      <c r="J99" s="425" t="s">
        <v>734</v>
      </c>
      <c r="K99" s="424">
        <v>0.0</v>
      </c>
    </row>
    <row r="100" ht="15.75" customHeight="1">
      <c r="A100" s="422" t="s">
        <v>29</v>
      </c>
      <c r="B100" s="425" t="s">
        <v>735</v>
      </c>
      <c r="C100" s="424">
        <v>0.0</v>
      </c>
      <c r="D100" s="425"/>
      <c r="E100" s="424">
        <v>0.0</v>
      </c>
      <c r="F100" s="425"/>
      <c r="G100" s="424">
        <v>0.0</v>
      </c>
      <c r="H100" s="425" t="s">
        <v>685</v>
      </c>
      <c r="I100" s="424">
        <v>0.0</v>
      </c>
      <c r="J100" s="425" t="s">
        <v>734</v>
      </c>
      <c r="K100" s="424">
        <v>0.0</v>
      </c>
    </row>
    <row r="101" ht="15.75" customHeight="1">
      <c r="A101" s="422" t="s">
        <v>30</v>
      </c>
      <c r="B101" s="423">
        <v>3385600.0</v>
      </c>
      <c r="C101" s="424">
        <v>0.957</v>
      </c>
      <c r="D101" s="423">
        <v>1997376.0</v>
      </c>
      <c r="E101" s="424">
        <v>0.993</v>
      </c>
      <c r="F101" s="423">
        <v>111150.0</v>
      </c>
      <c r="G101" s="424">
        <v>1.0</v>
      </c>
      <c r="H101" s="423">
        <v>2209950.0</v>
      </c>
      <c r="I101" s="424">
        <v>1.0</v>
      </c>
      <c r="J101" s="425" t="s">
        <v>734</v>
      </c>
      <c r="K101" s="424">
        <v>0.0</v>
      </c>
    </row>
    <row r="102" ht="15.75" customHeight="1">
      <c r="A102" s="422" t="s">
        <v>31</v>
      </c>
      <c r="B102" s="425" t="s">
        <v>735</v>
      </c>
      <c r="C102" s="424">
        <v>0.0</v>
      </c>
      <c r="D102" s="425"/>
      <c r="E102" s="424">
        <v>0.0</v>
      </c>
      <c r="F102" s="425" t="s">
        <v>736</v>
      </c>
      <c r="G102" s="424">
        <v>0.0</v>
      </c>
      <c r="H102" s="425" t="s">
        <v>685</v>
      </c>
      <c r="I102" s="424">
        <v>0.0</v>
      </c>
      <c r="J102" s="425" t="s">
        <v>734</v>
      </c>
      <c r="K102" s="424">
        <v>0.0</v>
      </c>
    </row>
    <row r="103" ht="15.75" customHeight="1">
      <c r="A103" s="422" t="s">
        <v>32</v>
      </c>
      <c r="B103" s="425" t="s">
        <v>735</v>
      </c>
      <c r="C103" s="424">
        <v>0.0</v>
      </c>
      <c r="D103" s="425" t="s">
        <v>734</v>
      </c>
      <c r="E103" s="424">
        <v>0.0</v>
      </c>
      <c r="F103" s="425"/>
      <c r="G103" s="424">
        <v>0.0</v>
      </c>
      <c r="H103" s="425" t="s">
        <v>685</v>
      </c>
      <c r="I103" s="424">
        <v>0.0</v>
      </c>
      <c r="J103" s="425" t="s">
        <v>734</v>
      </c>
      <c r="K103" s="424">
        <v>0.0</v>
      </c>
    </row>
    <row r="104" ht="15.75" customHeight="1">
      <c r="A104" s="422" t="s">
        <v>33</v>
      </c>
      <c r="B104" s="425" t="s">
        <v>735</v>
      </c>
      <c r="C104" s="424">
        <v>0.0</v>
      </c>
      <c r="D104" s="425"/>
      <c r="E104" s="424">
        <v>0.0</v>
      </c>
      <c r="F104" s="425"/>
      <c r="G104" s="424">
        <v>0.0</v>
      </c>
      <c r="H104" s="425" t="s">
        <v>685</v>
      </c>
      <c r="I104" s="424">
        <v>0.0</v>
      </c>
      <c r="J104" s="425" t="s">
        <v>734</v>
      </c>
      <c r="K104" s="424">
        <v>0.0</v>
      </c>
    </row>
    <row r="105" ht="15.75" customHeight="1">
      <c r="A105" s="422" t="s">
        <v>34</v>
      </c>
      <c r="B105" s="425" t="s">
        <v>735</v>
      </c>
      <c r="C105" s="424">
        <v>0.0</v>
      </c>
      <c r="D105" s="423">
        <v>6800.0</v>
      </c>
      <c r="E105" s="424">
        <v>0.003</v>
      </c>
      <c r="F105" s="425" t="s">
        <v>736</v>
      </c>
      <c r="G105" s="424">
        <v>0.0</v>
      </c>
      <c r="H105" s="423">
        <v>1020.0</v>
      </c>
      <c r="I105" s="424">
        <v>0.0</v>
      </c>
      <c r="J105" s="425" t="s">
        <v>734</v>
      </c>
      <c r="K105" s="424">
        <v>0.0</v>
      </c>
    </row>
    <row r="106" ht="15.75" customHeight="1">
      <c r="A106" s="422" t="s">
        <v>35</v>
      </c>
      <c r="B106" s="425" t="s">
        <v>735</v>
      </c>
      <c r="C106" s="424">
        <v>0.0</v>
      </c>
      <c r="D106" s="425"/>
      <c r="E106" s="424">
        <v>0.0</v>
      </c>
      <c r="F106" s="425"/>
      <c r="G106" s="424">
        <v>0.0</v>
      </c>
      <c r="H106" s="425" t="s">
        <v>685</v>
      </c>
      <c r="I106" s="424">
        <v>0.0</v>
      </c>
      <c r="J106" s="425" t="s">
        <v>734</v>
      </c>
      <c r="K106" s="424">
        <v>0.0</v>
      </c>
    </row>
    <row r="107" ht="15.75" customHeight="1">
      <c r="A107" s="422" t="s">
        <v>36</v>
      </c>
      <c r="B107" s="425" t="s">
        <v>735</v>
      </c>
      <c r="C107" s="424">
        <v>0.0</v>
      </c>
      <c r="D107" s="425"/>
      <c r="E107" s="424">
        <v>0.0</v>
      </c>
      <c r="F107" s="425"/>
      <c r="G107" s="424">
        <v>0.0</v>
      </c>
      <c r="H107" s="425"/>
      <c r="I107" s="424">
        <v>0.0</v>
      </c>
      <c r="J107" s="425" t="s">
        <v>734</v>
      </c>
      <c r="K107" s="424">
        <v>0.0</v>
      </c>
    </row>
    <row r="108" ht="15.75" customHeight="1">
      <c r="A108" s="422" t="s">
        <v>87</v>
      </c>
      <c r="B108" s="423">
        <v>3537201.0</v>
      </c>
      <c r="C108" s="424">
        <v>1.0</v>
      </c>
      <c r="D108" s="423">
        <v>2011076.0</v>
      </c>
      <c r="E108" s="424">
        <v>1.0</v>
      </c>
      <c r="F108" s="423">
        <v>111150.0</v>
      </c>
      <c r="G108" s="424">
        <v>1.0</v>
      </c>
      <c r="H108" s="423">
        <v>2210970.0</v>
      </c>
      <c r="I108" s="424">
        <v>1.0</v>
      </c>
      <c r="J108" s="423">
        <v>17500.0</v>
      </c>
      <c r="K108" s="424">
        <v>1.0</v>
      </c>
    </row>
    <row r="109" ht="15.75" customHeight="1">
      <c r="A109" s="296"/>
    </row>
    <row r="110" ht="15.75" customHeight="1">
      <c r="A110" s="296" t="s">
        <v>737</v>
      </c>
    </row>
    <row r="111" ht="15.75" customHeight="1">
      <c r="A111" s="298" t="s">
        <v>633</v>
      </c>
      <c r="B111" s="407" t="s">
        <v>561</v>
      </c>
      <c r="C111" s="407" t="s">
        <v>562</v>
      </c>
      <c r="D111" s="407" t="s">
        <v>563</v>
      </c>
      <c r="E111" s="407" t="s">
        <v>564</v>
      </c>
      <c r="F111" s="408" t="s">
        <v>565</v>
      </c>
    </row>
    <row r="112" ht="15.75" customHeight="1">
      <c r="A112" s="301" t="s">
        <v>638</v>
      </c>
      <c r="B112" s="302">
        <v>0.51</v>
      </c>
      <c r="C112" s="302">
        <v>0.51</v>
      </c>
      <c r="D112" s="302">
        <v>0.18</v>
      </c>
      <c r="E112" s="302">
        <v>0.0</v>
      </c>
      <c r="F112" s="303">
        <v>0.06</v>
      </c>
      <c r="H112" s="2"/>
      <c r="I112" s="312"/>
    </row>
    <row r="113" ht="15.75" customHeight="1">
      <c r="A113" s="301" t="s">
        <v>645</v>
      </c>
      <c r="B113" s="302">
        <v>0.89</v>
      </c>
      <c r="C113" s="302">
        <v>0.97</v>
      </c>
      <c r="D113" s="302">
        <v>0.0</v>
      </c>
      <c r="E113" s="302">
        <v>0.0</v>
      </c>
      <c r="F113" s="303">
        <v>0.03</v>
      </c>
      <c r="H113" s="426"/>
      <c r="I113" s="305"/>
    </row>
    <row r="114" ht="15.75" customHeight="1">
      <c r="A114" s="301" t="s">
        <v>646</v>
      </c>
      <c r="B114" s="302">
        <v>1.0</v>
      </c>
      <c r="C114" s="302">
        <v>1.0</v>
      </c>
      <c r="D114" s="302">
        <v>0.0</v>
      </c>
      <c r="E114" s="302">
        <v>0.0</v>
      </c>
      <c r="F114" s="303">
        <v>0.0</v>
      </c>
      <c r="H114" s="426"/>
      <c r="I114" s="305"/>
    </row>
    <row r="115" ht="15.75" customHeight="1">
      <c r="A115" s="301" t="s">
        <v>644</v>
      </c>
      <c r="B115" s="302">
        <v>1.0</v>
      </c>
      <c r="C115" s="302">
        <v>0.97</v>
      </c>
      <c r="D115" s="302">
        <v>0.0</v>
      </c>
      <c r="E115" s="302">
        <v>0.0</v>
      </c>
      <c r="F115" s="303">
        <v>0.0</v>
      </c>
      <c r="H115" s="426"/>
      <c r="I115" s="305"/>
    </row>
    <row r="116" ht="15.75" customHeight="1">
      <c r="A116" s="301" t="s">
        <v>637</v>
      </c>
      <c r="B116" s="302">
        <v>0.0</v>
      </c>
      <c r="C116" s="302">
        <v>1.0</v>
      </c>
      <c r="D116" s="302">
        <v>0.0</v>
      </c>
      <c r="E116" s="302">
        <v>0.0</v>
      </c>
      <c r="F116" s="303">
        <v>0.0</v>
      </c>
      <c r="H116" s="426"/>
      <c r="I116" s="305"/>
    </row>
    <row r="117" ht="15.75" customHeight="1">
      <c r="A117" s="306" t="s">
        <v>193</v>
      </c>
      <c r="B117" s="307">
        <v>0.71</v>
      </c>
      <c r="C117" s="307">
        <v>0.72</v>
      </c>
      <c r="D117" s="307">
        <v>0.09</v>
      </c>
      <c r="E117" s="307">
        <v>0.0</v>
      </c>
      <c r="F117" s="308">
        <v>0.04</v>
      </c>
      <c r="H117" s="426"/>
      <c r="I117" s="305"/>
    </row>
    <row r="118" ht="15.75" customHeight="1">
      <c r="A118" s="296"/>
      <c r="H118" s="2"/>
    </row>
    <row r="119" ht="15.75" customHeight="1">
      <c r="A119" s="296" t="s">
        <v>738</v>
      </c>
    </row>
    <row r="120" ht="15.75" customHeight="1">
      <c r="A120" s="411" t="s">
        <v>322</v>
      </c>
      <c r="B120" s="407" t="s">
        <v>739</v>
      </c>
      <c r="C120" s="407" t="s">
        <v>740</v>
      </c>
      <c r="D120" s="408" t="s">
        <v>22</v>
      </c>
    </row>
    <row r="121" ht="15.75" customHeight="1">
      <c r="A121" s="427" t="s">
        <v>24</v>
      </c>
      <c r="B121" s="428">
        <v>0.0</v>
      </c>
      <c r="C121" s="428">
        <v>100.0</v>
      </c>
      <c r="D121" s="429">
        <v>100.0</v>
      </c>
    </row>
    <row r="122" ht="15.75" customHeight="1">
      <c r="A122" s="427" t="s">
        <v>27</v>
      </c>
      <c r="B122" s="428">
        <v>81.5</v>
      </c>
      <c r="C122" s="428">
        <v>18.5</v>
      </c>
      <c r="D122" s="429">
        <v>100.0</v>
      </c>
    </row>
    <row r="123" ht="15.75" customHeight="1">
      <c r="A123" s="427" t="s">
        <v>32</v>
      </c>
      <c r="B123" s="428">
        <v>16.9</v>
      </c>
      <c r="C123" s="428">
        <v>83.1</v>
      </c>
      <c r="D123" s="429">
        <v>100.0</v>
      </c>
    </row>
    <row r="124" ht="15.75" customHeight="1">
      <c r="A124" s="427" t="s">
        <v>34</v>
      </c>
      <c r="B124" s="428">
        <v>0.0</v>
      </c>
      <c r="C124" s="428">
        <v>100.0</v>
      </c>
      <c r="D124" s="429">
        <v>100.0</v>
      </c>
    </row>
    <row r="125" ht="15.75" customHeight="1">
      <c r="A125" s="427" t="s">
        <v>35</v>
      </c>
      <c r="B125" s="428">
        <v>0.0</v>
      </c>
      <c r="C125" s="428">
        <v>100.0</v>
      </c>
      <c r="D125" s="429">
        <v>100.0</v>
      </c>
    </row>
    <row r="126" ht="15.75" customHeight="1">
      <c r="A126" s="427" t="s">
        <v>36</v>
      </c>
      <c r="B126" s="428">
        <v>36.0</v>
      </c>
      <c r="C126" s="428">
        <v>64.0</v>
      </c>
      <c r="D126" s="429">
        <v>100.0</v>
      </c>
    </row>
    <row r="127" ht="15.75" customHeight="1">
      <c r="A127" s="430" t="s">
        <v>87</v>
      </c>
      <c r="B127" s="431">
        <v>20.1</v>
      </c>
      <c r="C127" s="431">
        <v>79.9</v>
      </c>
      <c r="D127" s="432">
        <v>100.0</v>
      </c>
    </row>
    <row r="128" ht="15.75" customHeight="1">
      <c r="A128" s="296"/>
    </row>
    <row r="129" ht="15.75" customHeight="1">
      <c r="A129" s="296" t="s">
        <v>741</v>
      </c>
    </row>
    <row r="130" ht="15.75" customHeight="1">
      <c r="A130" s="411" t="s">
        <v>19</v>
      </c>
      <c r="B130" s="406" t="s">
        <v>739</v>
      </c>
      <c r="C130" s="406" t="s">
        <v>742</v>
      </c>
      <c r="D130" s="406" t="s">
        <v>740</v>
      </c>
      <c r="E130" s="406" t="s">
        <v>743</v>
      </c>
      <c r="F130" s="406" t="s">
        <v>22</v>
      </c>
      <c r="G130" s="433" t="s">
        <v>744</v>
      </c>
    </row>
    <row r="131" ht="15.75" customHeight="1">
      <c r="A131" s="427" t="s">
        <v>19</v>
      </c>
      <c r="B131" s="434" t="s">
        <v>745</v>
      </c>
      <c r="C131" s="434" t="s">
        <v>405</v>
      </c>
      <c r="D131" s="434" t="s">
        <v>745</v>
      </c>
      <c r="E131" s="434" t="s">
        <v>405</v>
      </c>
      <c r="F131" s="434" t="s">
        <v>745</v>
      </c>
      <c r="G131" s="435" t="s">
        <v>405</v>
      </c>
      <c r="I131" s="436"/>
      <c r="J131" s="2"/>
      <c r="K131" s="2"/>
      <c r="L131" s="2"/>
    </row>
    <row r="132" ht="15.75" customHeight="1">
      <c r="A132" s="427" t="s">
        <v>24</v>
      </c>
      <c r="B132" s="428" t="s">
        <v>671</v>
      </c>
      <c r="C132" s="437">
        <v>0.0</v>
      </c>
      <c r="D132" s="438">
        <v>64800.0</v>
      </c>
      <c r="E132" s="437">
        <v>0.458</v>
      </c>
      <c r="F132" s="438">
        <v>64800.0</v>
      </c>
      <c r="G132" s="439">
        <v>0.295</v>
      </c>
      <c r="I132" s="436"/>
      <c r="J132" s="399"/>
      <c r="K132" s="399"/>
      <c r="L132" s="399"/>
    </row>
    <row r="133" ht="15.75" customHeight="1">
      <c r="A133" s="427" t="s">
        <v>27</v>
      </c>
      <c r="B133" s="438">
        <v>15370.0</v>
      </c>
      <c r="C133" s="437">
        <v>0.196</v>
      </c>
      <c r="D133" s="428">
        <v>539.0</v>
      </c>
      <c r="E133" s="437">
        <v>0.004</v>
      </c>
      <c r="F133" s="438">
        <v>15909.0</v>
      </c>
      <c r="G133" s="439">
        <v>0.072</v>
      </c>
      <c r="I133" s="436"/>
      <c r="J133" s="399"/>
      <c r="K133" s="399"/>
      <c r="L133" s="399"/>
    </row>
    <row r="134" ht="15.75" customHeight="1">
      <c r="A134" s="427" t="s">
        <v>32</v>
      </c>
      <c r="B134" s="438">
        <v>47547.0</v>
      </c>
      <c r="C134" s="437">
        <v>0.607</v>
      </c>
      <c r="D134" s="438">
        <v>66333.0</v>
      </c>
      <c r="E134" s="437">
        <v>0.469</v>
      </c>
      <c r="F134" s="438">
        <v>113881.0</v>
      </c>
      <c r="G134" s="439">
        <v>0.518</v>
      </c>
      <c r="I134" s="436"/>
      <c r="J134" s="399"/>
      <c r="K134" s="399"/>
      <c r="L134" s="399"/>
    </row>
    <row r="135" ht="15.75" customHeight="1">
      <c r="A135" s="427" t="s">
        <v>34</v>
      </c>
      <c r="B135" s="428" t="s">
        <v>671</v>
      </c>
      <c r="C135" s="437">
        <v>0.0</v>
      </c>
      <c r="D135" s="428">
        <v>130.0</v>
      </c>
      <c r="E135" s="437">
        <v>0.001</v>
      </c>
      <c r="F135" s="428">
        <v>130.0</v>
      </c>
      <c r="G135" s="439">
        <v>0.001</v>
      </c>
      <c r="I135" s="436"/>
      <c r="J135" s="399"/>
      <c r="K135" s="399"/>
      <c r="L135" s="399"/>
    </row>
    <row r="136" ht="15.75" customHeight="1">
      <c r="A136" s="427" t="s">
        <v>35</v>
      </c>
      <c r="B136" s="428" t="s">
        <v>671</v>
      </c>
      <c r="C136" s="437">
        <v>0.0</v>
      </c>
      <c r="D136" s="438">
        <v>1548.0</v>
      </c>
      <c r="E136" s="437">
        <v>0.011</v>
      </c>
      <c r="F136" s="438">
        <v>1548.0</v>
      </c>
      <c r="G136" s="439">
        <v>0.007</v>
      </c>
      <c r="I136" s="436"/>
      <c r="J136" s="399"/>
      <c r="K136" s="399"/>
      <c r="L136" s="399"/>
    </row>
    <row r="137" ht="15.75" customHeight="1">
      <c r="A137" s="427" t="s">
        <v>36</v>
      </c>
      <c r="B137" s="438">
        <v>15360.0</v>
      </c>
      <c r="C137" s="437">
        <v>0.196</v>
      </c>
      <c r="D137" s="438">
        <v>8235.0</v>
      </c>
      <c r="E137" s="437">
        <v>0.058</v>
      </c>
      <c r="F137" s="438">
        <v>23595.0</v>
      </c>
      <c r="G137" s="439">
        <v>0.107</v>
      </c>
      <c r="I137" s="436"/>
      <c r="J137" s="399"/>
      <c r="K137" s="399"/>
      <c r="L137" s="399"/>
    </row>
    <row r="138" ht="15.75" customHeight="1">
      <c r="A138" s="430" t="s">
        <v>22</v>
      </c>
      <c r="B138" s="440">
        <v>78277.0</v>
      </c>
      <c r="C138" s="441">
        <v>1.0</v>
      </c>
      <c r="D138" s="440">
        <v>141585.0</v>
      </c>
      <c r="E138" s="441">
        <v>1.0</v>
      </c>
      <c r="F138" s="440">
        <v>219863.0</v>
      </c>
      <c r="G138" s="442">
        <v>1.0</v>
      </c>
      <c r="I138" s="436"/>
      <c r="J138" s="399"/>
      <c r="K138" s="399"/>
      <c r="L138" s="399"/>
    </row>
    <row r="139" ht="15.75" customHeight="1">
      <c r="A139" s="296"/>
    </row>
    <row r="140" ht="15.75" customHeight="1">
      <c r="A140" s="296" t="s">
        <v>746</v>
      </c>
      <c r="H140" s="165"/>
      <c r="I140" s="443"/>
      <c r="J140" s="444"/>
    </row>
    <row r="141" ht="15.75" customHeight="1">
      <c r="A141" s="298" t="s">
        <v>747</v>
      </c>
      <c r="B141" s="299" t="s">
        <v>739</v>
      </c>
      <c r="C141" s="300" t="s">
        <v>740</v>
      </c>
      <c r="H141" s="129"/>
      <c r="I141" s="445"/>
      <c r="J141" s="398"/>
    </row>
    <row r="142" ht="15.75" customHeight="1">
      <c r="A142" s="427" t="s">
        <v>561</v>
      </c>
      <c r="B142" s="364">
        <v>0.73</v>
      </c>
      <c r="C142" s="353">
        <v>0.3</v>
      </c>
      <c r="H142" s="129"/>
      <c r="I142" s="445"/>
      <c r="J142" s="398"/>
    </row>
    <row r="143" ht="15.75" customHeight="1">
      <c r="A143" s="427" t="s">
        <v>562</v>
      </c>
      <c r="B143" s="364">
        <v>0.24</v>
      </c>
      <c r="C143" s="353">
        <v>0.8</v>
      </c>
      <c r="H143" s="129"/>
      <c r="I143" s="445"/>
      <c r="J143" s="398"/>
    </row>
    <row r="144" ht="15.75" customHeight="1">
      <c r="A144" s="427" t="s">
        <v>563</v>
      </c>
      <c r="B144" s="364">
        <v>0.58</v>
      </c>
      <c r="C144" s="353">
        <v>0.04</v>
      </c>
    </row>
    <row r="145" ht="15.75" customHeight="1">
      <c r="A145" s="427" t="s">
        <v>564</v>
      </c>
      <c r="B145" s="364">
        <v>0.13</v>
      </c>
      <c r="C145" s="353">
        <v>0.45</v>
      </c>
    </row>
    <row r="146" ht="15.75" customHeight="1">
      <c r="A146" s="430" t="s">
        <v>565</v>
      </c>
      <c r="B146" s="392">
        <v>0.0</v>
      </c>
      <c r="C146" s="357">
        <v>0.02</v>
      </c>
    </row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B73:C73"/>
    <mergeCell ref="B92:C92"/>
    <mergeCell ref="D92:E92"/>
    <mergeCell ref="F92:G92"/>
    <mergeCell ref="H92:I92"/>
    <mergeCell ref="J92:K92"/>
    <mergeCell ref="B21:C21"/>
    <mergeCell ref="D21:E21"/>
    <mergeCell ref="F21:G21"/>
    <mergeCell ref="D73:E73"/>
    <mergeCell ref="F73:G73"/>
    <mergeCell ref="H73:I73"/>
    <mergeCell ref="J73:K73"/>
  </mergeCells>
  <printOptions/>
  <pageMargins bottom="0.75" footer="0.0" header="0.0" left="0.7" right="0.7" top="0.75"/>
  <pageSetup paperSize="9" orientation="portrait"/>
  <drawing r:id="rId1"/>
  <tableParts count="11"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43"/>
    <col customWidth="1" min="2" max="2" width="21.29"/>
    <col customWidth="1" min="3" max="3" width="24.14"/>
    <col customWidth="1" min="4" max="4" width="20.86"/>
    <col customWidth="1" min="5" max="5" width="24.14"/>
    <col customWidth="1" min="6" max="26" width="11.57"/>
  </cols>
  <sheetData>
    <row r="1">
      <c r="A1" s="112" t="s">
        <v>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12" t="s">
        <v>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41" t="s">
        <v>750</v>
      </c>
      <c r="B3" s="141" t="s">
        <v>751</v>
      </c>
      <c r="C3" s="141" t="s">
        <v>752</v>
      </c>
      <c r="D3" s="141" t="s">
        <v>753</v>
      </c>
      <c r="E3" s="141" t="s">
        <v>754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43" t="s">
        <v>26</v>
      </c>
      <c r="B4" s="143">
        <v>2.3</v>
      </c>
      <c r="C4" s="143">
        <v>1.6</v>
      </c>
      <c r="D4" s="143">
        <v>0.3</v>
      </c>
      <c r="E4" s="143">
        <v>3.7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43" t="s">
        <v>36</v>
      </c>
      <c r="B5" s="143">
        <v>6.5</v>
      </c>
      <c r="C5" s="143">
        <v>1.3</v>
      </c>
      <c r="D5" s="143">
        <v>5.4</v>
      </c>
      <c r="E5" s="143">
        <v>3.1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43" t="s">
        <v>24</v>
      </c>
      <c r="B6" s="143">
        <v>3.6</v>
      </c>
      <c r="C6" s="143">
        <v>1.2</v>
      </c>
      <c r="D6" s="143">
        <v>1.9</v>
      </c>
      <c r="E6" s="143">
        <v>2.5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43" t="s">
        <v>32</v>
      </c>
      <c r="B7" s="143">
        <v>7.5</v>
      </c>
      <c r="C7" s="143">
        <v>0.7</v>
      </c>
      <c r="D7" s="143">
        <v>1.3</v>
      </c>
      <c r="E7" s="143">
        <v>3.6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43" t="s">
        <v>29</v>
      </c>
      <c r="B8" s="143">
        <v>5.1</v>
      </c>
      <c r="C8" s="143">
        <v>0.6</v>
      </c>
      <c r="D8" s="143">
        <v>0.5</v>
      </c>
      <c r="E8" s="143">
        <v>3.5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46" t="s">
        <v>30</v>
      </c>
      <c r="B9" s="446">
        <v>4.2</v>
      </c>
      <c r="C9" s="446">
        <v>0.4</v>
      </c>
      <c r="D9" s="446">
        <v>0.2</v>
      </c>
      <c r="E9" s="446">
        <v>4.9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3" t="s">
        <v>34</v>
      </c>
      <c r="B10" s="143">
        <v>9.2</v>
      </c>
      <c r="C10" s="143">
        <v>0.4</v>
      </c>
      <c r="D10" s="143">
        <v>0.1</v>
      </c>
      <c r="E10" s="143">
        <v>3.7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43" t="s">
        <v>35</v>
      </c>
      <c r="B11" s="143">
        <v>4.7</v>
      </c>
      <c r="C11" s="143">
        <v>0.4</v>
      </c>
      <c r="D11" s="143">
        <v>0.2</v>
      </c>
      <c r="E11" s="143">
        <v>2.0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43" t="s">
        <v>28</v>
      </c>
      <c r="B12" s="143">
        <v>5.4</v>
      </c>
      <c r="C12" s="143">
        <v>0.3</v>
      </c>
      <c r="D12" s="143">
        <v>0.3</v>
      </c>
      <c r="E12" s="143">
        <v>2.4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43" t="s">
        <v>33</v>
      </c>
      <c r="B13" s="143">
        <v>4.7</v>
      </c>
      <c r="C13" s="143">
        <v>0.3</v>
      </c>
      <c r="D13" s="143">
        <v>0.1</v>
      </c>
      <c r="E13" s="143">
        <v>2.4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3" t="s">
        <v>31</v>
      </c>
      <c r="B14" s="143">
        <v>4.6</v>
      </c>
      <c r="C14" s="143">
        <v>0.3</v>
      </c>
      <c r="D14" s="143">
        <v>0.3</v>
      </c>
      <c r="E14" s="143">
        <v>2.4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43" t="s">
        <v>27</v>
      </c>
      <c r="B15" s="143">
        <v>5.1</v>
      </c>
      <c r="C15" s="143">
        <v>0.2</v>
      </c>
      <c r="D15" s="143">
        <v>0.6</v>
      </c>
      <c r="E15" s="143">
        <v>2.6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43" t="s">
        <v>25</v>
      </c>
      <c r="B16" s="143">
        <v>6.8</v>
      </c>
      <c r="C16" s="143">
        <v>0.1</v>
      </c>
      <c r="D16" s="143">
        <v>0.0</v>
      </c>
      <c r="E16" s="143">
        <v>4.4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43" t="s">
        <v>23</v>
      </c>
      <c r="B17" s="143">
        <v>0.1</v>
      </c>
      <c r="C17" s="143">
        <v>0.1</v>
      </c>
      <c r="D17" s="143">
        <v>0.2</v>
      </c>
      <c r="E17" s="143">
        <v>2.4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47" t="s">
        <v>22</v>
      </c>
      <c r="B18" s="447">
        <v>5.6</v>
      </c>
      <c r="C18" s="447">
        <v>0.5</v>
      </c>
      <c r="D18" s="447">
        <v>0.7</v>
      </c>
      <c r="E18" s="447">
        <v>3.4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48"/>
      <c r="B19" s="448"/>
      <c r="C19" s="448"/>
      <c r="D19" s="448"/>
      <c r="E19" s="44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12" t="s">
        <v>755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41" t="s">
        <v>322</v>
      </c>
      <c r="B21" s="141" t="s">
        <v>751</v>
      </c>
      <c r="C21" s="141" t="s">
        <v>752</v>
      </c>
      <c r="D21" s="141" t="s">
        <v>753</v>
      </c>
      <c r="E21" s="141" t="s">
        <v>754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43" t="s">
        <v>26</v>
      </c>
      <c r="B22" s="143">
        <v>28.1</v>
      </c>
      <c r="C22" s="143">
        <v>14.2</v>
      </c>
      <c r="D22" s="143">
        <v>3.1</v>
      </c>
      <c r="E22" s="143">
        <v>42.699999999999996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43" t="s">
        <v>24</v>
      </c>
      <c r="B23" s="143">
        <v>42.199999999999996</v>
      </c>
      <c r="C23" s="143">
        <v>11.799999999999999</v>
      </c>
      <c r="D23" s="143">
        <v>21.0</v>
      </c>
      <c r="E23" s="143">
        <v>28.999999999999996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43" t="s">
        <v>36</v>
      </c>
      <c r="B24" s="143">
        <v>49.3</v>
      </c>
      <c r="C24" s="143">
        <v>9.700000000000001</v>
      </c>
      <c r="D24" s="143">
        <v>31.3</v>
      </c>
      <c r="E24" s="143">
        <v>25.3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43" t="s">
        <v>29</v>
      </c>
      <c r="B25" s="143">
        <v>44.9</v>
      </c>
      <c r="C25" s="143">
        <v>6.2</v>
      </c>
      <c r="D25" s="143">
        <v>5.3</v>
      </c>
      <c r="E25" s="143">
        <v>33.900000000000006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43" t="s">
        <v>32</v>
      </c>
      <c r="B26" s="143">
        <v>60.0</v>
      </c>
      <c r="C26" s="143">
        <v>5.6000000000000005</v>
      </c>
      <c r="D26" s="143">
        <v>13.5</v>
      </c>
      <c r="E26" s="143">
        <v>32.7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47" t="s">
        <v>193</v>
      </c>
      <c r="B27" s="447">
        <v>49.5</v>
      </c>
      <c r="C27" s="447">
        <v>4.7</v>
      </c>
      <c r="D27" s="447">
        <v>6.1</v>
      </c>
      <c r="E27" s="447">
        <v>32.1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43" t="s">
        <v>35</v>
      </c>
      <c r="B28" s="143">
        <v>50.0</v>
      </c>
      <c r="C28" s="143">
        <v>4.3999999999999995</v>
      </c>
      <c r="D28" s="143">
        <v>2.4</v>
      </c>
      <c r="E28" s="143">
        <v>22.5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43" t="s">
        <v>31</v>
      </c>
      <c r="B29" s="143">
        <v>50.9</v>
      </c>
      <c r="C29" s="143">
        <v>4.2</v>
      </c>
      <c r="D29" s="143">
        <v>3.4000000000000004</v>
      </c>
      <c r="E29" s="143">
        <v>29.7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43" t="s">
        <v>30</v>
      </c>
      <c r="B30" s="143">
        <v>46.300000000000004</v>
      </c>
      <c r="C30" s="143">
        <v>3.5000000000000004</v>
      </c>
      <c r="D30" s="143">
        <v>1.7999999999999998</v>
      </c>
      <c r="E30" s="143">
        <v>47.599999999999994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43" t="s">
        <v>34</v>
      </c>
      <c r="B31" s="143">
        <v>68.5</v>
      </c>
      <c r="C31" s="143">
        <v>3.0</v>
      </c>
      <c r="D31" s="143">
        <v>0.8</v>
      </c>
      <c r="E31" s="143">
        <v>27.700000000000003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43" t="s">
        <v>33</v>
      </c>
      <c r="B32" s="143">
        <v>40.9</v>
      </c>
      <c r="C32" s="143">
        <v>2.7</v>
      </c>
      <c r="D32" s="143">
        <v>0.5</v>
      </c>
      <c r="E32" s="143">
        <v>24.6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43" t="s">
        <v>28</v>
      </c>
      <c r="B33" s="143">
        <v>48.199999999999996</v>
      </c>
      <c r="C33" s="143">
        <v>2.6</v>
      </c>
      <c r="D33" s="143">
        <v>3.2</v>
      </c>
      <c r="E33" s="143">
        <v>21.9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43" t="s">
        <v>27</v>
      </c>
      <c r="B34" s="143">
        <v>41.0</v>
      </c>
      <c r="C34" s="143">
        <v>1.6</v>
      </c>
      <c r="D34" s="143">
        <v>3.3000000000000003</v>
      </c>
      <c r="E34" s="143">
        <v>22.900000000000002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43" t="s">
        <v>23</v>
      </c>
      <c r="B35" s="143">
        <v>1.0999999999999999</v>
      </c>
      <c r="C35" s="143">
        <v>1.0999999999999999</v>
      </c>
      <c r="D35" s="143">
        <v>1.3</v>
      </c>
      <c r="E35" s="143">
        <v>28.499999999999996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43" t="s">
        <v>25</v>
      </c>
      <c r="B36" s="143">
        <v>60.699999999999996</v>
      </c>
      <c r="C36" s="143">
        <v>0.8</v>
      </c>
      <c r="D36" s="143">
        <v>0.5</v>
      </c>
      <c r="E36" s="143">
        <v>38.7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2" t="s">
        <v>756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41" t="s">
        <v>757</v>
      </c>
      <c r="B39" s="141" t="s">
        <v>758</v>
      </c>
      <c r="C39" s="141" t="s">
        <v>759</v>
      </c>
      <c r="D39" s="141" t="s">
        <v>760</v>
      </c>
      <c r="E39" s="141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43" t="s">
        <v>524</v>
      </c>
      <c r="B40" s="449">
        <v>8.0</v>
      </c>
      <c r="C40" s="449">
        <v>5.0</v>
      </c>
      <c r="D40" s="449">
        <v>9.0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43" t="s">
        <v>761</v>
      </c>
      <c r="B41" s="449">
        <v>9.0</v>
      </c>
      <c r="C41" s="449">
        <v>8.0</v>
      </c>
      <c r="D41" s="449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43" t="s">
        <v>762</v>
      </c>
      <c r="B42" s="449">
        <v>12.0</v>
      </c>
      <c r="C42" s="449">
        <v>7.0</v>
      </c>
      <c r="D42" s="449">
        <v>15.0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43" t="s">
        <v>523</v>
      </c>
      <c r="B43" s="449">
        <v>13.0</v>
      </c>
      <c r="C43" s="449"/>
      <c r="D43" s="449">
        <v>12.0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43" t="s">
        <v>526</v>
      </c>
      <c r="B44" s="449">
        <v>16.0</v>
      </c>
      <c r="C44" s="449">
        <v>10.0</v>
      </c>
      <c r="D44" s="449">
        <v>24.0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43" t="s">
        <v>525</v>
      </c>
      <c r="B45" s="449">
        <v>30.0</v>
      </c>
      <c r="C45" s="449">
        <v>36.0</v>
      </c>
      <c r="D45" s="449">
        <v>67.0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47" t="s">
        <v>193</v>
      </c>
      <c r="B46" s="450">
        <v>88.0</v>
      </c>
      <c r="C46" s="450">
        <v>66.0</v>
      </c>
      <c r="D46" s="450">
        <v>128.0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48"/>
      <c r="B47" s="448"/>
      <c r="C47" s="448"/>
      <c r="D47" s="44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12" t="s">
        <v>763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41" t="s">
        <v>764</v>
      </c>
      <c r="B49" s="141" t="s">
        <v>765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43" t="s">
        <v>766</v>
      </c>
      <c r="B50" s="449">
        <v>12.0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43" t="s">
        <v>767</v>
      </c>
      <c r="B51" s="449">
        <v>51.0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43" t="s">
        <v>768</v>
      </c>
      <c r="B52" s="449">
        <v>142.0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43" t="s">
        <v>769</v>
      </c>
      <c r="B53" s="449">
        <v>156.0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43" t="s">
        <v>770</v>
      </c>
      <c r="B54" s="449">
        <v>198.0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43" t="s">
        <v>771</v>
      </c>
      <c r="B55" s="449">
        <v>253.0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2" t="s">
        <v>772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2" t="s">
        <v>773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41" t="s">
        <v>1</v>
      </c>
      <c r="B59" s="141" t="s">
        <v>774</v>
      </c>
      <c r="C59" s="141" t="s">
        <v>775</v>
      </c>
      <c r="D59" s="141" t="s">
        <v>776</v>
      </c>
      <c r="E59" s="141" t="s">
        <v>190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43" t="s">
        <v>27</v>
      </c>
      <c r="B60" s="143">
        <v>11.5</v>
      </c>
      <c r="C60" s="143">
        <v>14.44</v>
      </c>
      <c r="D60" s="143">
        <v>19.15</v>
      </c>
      <c r="E60" s="143">
        <v>12.07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43" t="s">
        <v>33</v>
      </c>
      <c r="B61" s="143">
        <v>17.18</v>
      </c>
      <c r="C61" s="143">
        <v>5.43</v>
      </c>
      <c r="D61" s="143">
        <v>8.64</v>
      </c>
      <c r="E61" s="143">
        <v>9.9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43" t="s">
        <v>34</v>
      </c>
      <c r="B62" s="143">
        <v>29.72</v>
      </c>
      <c r="C62" s="143">
        <v>7.39</v>
      </c>
      <c r="D62" s="143">
        <v>4.01</v>
      </c>
      <c r="E62" s="143">
        <v>9.68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43" t="s">
        <v>23</v>
      </c>
      <c r="B63" s="143">
        <v>10.36</v>
      </c>
      <c r="C63" s="143">
        <v>20.34</v>
      </c>
      <c r="D63" s="143">
        <v>48.46</v>
      </c>
      <c r="E63" s="143">
        <v>9.0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43" t="s">
        <v>35</v>
      </c>
      <c r="B64" s="143">
        <v>17.89</v>
      </c>
      <c r="C64" s="143">
        <v>3.05</v>
      </c>
      <c r="D64" s="143">
        <v>0.0</v>
      </c>
      <c r="E64" s="143">
        <v>7.5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43" t="s">
        <v>32</v>
      </c>
      <c r="B65" s="143">
        <v>38.49</v>
      </c>
      <c r="C65" s="143">
        <v>10.96</v>
      </c>
      <c r="D65" s="143">
        <v>10.9</v>
      </c>
      <c r="E65" s="143">
        <v>7.25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46" t="s">
        <v>30</v>
      </c>
      <c r="B66" s="446">
        <v>14.25</v>
      </c>
      <c r="C66" s="446">
        <v>20.09</v>
      </c>
      <c r="D66" s="446">
        <v>1.59</v>
      </c>
      <c r="E66" s="446">
        <v>7.21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43" t="s">
        <v>26</v>
      </c>
      <c r="B67" s="143">
        <v>23.12</v>
      </c>
      <c r="C67" s="143">
        <v>31.41</v>
      </c>
      <c r="D67" s="143">
        <v>0.0</v>
      </c>
      <c r="E67" s="143">
        <v>6.24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43" t="s">
        <v>28</v>
      </c>
      <c r="B68" s="143">
        <v>21.41</v>
      </c>
      <c r="C68" s="143">
        <v>15.08</v>
      </c>
      <c r="D68" s="143">
        <v>5.14</v>
      </c>
      <c r="E68" s="143">
        <v>4.01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43" t="s">
        <v>36</v>
      </c>
      <c r="B69" s="143">
        <v>25.77</v>
      </c>
      <c r="C69" s="143">
        <v>3.01</v>
      </c>
      <c r="D69" s="143">
        <v>23.04</v>
      </c>
      <c r="E69" s="143">
        <v>3.67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43" t="s">
        <v>29</v>
      </c>
      <c r="B70" s="143">
        <v>3.14</v>
      </c>
      <c r="C70" s="143">
        <v>17.33</v>
      </c>
      <c r="D70" s="143">
        <v>5.73</v>
      </c>
      <c r="E70" s="143">
        <v>1.68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43" t="s">
        <v>24</v>
      </c>
      <c r="B71" s="143">
        <v>42.72</v>
      </c>
      <c r="C71" s="143">
        <v>1.32</v>
      </c>
      <c r="D71" s="143">
        <v>14.1</v>
      </c>
      <c r="E71" s="143">
        <v>1.31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43" t="s">
        <v>25</v>
      </c>
      <c r="B72" s="143">
        <v>8.14</v>
      </c>
      <c r="C72" s="143">
        <v>3.29</v>
      </c>
      <c r="D72" s="143">
        <v>0.0</v>
      </c>
      <c r="E72" s="143">
        <v>1.29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43" t="s">
        <v>31</v>
      </c>
      <c r="B73" s="143">
        <v>8.88</v>
      </c>
      <c r="C73" s="143">
        <v>7.31</v>
      </c>
      <c r="D73" s="143">
        <v>0.0</v>
      </c>
      <c r="E73" s="143">
        <v>1.25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47" t="s">
        <v>22</v>
      </c>
      <c r="B74" s="447">
        <v>18.57</v>
      </c>
      <c r="C74" s="447">
        <v>12.02</v>
      </c>
      <c r="D74" s="447">
        <v>10.74</v>
      </c>
      <c r="E74" s="447">
        <v>5.4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48"/>
      <c r="B75" s="448"/>
      <c r="C75" s="448"/>
      <c r="D75" s="448"/>
      <c r="E75" s="448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2" t="s">
        <v>777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41" t="s">
        <v>19</v>
      </c>
      <c r="B77" s="141" t="s">
        <v>774</v>
      </c>
      <c r="C77" s="141"/>
      <c r="D77" s="141" t="s">
        <v>775</v>
      </c>
      <c r="E77" s="141"/>
      <c r="F77" s="141" t="s">
        <v>776</v>
      </c>
      <c r="G77" s="14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41"/>
      <c r="B78" s="141" t="s">
        <v>778</v>
      </c>
      <c r="C78" s="141" t="s">
        <v>779</v>
      </c>
      <c r="D78" s="141" t="s">
        <v>778</v>
      </c>
      <c r="E78" s="141" t="s">
        <v>779</v>
      </c>
      <c r="F78" s="141" t="s">
        <v>778</v>
      </c>
      <c r="G78" s="141" t="s">
        <v>779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43" t="s">
        <v>23</v>
      </c>
      <c r="B79" s="143">
        <v>0.0</v>
      </c>
      <c r="C79" s="143">
        <v>100.0</v>
      </c>
      <c r="D79" s="143">
        <v>35.0</v>
      </c>
      <c r="E79" s="143">
        <v>65.0</v>
      </c>
      <c r="F79" s="143">
        <v>0.0</v>
      </c>
      <c r="G79" s="143">
        <v>100.0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43" t="s">
        <v>24</v>
      </c>
      <c r="B80" s="143">
        <v>100.0</v>
      </c>
      <c r="C80" s="143">
        <v>1.0</v>
      </c>
      <c r="D80" s="143">
        <v>100.0</v>
      </c>
      <c r="E80" s="143">
        <v>0.0</v>
      </c>
      <c r="F80" s="143">
        <v>88.0</v>
      </c>
      <c r="G80" s="143">
        <v>12.0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43" t="s">
        <v>25</v>
      </c>
      <c r="B81" s="143">
        <v>74.0</v>
      </c>
      <c r="C81" s="143">
        <v>28.000000000000004</v>
      </c>
      <c r="D81" s="143">
        <v>0.0</v>
      </c>
      <c r="E81" s="143">
        <v>100.0</v>
      </c>
      <c r="F81" s="143">
        <v>0.0</v>
      </c>
      <c r="G81" s="143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43" t="s">
        <v>26</v>
      </c>
      <c r="B82" s="143">
        <v>95.0</v>
      </c>
      <c r="C82" s="143">
        <v>5.0</v>
      </c>
      <c r="D82" s="143">
        <v>52.0</v>
      </c>
      <c r="E82" s="143">
        <v>50.0</v>
      </c>
      <c r="F82" s="143">
        <v>0.0</v>
      </c>
      <c r="G82" s="143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43" t="s">
        <v>27</v>
      </c>
      <c r="B83" s="143">
        <v>59.0</v>
      </c>
      <c r="C83" s="143">
        <v>49.0</v>
      </c>
      <c r="D83" s="143">
        <v>71.0</v>
      </c>
      <c r="E83" s="143">
        <v>28.999999999999996</v>
      </c>
      <c r="F83" s="143">
        <v>100.0</v>
      </c>
      <c r="G83" s="143">
        <v>0.0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43" t="s">
        <v>28</v>
      </c>
      <c r="B84" s="143">
        <v>46.0</v>
      </c>
      <c r="C84" s="143">
        <v>55.00000000000001</v>
      </c>
      <c r="D84" s="143">
        <v>39.0</v>
      </c>
      <c r="E84" s="143">
        <v>61.0</v>
      </c>
      <c r="F84" s="143">
        <v>76.0</v>
      </c>
      <c r="G84" s="143">
        <v>24.0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43" t="s">
        <v>29</v>
      </c>
      <c r="B85" s="143">
        <v>92.0</v>
      </c>
      <c r="C85" s="143">
        <v>8.0</v>
      </c>
      <c r="D85" s="143">
        <v>56.99999999999999</v>
      </c>
      <c r="E85" s="143">
        <v>56.00000000000001</v>
      </c>
      <c r="F85" s="143">
        <v>69.0</v>
      </c>
      <c r="G85" s="143">
        <v>31.0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46" t="s">
        <v>30</v>
      </c>
      <c r="B86" s="446">
        <v>56.00000000000001</v>
      </c>
      <c r="C86" s="446">
        <v>44.0</v>
      </c>
      <c r="D86" s="446">
        <v>6.0</v>
      </c>
      <c r="E86" s="446">
        <v>95.0</v>
      </c>
      <c r="F86" s="446">
        <v>100.0</v>
      </c>
      <c r="G86" s="446">
        <v>0.0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43" t="s">
        <v>31</v>
      </c>
      <c r="B87" s="143">
        <v>64.0</v>
      </c>
      <c r="C87" s="143">
        <v>36.0</v>
      </c>
      <c r="D87" s="143">
        <v>100.0</v>
      </c>
      <c r="E87" s="143">
        <v>0.0</v>
      </c>
      <c r="F87" s="143">
        <v>0.0</v>
      </c>
      <c r="G87" s="143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43" t="s">
        <v>32</v>
      </c>
      <c r="B88" s="143">
        <v>87.0</v>
      </c>
      <c r="C88" s="143">
        <v>15.0</v>
      </c>
      <c r="D88" s="143">
        <v>4.0</v>
      </c>
      <c r="E88" s="143">
        <v>96.0</v>
      </c>
      <c r="F88" s="143">
        <v>84.0</v>
      </c>
      <c r="G88" s="143">
        <v>16.0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43" t="s">
        <v>33</v>
      </c>
      <c r="B89" s="143">
        <v>89.0</v>
      </c>
      <c r="C89" s="143">
        <v>13.0</v>
      </c>
      <c r="D89" s="143">
        <v>84.0</v>
      </c>
      <c r="E89" s="143">
        <v>16.0</v>
      </c>
      <c r="F89" s="143">
        <v>0.0</v>
      </c>
      <c r="G89" s="143">
        <v>100.0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43" t="s">
        <v>34</v>
      </c>
      <c r="B90" s="143">
        <v>89.0</v>
      </c>
      <c r="C90" s="143">
        <v>16.0</v>
      </c>
      <c r="D90" s="143">
        <v>100.0</v>
      </c>
      <c r="E90" s="143">
        <v>0.0</v>
      </c>
      <c r="F90" s="143">
        <v>100.0</v>
      </c>
      <c r="G90" s="143">
        <v>0.0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43" t="s">
        <v>35</v>
      </c>
      <c r="B91" s="143">
        <v>96.0</v>
      </c>
      <c r="C91" s="143">
        <v>7.000000000000001</v>
      </c>
      <c r="D91" s="143">
        <v>18.0</v>
      </c>
      <c r="E91" s="143">
        <v>82.0</v>
      </c>
      <c r="F91" s="143">
        <v>0.0</v>
      </c>
      <c r="G91" s="14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43" t="s">
        <v>36</v>
      </c>
      <c r="B92" s="143">
        <v>94.0</v>
      </c>
      <c r="C92" s="143">
        <v>15.0</v>
      </c>
      <c r="D92" s="143">
        <v>100.0</v>
      </c>
      <c r="E92" s="143">
        <v>0.0</v>
      </c>
      <c r="F92" s="143">
        <v>91.0</v>
      </c>
      <c r="G92" s="143">
        <v>11.0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47" t="s">
        <v>22</v>
      </c>
      <c r="B93" s="450">
        <v>80.0</v>
      </c>
      <c r="C93" s="450">
        <v>22.0</v>
      </c>
      <c r="D93" s="450">
        <v>49.0</v>
      </c>
      <c r="E93" s="450">
        <v>54.0</v>
      </c>
      <c r="F93" s="450">
        <v>83.0</v>
      </c>
      <c r="G93" s="450">
        <v>17.0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2" t="s">
        <v>780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41" t="s">
        <v>1</v>
      </c>
      <c r="B96" s="141" t="s">
        <v>774</v>
      </c>
      <c r="C96" s="141" t="s">
        <v>775</v>
      </c>
      <c r="D96" s="141" t="s">
        <v>776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43" t="s">
        <v>23</v>
      </c>
      <c r="B97" s="143"/>
      <c r="C97" s="143">
        <v>3.0</v>
      </c>
      <c r="D97" s="143" t="s">
        <v>781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43" t="s">
        <v>24</v>
      </c>
      <c r="B98" s="143">
        <v>13.26</v>
      </c>
      <c r="C98" s="143">
        <v>13.42</v>
      </c>
      <c r="D98" s="143">
        <v>14.96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43" t="s">
        <v>25</v>
      </c>
      <c r="B99" s="143">
        <v>7.06</v>
      </c>
      <c r="C99" s="143"/>
      <c r="D99" s="143" t="s">
        <v>781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43" t="s">
        <v>26</v>
      </c>
      <c r="B100" s="143">
        <v>6.18</v>
      </c>
      <c r="C100" s="143">
        <v>7.4</v>
      </c>
      <c r="D100" s="143" t="s">
        <v>781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43" t="s">
        <v>27</v>
      </c>
      <c r="B101" s="143">
        <v>9.66</v>
      </c>
      <c r="C101" s="143">
        <v>9.74</v>
      </c>
      <c r="D101" s="143">
        <v>16.56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43" t="s">
        <v>28</v>
      </c>
      <c r="B102" s="143">
        <v>14.51</v>
      </c>
      <c r="C102" s="143">
        <v>2.1</v>
      </c>
      <c r="D102" s="143">
        <v>2.0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43" t="s">
        <v>29</v>
      </c>
      <c r="B103" s="143">
        <v>7.75</v>
      </c>
      <c r="C103" s="143">
        <v>6.5</v>
      </c>
      <c r="D103" s="143">
        <v>4.39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43" t="s">
        <v>30</v>
      </c>
      <c r="B104" s="143">
        <v>6.82</v>
      </c>
      <c r="C104" s="143">
        <v>26.84</v>
      </c>
      <c r="D104" s="143">
        <v>5.0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43" t="s">
        <v>31</v>
      </c>
      <c r="B105" s="143">
        <v>7.27</v>
      </c>
      <c r="C105" s="143">
        <v>23.82</v>
      </c>
      <c r="D105" s="143" t="s">
        <v>781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43" t="s">
        <v>32</v>
      </c>
      <c r="B106" s="143">
        <v>8.45</v>
      </c>
      <c r="C106" s="143">
        <v>5.41</v>
      </c>
      <c r="D106" s="143">
        <v>4.03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43" t="s">
        <v>33</v>
      </c>
      <c r="B107" s="143">
        <v>9.66</v>
      </c>
      <c r="C107" s="143">
        <v>6.01</v>
      </c>
      <c r="D107" s="143" t="s">
        <v>781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43" t="s">
        <v>34</v>
      </c>
      <c r="B108" s="143">
        <v>15.86</v>
      </c>
      <c r="C108" s="143">
        <v>3.31</v>
      </c>
      <c r="D108" s="143">
        <v>8.24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43" t="s">
        <v>35</v>
      </c>
      <c r="B109" s="143">
        <v>9.61</v>
      </c>
      <c r="C109" s="143">
        <v>12.0</v>
      </c>
      <c r="D109" s="143" t="s">
        <v>781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43" t="s">
        <v>36</v>
      </c>
      <c r="B110" s="143">
        <v>14.12</v>
      </c>
      <c r="C110" s="143">
        <v>4.66</v>
      </c>
      <c r="D110" s="143">
        <v>10.27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47" t="s">
        <v>22</v>
      </c>
      <c r="B111" s="447">
        <v>10.91</v>
      </c>
      <c r="C111" s="447">
        <v>8.17</v>
      </c>
      <c r="D111" s="447">
        <v>10.49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2" t="s">
        <v>782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41" t="s">
        <v>1</v>
      </c>
      <c r="B114" s="141" t="s">
        <v>774</v>
      </c>
      <c r="C114" s="141" t="s">
        <v>775</v>
      </c>
      <c r="D114" s="141" t="s">
        <v>190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43" t="s">
        <v>23</v>
      </c>
      <c r="B115" s="143">
        <v>1.9</v>
      </c>
      <c r="C115" s="143">
        <v>1.1</v>
      </c>
      <c r="D115" s="143">
        <v>2.1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43" t="s">
        <v>24</v>
      </c>
      <c r="B116" s="143">
        <v>1.0</v>
      </c>
      <c r="C116" s="143"/>
      <c r="D116" s="143">
        <v>1.6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43" t="s">
        <v>25</v>
      </c>
      <c r="B117" s="143">
        <v>1.9</v>
      </c>
      <c r="C117" s="143">
        <v>1.8</v>
      </c>
      <c r="D117" s="143" t="s">
        <v>781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43" t="s">
        <v>26</v>
      </c>
      <c r="B118" s="143">
        <v>1.0</v>
      </c>
      <c r="C118" s="143">
        <v>1.2</v>
      </c>
      <c r="D118" s="143" t="s">
        <v>781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43" t="s">
        <v>27</v>
      </c>
      <c r="B119" s="143">
        <v>1.3</v>
      </c>
      <c r="C119" s="143">
        <v>1.0</v>
      </c>
      <c r="D119" s="143" t="s">
        <v>781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43" t="s">
        <v>28</v>
      </c>
      <c r="B120" s="143">
        <v>1.2</v>
      </c>
      <c r="C120" s="143">
        <v>3.8</v>
      </c>
      <c r="D120" s="143">
        <v>1.0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43" t="s">
        <v>29</v>
      </c>
      <c r="B121" s="143">
        <v>1.0</v>
      </c>
      <c r="C121" s="143">
        <v>1.7</v>
      </c>
      <c r="D121" s="143">
        <v>1.0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43" t="s">
        <v>30</v>
      </c>
      <c r="B122" s="143">
        <v>1.2</v>
      </c>
      <c r="C122" s="143">
        <v>1.8</v>
      </c>
      <c r="D122" s="143" t="s">
        <v>781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43" t="s">
        <v>31</v>
      </c>
      <c r="B123" s="143">
        <v>1.0</v>
      </c>
      <c r="C123" s="143"/>
      <c r="D123" s="143" t="s">
        <v>781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43" t="s">
        <v>32</v>
      </c>
      <c r="B124" s="143">
        <v>1.7</v>
      </c>
      <c r="C124" s="143">
        <v>1.9</v>
      </c>
      <c r="D124" s="143">
        <v>2.8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43" t="s">
        <v>33</v>
      </c>
      <c r="B125" s="143">
        <v>1.6</v>
      </c>
      <c r="C125" s="143">
        <v>1.0</v>
      </c>
      <c r="D125" s="143">
        <v>1.0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43" t="s">
        <v>34</v>
      </c>
      <c r="B126" s="143">
        <v>1.4</v>
      </c>
      <c r="C126" s="143"/>
      <c r="D126" s="143" t="s">
        <v>781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43" t="s">
        <v>35</v>
      </c>
      <c r="B127" s="143">
        <v>1.7</v>
      </c>
      <c r="C127" s="143">
        <v>3.7</v>
      </c>
      <c r="D127" s="143" t="s">
        <v>781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43" t="s">
        <v>36</v>
      </c>
      <c r="B128" s="143">
        <v>1.4</v>
      </c>
      <c r="C128" s="143"/>
      <c r="D128" s="143">
        <v>1.8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47" t="s">
        <v>22</v>
      </c>
      <c r="B129" s="447">
        <v>1.3</v>
      </c>
      <c r="C129" s="447">
        <v>1.8</v>
      </c>
      <c r="D129" s="447">
        <v>1.8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2" t="s">
        <v>783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41" t="s">
        <v>784</v>
      </c>
      <c r="B132" s="141" t="s">
        <v>785</v>
      </c>
      <c r="C132" s="141" t="s">
        <v>786</v>
      </c>
      <c r="D132" s="141" t="s">
        <v>787</v>
      </c>
      <c r="E132" s="14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43" t="s">
        <v>761</v>
      </c>
      <c r="B133" s="449">
        <v>6.0</v>
      </c>
      <c r="C133" s="449">
        <v>20.0</v>
      </c>
      <c r="D133" s="449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43" t="s">
        <v>524</v>
      </c>
      <c r="B134" s="449">
        <v>11.0</v>
      </c>
      <c r="C134" s="449">
        <v>27.0</v>
      </c>
      <c r="D134" s="449">
        <v>5.0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43" t="s">
        <v>762</v>
      </c>
      <c r="B135" s="449">
        <v>15.0</v>
      </c>
      <c r="C135" s="449">
        <v>7.0</v>
      </c>
      <c r="D135" s="449">
        <v>3.0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43" t="s">
        <v>523</v>
      </c>
      <c r="B136" s="449">
        <v>20.0</v>
      </c>
      <c r="C136" s="449"/>
      <c r="D136" s="449">
        <v>12.0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43" t="s">
        <v>526</v>
      </c>
      <c r="B137" s="449">
        <v>21.0</v>
      </c>
      <c r="C137" s="449">
        <v>7.0</v>
      </c>
      <c r="D137" s="449">
        <v>24.0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43" t="s">
        <v>525</v>
      </c>
      <c r="B138" s="449">
        <v>47.0</v>
      </c>
      <c r="C138" s="449">
        <v>84.0</v>
      </c>
      <c r="D138" s="449">
        <v>74.0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47" t="s">
        <v>17</v>
      </c>
      <c r="B139" s="450">
        <v>118.0</v>
      </c>
      <c r="C139" s="450">
        <v>145.0</v>
      </c>
      <c r="D139" s="450">
        <v>118.0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12" t="s">
        <v>788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41" t="s">
        <v>789</v>
      </c>
      <c r="B142" s="141" t="s">
        <v>774</v>
      </c>
      <c r="C142" s="141" t="s">
        <v>775</v>
      </c>
      <c r="D142" s="141" t="s">
        <v>776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43" t="s">
        <v>790</v>
      </c>
      <c r="B143" s="449">
        <v>2.0</v>
      </c>
      <c r="C143" s="449"/>
      <c r="D143" s="449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43" t="s">
        <v>791</v>
      </c>
      <c r="B144" s="449">
        <v>3.0</v>
      </c>
      <c r="C144" s="449">
        <v>3.0</v>
      </c>
      <c r="D144" s="449">
        <v>3.0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43" t="s">
        <v>792</v>
      </c>
      <c r="B145" s="449">
        <v>3.0</v>
      </c>
      <c r="C145" s="449">
        <v>4.0</v>
      </c>
      <c r="D145" s="449">
        <v>4.0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43" t="s">
        <v>793</v>
      </c>
      <c r="B146" s="449">
        <v>4.0</v>
      </c>
      <c r="C146" s="449">
        <v>5.0</v>
      </c>
      <c r="D146" s="449">
        <v>3.0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43" t="s">
        <v>523</v>
      </c>
      <c r="B147" s="449">
        <v>5.0</v>
      </c>
      <c r="C147" s="449">
        <v>8.0</v>
      </c>
      <c r="D147" s="449">
        <v>4.0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43" t="s">
        <v>794</v>
      </c>
      <c r="B148" s="449">
        <v>6.0</v>
      </c>
      <c r="C148" s="449">
        <v>7.0</v>
      </c>
      <c r="D148" s="449">
        <v>2.0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47" t="s">
        <v>193</v>
      </c>
      <c r="B149" s="450">
        <v>23.0</v>
      </c>
      <c r="C149" s="450">
        <v>27.0</v>
      </c>
      <c r="D149" s="450">
        <v>17.0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12" t="s">
        <v>795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41" t="s">
        <v>764</v>
      </c>
      <c r="B152" s="141" t="s">
        <v>796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43" t="s">
        <v>766</v>
      </c>
      <c r="B153" s="449">
        <v>8.0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43" t="s">
        <v>767</v>
      </c>
      <c r="B154" s="449">
        <v>12.0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43" t="s">
        <v>768</v>
      </c>
      <c r="B155" s="449">
        <v>155.0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43" t="s">
        <v>769</v>
      </c>
      <c r="B156" s="449">
        <v>171.0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43" t="s">
        <v>770</v>
      </c>
      <c r="B157" s="449">
        <v>245.0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43" t="s">
        <v>771</v>
      </c>
      <c r="B158" s="449">
        <v>275.0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scale="70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4.57"/>
    <col customWidth="1" min="2" max="26" width="11.57"/>
  </cols>
  <sheetData>
    <row r="1">
      <c r="A1" s="112" t="s">
        <v>797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41" t="s">
        <v>322</v>
      </c>
      <c r="B2" s="141" t="s">
        <v>798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43" t="s">
        <v>24</v>
      </c>
      <c r="B3" s="143">
        <v>21.38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43" t="s">
        <v>26</v>
      </c>
      <c r="B4" s="143">
        <v>12.4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43" t="s">
        <v>23</v>
      </c>
      <c r="B5" s="143">
        <v>8.47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43" t="s">
        <v>36</v>
      </c>
      <c r="B6" s="143">
        <v>7.95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43" t="s">
        <v>31</v>
      </c>
      <c r="B7" s="143">
        <v>7.33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43" t="s">
        <v>32</v>
      </c>
      <c r="B8" s="143">
        <v>5.91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43" t="s">
        <v>29</v>
      </c>
      <c r="B9" s="143">
        <v>5.08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3" t="s">
        <v>33</v>
      </c>
      <c r="B10" s="143">
        <v>3.35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43" t="s">
        <v>25</v>
      </c>
      <c r="B11" s="143">
        <v>2.03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43" t="s">
        <v>28</v>
      </c>
      <c r="B12" s="143">
        <v>1.93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43" t="s">
        <v>27</v>
      </c>
      <c r="B13" s="143">
        <v>1.24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3" t="s">
        <v>35</v>
      </c>
      <c r="B14" s="143">
        <v>1.22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43" t="s">
        <v>30</v>
      </c>
      <c r="B15" s="143">
        <v>0.9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43" t="s">
        <v>34</v>
      </c>
      <c r="B16" s="143">
        <v>0.45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47" t="s">
        <v>22</v>
      </c>
      <c r="B17" s="447">
        <v>5.39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12" t="s">
        <v>799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41" t="s">
        <v>1</v>
      </c>
      <c r="B20" s="141" t="s">
        <v>800</v>
      </c>
      <c r="C20" s="141" t="s">
        <v>801</v>
      </c>
      <c r="D20" s="141" t="s">
        <v>802</v>
      </c>
      <c r="E20" s="141" t="s">
        <v>803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43" t="s">
        <v>23</v>
      </c>
      <c r="B21" s="143">
        <v>0.0</v>
      </c>
      <c r="C21" s="143">
        <v>100.0</v>
      </c>
      <c r="D21" s="143">
        <v>6.5</v>
      </c>
      <c r="E21" s="143">
        <v>11.0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43" t="s">
        <v>24</v>
      </c>
      <c r="B22" s="143">
        <v>8.4</v>
      </c>
      <c r="C22" s="143">
        <v>52.0</v>
      </c>
      <c r="D22" s="143">
        <v>9.5</v>
      </c>
      <c r="E22" s="143">
        <v>4.2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43" t="s">
        <v>25</v>
      </c>
      <c r="B23" s="143">
        <v>93.4</v>
      </c>
      <c r="C23" s="143">
        <v>0.0</v>
      </c>
      <c r="D23" s="143">
        <v>0.0</v>
      </c>
      <c r="E23" s="143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43" t="s">
        <v>26</v>
      </c>
      <c r="B24" s="143">
        <v>73.8</v>
      </c>
      <c r="C24" s="143">
        <v>23.599999999999998</v>
      </c>
      <c r="D24" s="143">
        <v>2.6</v>
      </c>
      <c r="E24" s="143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43" t="s">
        <v>27</v>
      </c>
      <c r="B25" s="143">
        <v>82.69999999999999</v>
      </c>
      <c r="C25" s="143">
        <v>17.299999999999997</v>
      </c>
      <c r="D25" s="143">
        <v>0.0</v>
      </c>
      <c r="E25" s="143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43" t="s">
        <v>28</v>
      </c>
      <c r="B26" s="143">
        <v>0.0</v>
      </c>
      <c r="C26" s="143">
        <v>73.0</v>
      </c>
      <c r="D26" s="143">
        <v>24.2</v>
      </c>
      <c r="E26" s="143">
        <v>2.7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43" t="s">
        <v>29</v>
      </c>
      <c r="B27" s="143">
        <v>0.0</v>
      </c>
      <c r="C27" s="143">
        <v>98.8</v>
      </c>
      <c r="D27" s="143">
        <v>0.0</v>
      </c>
      <c r="E27" s="143">
        <v>1.2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43" t="s">
        <v>30</v>
      </c>
      <c r="B28" s="143">
        <v>0.0</v>
      </c>
      <c r="C28" s="143">
        <v>100.0</v>
      </c>
      <c r="D28" s="143">
        <v>0.0</v>
      </c>
      <c r="E28" s="143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43" t="s">
        <v>31</v>
      </c>
      <c r="B29" s="143">
        <v>58.099999999999994</v>
      </c>
      <c r="C29" s="143">
        <v>61.8</v>
      </c>
      <c r="D29" s="143">
        <v>26.6</v>
      </c>
      <c r="E29" s="143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43" t="s">
        <v>32</v>
      </c>
      <c r="B30" s="143">
        <v>86.8</v>
      </c>
      <c r="C30" s="143">
        <v>14.299999999999999</v>
      </c>
      <c r="D30" s="143">
        <v>0.0</v>
      </c>
      <c r="E30" s="143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43" t="s">
        <v>33</v>
      </c>
      <c r="B31" s="143">
        <v>100.0</v>
      </c>
      <c r="C31" s="143">
        <v>2.7</v>
      </c>
      <c r="D31" s="143">
        <v>0.0</v>
      </c>
      <c r="E31" s="143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43" t="s">
        <v>34</v>
      </c>
      <c r="B32" s="143">
        <v>0.0</v>
      </c>
      <c r="C32" s="143">
        <v>0.0</v>
      </c>
      <c r="D32" s="143">
        <v>0.0</v>
      </c>
      <c r="E32" s="143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43" t="s">
        <v>35</v>
      </c>
      <c r="B33" s="143">
        <v>84.8</v>
      </c>
      <c r="C33" s="143">
        <v>15.2</v>
      </c>
      <c r="D33" s="143">
        <v>0.0</v>
      </c>
      <c r="E33" s="143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43" t="s">
        <v>36</v>
      </c>
      <c r="B34" s="143">
        <v>11.799999999999999</v>
      </c>
      <c r="C34" s="143">
        <v>68.89999999999999</v>
      </c>
      <c r="D34" s="143">
        <v>35.8</v>
      </c>
      <c r="E34" s="143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47" t="s">
        <v>22</v>
      </c>
      <c r="B35" s="447">
        <v>37.2</v>
      </c>
      <c r="C35" s="447">
        <v>52.900000000000006</v>
      </c>
      <c r="D35" s="447">
        <v>9.1</v>
      </c>
      <c r="E35" s="447">
        <v>2.1999999999999997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2" t="s">
        <v>804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41" t="s">
        <v>1</v>
      </c>
      <c r="B38" s="141" t="s">
        <v>574</v>
      </c>
      <c r="C38" s="141" t="s">
        <v>800</v>
      </c>
      <c r="D38" s="141" t="s">
        <v>801</v>
      </c>
      <c r="E38" s="141" t="s">
        <v>802</v>
      </c>
      <c r="F38" s="141" t="s">
        <v>803</v>
      </c>
      <c r="G38" s="2"/>
      <c r="H38" s="2"/>
      <c r="I38" s="2"/>
      <c r="J38" s="2"/>
      <c r="K38" s="2"/>
      <c r="L38" s="2"/>
      <c r="M38" s="2"/>
      <c r="N38" s="96"/>
      <c r="O38" s="451"/>
      <c r="P38" s="448"/>
      <c r="Q38" s="448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52" t="s">
        <v>23</v>
      </c>
      <c r="B39" s="71" t="s">
        <v>357</v>
      </c>
      <c r="C39" s="453"/>
      <c r="D39" s="453">
        <v>184.6255</v>
      </c>
      <c r="E39" s="453">
        <v>225.0</v>
      </c>
      <c r="F39" s="453">
        <v>210.9251</v>
      </c>
      <c r="G39" s="2"/>
      <c r="H39" s="2"/>
      <c r="I39" s="2"/>
      <c r="J39" s="2"/>
      <c r="K39" s="2"/>
      <c r="L39" s="2"/>
      <c r="M39" s="2"/>
      <c r="N39" s="96"/>
      <c r="O39" s="448"/>
      <c r="P39" s="448"/>
      <c r="Q39" s="451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63"/>
      <c r="B40" s="71" t="s">
        <v>358</v>
      </c>
      <c r="C40" s="453"/>
      <c r="D40" s="453">
        <v>12.0</v>
      </c>
      <c r="E40" s="453">
        <v>1.0</v>
      </c>
      <c r="F40" s="453">
        <v>2.0</v>
      </c>
      <c r="G40" s="2"/>
      <c r="H40" s="2"/>
      <c r="I40" s="2"/>
      <c r="J40" s="2"/>
      <c r="K40" s="2"/>
      <c r="L40" s="2"/>
      <c r="M40" s="2"/>
      <c r="N40" s="96"/>
      <c r="O40" s="448"/>
      <c r="P40" s="448"/>
      <c r="Q40" s="451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52" t="s">
        <v>24</v>
      </c>
      <c r="B41" s="71" t="s">
        <v>357</v>
      </c>
      <c r="C41" s="453">
        <v>23.12591</v>
      </c>
      <c r="D41" s="453">
        <v>263.3466</v>
      </c>
      <c r="E41" s="453">
        <v>153.2454</v>
      </c>
      <c r="F41" s="453">
        <v>1241.826</v>
      </c>
      <c r="G41" s="2"/>
      <c r="H41" s="2"/>
      <c r="I41" s="2"/>
      <c r="J41" s="2"/>
      <c r="K41" s="2"/>
      <c r="L41" s="2"/>
      <c r="M41" s="2"/>
      <c r="N41" s="96"/>
      <c r="O41" s="448"/>
      <c r="P41" s="448"/>
      <c r="Q41" s="451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63"/>
      <c r="B42" s="71" t="s">
        <v>358</v>
      </c>
      <c r="C42" s="453">
        <v>13.0</v>
      </c>
      <c r="D42" s="453">
        <v>35.0</v>
      </c>
      <c r="E42" s="453">
        <v>10.0</v>
      </c>
      <c r="F42" s="453">
        <v>3.0</v>
      </c>
      <c r="G42" s="2"/>
      <c r="H42" s="2"/>
      <c r="I42" s="2"/>
      <c r="J42" s="2"/>
      <c r="K42" s="2"/>
      <c r="L42" s="2"/>
      <c r="M42" s="2"/>
      <c r="N42" s="96"/>
      <c r="O42" s="448"/>
      <c r="P42" s="448"/>
      <c r="Q42" s="451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52" t="s">
        <v>25</v>
      </c>
      <c r="B43" s="71" t="s">
        <v>357</v>
      </c>
      <c r="C43" s="453">
        <v>19.43787</v>
      </c>
      <c r="D43" s="453"/>
      <c r="E43" s="453"/>
      <c r="F43" s="453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63"/>
      <c r="B44" s="71" t="s">
        <v>358</v>
      </c>
      <c r="C44" s="453">
        <v>4.0</v>
      </c>
      <c r="D44" s="453"/>
      <c r="E44" s="453"/>
      <c r="F44" s="453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52" t="s">
        <v>26</v>
      </c>
      <c r="B45" s="71" t="s">
        <v>357</v>
      </c>
      <c r="C45" s="453">
        <v>71.60862</v>
      </c>
      <c r="D45" s="453">
        <v>262.9014</v>
      </c>
      <c r="E45" s="453">
        <v>19.83668</v>
      </c>
      <c r="F45" s="453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63"/>
      <c r="B46" s="71" t="s">
        <v>358</v>
      </c>
      <c r="C46" s="453">
        <v>43.0</v>
      </c>
      <c r="D46" s="453">
        <v>14.0</v>
      </c>
      <c r="E46" s="453">
        <v>4.0</v>
      </c>
      <c r="F46" s="453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52" t="s">
        <v>27</v>
      </c>
      <c r="B47" s="71" t="s">
        <v>357</v>
      </c>
      <c r="C47" s="453">
        <v>96.78957</v>
      </c>
      <c r="D47" s="453">
        <v>270.0</v>
      </c>
      <c r="E47" s="453"/>
      <c r="F47" s="453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63"/>
      <c r="B48" s="71" t="s">
        <v>358</v>
      </c>
      <c r="C48" s="453">
        <v>556.0</v>
      </c>
      <c r="D48" s="453">
        <v>2.0</v>
      </c>
      <c r="E48" s="453"/>
      <c r="F48" s="45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52" t="s">
        <v>28</v>
      </c>
      <c r="B49" s="71" t="s">
        <v>357</v>
      </c>
      <c r="C49" s="453">
        <v>7.0</v>
      </c>
      <c r="D49" s="453">
        <v>75.21482</v>
      </c>
      <c r="E49" s="453">
        <v>30.0</v>
      </c>
      <c r="F49" s="453">
        <v>675.0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63"/>
      <c r="B50" s="71" t="s">
        <v>358</v>
      </c>
      <c r="C50" s="453"/>
      <c r="D50" s="453">
        <v>4.0</v>
      </c>
      <c r="E50" s="453">
        <v>1.0</v>
      </c>
      <c r="F50" s="453">
        <v>1.0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52" t="s">
        <v>29</v>
      </c>
      <c r="B51" s="71" t="s">
        <v>357</v>
      </c>
      <c r="C51" s="453"/>
      <c r="D51" s="453">
        <v>665.1869</v>
      </c>
      <c r="E51" s="453"/>
      <c r="F51" s="453">
        <v>10.0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63"/>
      <c r="B52" s="71" t="s">
        <v>358</v>
      </c>
      <c r="C52" s="453"/>
      <c r="D52" s="453">
        <v>21.0</v>
      </c>
      <c r="E52" s="453"/>
      <c r="F52" s="453">
        <v>1.0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52" t="s">
        <v>30</v>
      </c>
      <c r="B53" s="71" t="s">
        <v>357</v>
      </c>
      <c r="C53" s="453"/>
      <c r="D53" s="453">
        <v>6.603699</v>
      </c>
      <c r="E53" s="453"/>
      <c r="F53" s="45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63"/>
      <c r="B54" s="71" t="s">
        <v>358</v>
      </c>
      <c r="C54" s="453"/>
      <c r="D54" s="453">
        <v>9.0</v>
      </c>
      <c r="E54" s="453"/>
      <c r="F54" s="453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52" t="s">
        <v>31</v>
      </c>
      <c r="B55" s="71" t="s">
        <v>357</v>
      </c>
      <c r="C55" s="453">
        <v>754.6313</v>
      </c>
      <c r="D55" s="453">
        <v>227.4083</v>
      </c>
      <c r="E55" s="453">
        <v>333.75</v>
      </c>
      <c r="F55" s="453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63"/>
      <c r="B56" s="71" t="s">
        <v>358</v>
      </c>
      <c r="C56" s="453">
        <v>22.0</v>
      </c>
      <c r="D56" s="453">
        <v>23.0</v>
      </c>
      <c r="E56" s="453">
        <v>11.0</v>
      </c>
      <c r="F56" s="453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52" t="s">
        <v>32</v>
      </c>
      <c r="B57" s="71" t="s">
        <v>357</v>
      </c>
      <c r="C57" s="453">
        <v>125.6513</v>
      </c>
      <c r="D57" s="453">
        <v>10.95267</v>
      </c>
      <c r="E57" s="453"/>
      <c r="F57" s="453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63"/>
      <c r="B58" s="71" t="s">
        <v>358</v>
      </c>
      <c r="C58" s="453">
        <v>18.0</v>
      </c>
      <c r="D58" s="453">
        <v>4.0</v>
      </c>
      <c r="E58" s="453"/>
      <c r="F58" s="453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52" t="s">
        <v>33</v>
      </c>
      <c r="B59" s="71" t="s">
        <v>357</v>
      </c>
      <c r="C59" s="453">
        <v>1302.625</v>
      </c>
      <c r="D59" s="453">
        <v>405.0</v>
      </c>
      <c r="E59" s="453"/>
      <c r="F59" s="453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63"/>
      <c r="B60" s="71" t="s">
        <v>358</v>
      </c>
      <c r="C60" s="453">
        <v>22.0</v>
      </c>
      <c r="D60" s="453">
        <v>1.0</v>
      </c>
      <c r="E60" s="453"/>
      <c r="F60" s="453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52" t="s">
        <v>34</v>
      </c>
      <c r="B61" s="71" t="s">
        <v>357</v>
      </c>
      <c r="C61" s="453"/>
      <c r="D61" s="453"/>
      <c r="E61" s="453"/>
      <c r="F61" s="453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63"/>
      <c r="B62" s="71" t="s">
        <v>358</v>
      </c>
      <c r="C62" s="453"/>
      <c r="D62" s="453"/>
      <c r="E62" s="453"/>
      <c r="F62" s="453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52" t="s">
        <v>35</v>
      </c>
      <c r="B63" s="71" t="s">
        <v>357</v>
      </c>
      <c r="C63" s="453">
        <v>2.871508</v>
      </c>
      <c r="D63" s="453">
        <v>500.0</v>
      </c>
      <c r="E63" s="453"/>
      <c r="F63" s="453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63"/>
      <c r="B64" s="71" t="s">
        <v>358</v>
      </c>
      <c r="C64" s="453">
        <v>3.0</v>
      </c>
      <c r="D64" s="453">
        <v>1.0</v>
      </c>
      <c r="E64" s="453"/>
      <c r="F64" s="453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52" t="s">
        <v>36</v>
      </c>
      <c r="B65" s="71" t="s">
        <v>357</v>
      </c>
      <c r="C65" s="453">
        <v>396.9873</v>
      </c>
      <c r="D65" s="453">
        <v>166.0098</v>
      </c>
      <c r="E65" s="453">
        <v>318.9342</v>
      </c>
      <c r="F65" s="45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63"/>
      <c r="B66" s="71" t="s">
        <v>358</v>
      </c>
      <c r="C66" s="453">
        <v>2.0</v>
      </c>
      <c r="D66" s="453">
        <v>26.0</v>
      </c>
      <c r="E66" s="453">
        <v>12.0</v>
      </c>
      <c r="F66" s="453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52" t="s">
        <v>22</v>
      </c>
      <c r="B67" s="71" t="s">
        <v>357</v>
      </c>
      <c r="C67" s="453">
        <v>310.0573</v>
      </c>
      <c r="D67" s="453">
        <v>299.5393</v>
      </c>
      <c r="E67" s="453">
        <v>241.5233</v>
      </c>
      <c r="F67" s="453">
        <v>659.1382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63"/>
      <c r="B68" s="71" t="s">
        <v>358</v>
      </c>
      <c r="C68" s="453">
        <v>134.0</v>
      </c>
      <c r="D68" s="453">
        <v>152.0</v>
      </c>
      <c r="E68" s="453">
        <v>39.0</v>
      </c>
      <c r="F68" s="453">
        <v>7.0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48"/>
      <c r="B69" s="448"/>
      <c r="C69" s="448"/>
      <c r="D69" s="448"/>
      <c r="E69" s="448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12" t="s">
        <v>805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41" t="s">
        <v>1</v>
      </c>
      <c r="B71" s="141" t="s">
        <v>800</v>
      </c>
      <c r="C71" s="141" t="s">
        <v>801</v>
      </c>
      <c r="D71" s="141" t="s">
        <v>802</v>
      </c>
      <c r="E71" s="141" t="s">
        <v>803</v>
      </c>
      <c r="F71" s="2"/>
      <c r="G71" s="96"/>
      <c r="H71" s="448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43" t="s">
        <v>23</v>
      </c>
      <c r="B72" s="143"/>
      <c r="C72" s="143">
        <v>170.3</v>
      </c>
      <c r="D72" s="143">
        <v>225.0</v>
      </c>
      <c r="E72" s="143">
        <v>210.9</v>
      </c>
      <c r="F72" s="2"/>
      <c r="G72" s="96"/>
      <c r="H72" s="45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43" t="s">
        <v>24</v>
      </c>
      <c r="B73" s="143">
        <v>18.5</v>
      </c>
      <c r="C73" s="143">
        <v>204.9</v>
      </c>
      <c r="D73" s="143">
        <v>148.1</v>
      </c>
      <c r="E73" s="143">
        <v>1116.1</v>
      </c>
      <c r="F73" s="2"/>
      <c r="G73" s="96"/>
      <c r="H73" s="45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43" t="s">
        <v>25</v>
      </c>
      <c r="B74" s="143">
        <v>7.8</v>
      </c>
      <c r="C74" s="143"/>
      <c r="D74" s="143"/>
      <c r="E74" s="143"/>
      <c r="F74" s="2"/>
      <c r="G74" s="96"/>
      <c r="H74" s="45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43" t="s">
        <v>26</v>
      </c>
      <c r="B75" s="143">
        <v>31.3</v>
      </c>
      <c r="C75" s="143">
        <v>231.7</v>
      </c>
      <c r="D75" s="143">
        <v>8.3</v>
      </c>
      <c r="E75" s="143"/>
      <c r="F75" s="2"/>
      <c r="G75" s="96"/>
      <c r="H75" s="45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43" t="s">
        <v>27</v>
      </c>
      <c r="B76" s="143">
        <v>73.4</v>
      </c>
      <c r="C76" s="143">
        <v>210.0</v>
      </c>
      <c r="D76" s="143"/>
      <c r="E76" s="14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43" t="s">
        <v>28</v>
      </c>
      <c r="B77" s="143"/>
      <c r="C77" s="143">
        <v>56.1</v>
      </c>
      <c r="D77" s="143">
        <v>15.0</v>
      </c>
      <c r="E77" s="143">
        <v>675.0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43" t="s">
        <v>29</v>
      </c>
      <c r="B78" s="143"/>
      <c r="C78" s="143">
        <v>496.8</v>
      </c>
      <c r="D78" s="143"/>
      <c r="E78" s="143">
        <v>1.0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43" t="s">
        <v>30</v>
      </c>
      <c r="B79" s="143"/>
      <c r="C79" s="143">
        <v>4.7</v>
      </c>
      <c r="D79" s="143"/>
      <c r="E79" s="14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43" t="s">
        <v>31</v>
      </c>
      <c r="B80" s="143">
        <v>237.3</v>
      </c>
      <c r="C80" s="143">
        <v>59.9</v>
      </c>
      <c r="D80" s="143">
        <v>33.4</v>
      </c>
      <c r="E80" s="14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43" t="s">
        <v>32</v>
      </c>
      <c r="B81" s="143">
        <v>20.8</v>
      </c>
      <c r="C81" s="143">
        <v>6.0</v>
      </c>
      <c r="D81" s="143"/>
      <c r="E81" s="14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43" t="s">
        <v>33</v>
      </c>
      <c r="B82" s="143">
        <v>855.0</v>
      </c>
      <c r="C82" s="143">
        <v>0.0</v>
      </c>
      <c r="D82" s="143"/>
      <c r="E82" s="14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43" t="s">
        <v>34</v>
      </c>
      <c r="B83" s="143"/>
      <c r="C83" s="143"/>
      <c r="D83" s="143"/>
      <c r="E83" s="14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43" t="s">
        <v>35</v>
      </c>
      <c r="B84" s="143">
        <v>0.6</v>
      </c>
      <c r="C84" s="143">
        <v>500.0</v>
      </c>
      <c r="D84" s="143"/>
      <c r="E84" s="14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43" t="s">
        <v>36</v>
      </c>
      <c r="B85" s="143">
        <v>283.6</v>
      </c>
      <c r="C85" s="143">
        <v>129.7371</v>
      </c>
      <c r="D85" s="143">
        <v>318.3</v>
      </c>
      <c r="E85" s="14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47" t="s">
        <v>22</v>
      </c>
      <c r="B86" s="447">
        <v>141.5</v>
      </c>
      <c r="C86" s="447">
        <v>219.5192</v>
      </c>
      <c r="D86" s="447">
        <v>138.8</v>
      </c>
      <c r="E86" s="447">
        <v>604.5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12" t="s">
        <v>806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41" t="s">
        <v>19</v>
      </c>
      <c r="B90" s="141" t="s">
        <v>800</v>
      </c>
      <c r="C90" s="141" t="s">
        <v>801</v>
      </c>
      <c r="D90" s="141" t="s">
        <v>802</v>
      </c>
      <c r="E90" s="141" t="s">
        <v>803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43" t="s">
        <v>23</v>
      </c>
      <c r="B91" s="143"/>
      <c r="C91" s="143">
        <v>761580.0</v>
      </c>
      <c r="D91" s="143">
        <v>60300.0</v>
      </c>
      <c r="E91" s="143">
        <v>95760.0</v>
      </c>
      <c r="F91" s="2"/>
      <c r="G91" s="96"/>
      <c r="H91" s="448"/>
      <c r="I91" s="451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43" t="s">
        <v>24</v>
      </c>
      <c r="B92" s="143">
        <v>19102.0</v>
      </c>
      <c r="C92" s="143">
        <v>1347281.0</v>
      </c>
      <c r="D92" s="143">
        <v>142978.0</v>
      </c>
      <c r="E92" s="143">
        <v>514116.0</v>
      </c>
      <c r="F92" s="2"/>
      <c r="G92" s="96"/>
      <c r="H92" s="451"/>
      <c r="I92" s="451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43" t="s">
        <v>25</v>
      </c>
      <c r="B93" s="143">
        <v>29876.0</v>
      </c>
      <c r="C93" s="143"/>
      <c r="D93" s="143"/>
      <c r="E93" s="143"/>
      <c r="F93" s="2"/>
      <c r="G93" s="96"/>
      <c r="H93" s="451"/>
      <c r="I93" s="451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43" t="s">
        <v>26</v>
      </c>
      <c r="B94" s="143">
        <v>397858.0</v>
      </c>
      <c r="C94" s="143">
        <v>466650.0</v>
      </c>
      <c r="D94" s="143">
        <v>3948.0</v>
      </c>
      <c r="E94" s="143"/>
      <c r="F94" s="2"/>
      <c r="G94" s="96"/>
      <c r="H94" s="451"/>
      <c r="I94" s="451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43" t="s">
        <v>27</v>
      </c>
      <c r="B95" s="143">
        <v>53815.0</v>
      </c>
      <c r="C95" s="143">
        <v>31320.0</v>
      </c>
      <c r="D95" s="143"/>
      <c r="E95" s="143"/>
      <c r="F95" s="2"/>
      <c r="G95" s="96"/>
      <c r="H95" s="451"/>
      <c r="I95" s="451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43" t="s">
        <v>28</v>
      </c>
      <c r="B96" s="143"/>
      <c r="C96" s="143">
        <v>70025.0</v>
      </c>
      <c r="D96" s="143">
        <v>9270.0</v>
      </c>
      <c r="E96" s="143">
        <v>23625.0</v>
      </c>
      <c r="F96" s="2"/>
      <c r="G96" s="96"/>
      <c r="H96" s="451"/>
      <c r="I96" s="451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43" t="s">
        <v>29</v>
      </c>
      <c r="B97" s="143"/>
      <c r="C97" s="143">
        <v>3194228.0</v>
      </c>
      <c r="D97" s="143"/>
      <c r="E97" s="143">
        <v>590.0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43" t="s">
        <v>30</v>
      </c>
      <c r="B98" s="143"/>
      <c r="C98" s="143">
        <v>4999.0</v>
      </c>
      <c r="D98" s="143"/>
      <c r="E98" s="14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43" t="s">
        <v>31</v>
      </c>
      <c r="B99" s="143">
        <v>2180130.0</v>
      </c>
      <c r="C99" s="143">
        <v>698371.0</v>
      </c>
      <c r="D99" s="143">
        <v>441885.0</v>
      </c>
      <c r="E99" s="14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43" t="s">
        <v>32</v>
      </c>
      <c r="B100" s="143">
        <v>370797.0</v>
      </c>
      <c r="C100" s="143">
        <v>5323.0</v>
      </c>
      <c r="D100" s="143"/>
      <c r="E100" s="14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43" t="s">
        <v>33</v>
      </c>
      <c r="B101" s="143">
        <v>1856241.0</v>
      </c>
      <c r="C101" s="143">
        <v>15795.0</v>
      </c>
      <c r="D101" s="143"/>
      <c r="E101" s="14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43" t="s">
        <v>34</v>
      </c>
      <c r="B102" s="143"/>
      <c r="C102" s="143"/>
      <c r="D102" s="143"/>
      <c r="E102" s="14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43" t="s">
        <v>35</v>
      </c>
      <c r="B103" s="143">
        <v>514.0</v>
      </c>
      <c r="C103" s="143">
        <v>16000.0</v>
      </c>
      <c r="D103" s="143"/>
      <c r="E103" s="14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43" t="s">
        <v>36</v>
      </c>
      <c r="B104" s="143">
        <v>125448.0</v>
      </c>
      <c r="C104" s="143">
        <v>306288.0</v>
      </c>
      <c r="D104" s="143">
        <v>305539.0</v>
      </c>
      <c r="E104" s="14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47" t="s">
        <v>22</v>
      </c>
      <c r="B105" s="447">
        <v>5033781.0</v>
      </c>
      <c r="C105" s="447">
        <v>6917860.0</v>
      </c>
      <c r="D105" s="447">
        <v>963920.0</v>
      </c>
      <c r="E105" s="447">
        <v>634091.0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12" t="s">
        <v>807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41" t="s">
        <v>19</v>
      </c>
      <c r="B108" s="141" t="s">
        <v>800</v>
      </c>
      <c r="C108" s="141" t="s">
        <v>801</v>
      </c>
      <c r="D108" s="141" t="s">
        <v>802</v>
      </c>
      <c r="E108" s="141" t="s">
        <v>803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43" t="s">
        <v>23</v>
      </c>
      <c r="B109" s="143"/>
      <c r="C109" s="143">
        <v>702383.0</v>
      </c>
      <c r="D109" s="143">
        <v>60300.0</v>
      </c>
      <c r="E109" s="143">
        <v>95760.0</v>
      </c>
      <c r="F109" s="2"/>
      <c r="G109" s="96"/>
      <c r="H109" s="45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43" t="s">
        <v>24</v>
      </c>
      <c r="B110" s="143">
        <v>15275.0</v>
      </c>
      <c r="C110" s="143">
        <v>1048080.0</v>
      </c>
      <c r="D110" s="143">
        <v>138135.0</v>
      </c>
      <c r="E110" s="143">
        <v>462074.0</v>
      </c>
      <c r="F110" s="2"/>
      <c r="G110" s="96"/>
      <c r="H110" s="45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43" t="s">
        <v>25</v>
      </c>
      <c r="B111" s="143">
        <v>11925.0</v>
      </c>
      <c r="C111" s="143"/>
      <c r="D111" s="143"/>
      <c r="E111" s="143"/>
      <c r="F111" s="2"/>
      <c r="G111" s="96"/>
      <c r="H111" s="45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43" t="s">
        <v>26</v>
      </c>
      <c r="B112" s="143">
        <v>173994.0</v>
      </c>
      <c r="C112" s="143">
        <v>411233.0</v>
      </c>
      <c r="D112" s="143">
        <v>1660.0</v>
      </c>
      <c r="E112" s="143"/>
      <c r="F112" s="2"/>
      <c r="G112" s="96"/>
      <c r="H112" s="45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43" t="s">
        <v>27</v>
      </c>
      <c r="B113" s="143">
        <v>40810.0</v>
      </c>
      <c r="C113" s="143">
        <v>24360.0</v>
      </c>
      <c r="D113" s="143"/>
      <c r="E113" s="143"/>
      <c r="F113" s="2"/>
      <c r="G113" s="96"/>
      <c r="H113" s="45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43" t="s">
        <v>28</v>
      </c>
      <c r="B114" s="143"/>
      <c r="C114" s="143">
        <v>52260.0</v>
      </c>
      <c r="D114" s="143">
        <v>4635.0</v>
      </c>
      <c r="E114" s="143">
        <v>23625.0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43" t="s">
        <v>29</v>
      </c>
      <c r="B115" s="143"/>
      <c r="C115" s="143">
        <v>2385639.0</v>
      </c>
      <c r="D115" s="143"/>
      <c r="E115" s="143">
        <v>59.0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43" t="s">
        <v>30</v>
      </c>
      <c r="B116" s="143"/>
      <c r="C116" s="143">
        <v>3549.0</v>
      </c>
      <c r="D116" s="143"/>
      <c r="E116" s="14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43" t="s">
        <v>31</v>
      </c>
      <c r="B117" s="143">
        <v>685417.0</v>
      </c>
      <c r="C117" s="143">
        <v>184018.0</v>
      </c>
      <c r="D117" s="143">
        <v>44175.0</v>
      </c>
      <c r="E117" s="14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43" t="s">
        <v>32</v>
      </c>
      <c r="B118" s="143">
        <v>61309.0</v>
      </c>
      <c r="C118" s="143">
        <v>2913.0</v>
      </c>
      <c r="D118" s="143"/>
      <c r="E118" s="14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43" t="s">
        <v>33</v>
      </c>
      <c r="B119" s="143">
        <v>1218373.0</v>
      </c>
      <c r="C119" s="143" t="s">
        <v>808</v>
      </c>
      <c r="D119" s="143"/>
      <c r="E119" s="14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43" t="s">
        <v>34</v>
      </c>
      <c r="B120" s="143"/>
      <c r="C120" s="143"/>
      <c r="D120" s="143"/>
      <c r="E120" s="14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43" t="s">
        <v>35</v>
      </c>
      <c r="B121" s="143">
        <v>104.0</v>
      </c>
      <c r="C121" s="143">
        <v>16000.0</v>
      </c>
      <c r="D121" s="143"/>
      <c r="E121" s="14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43" t="s">
        <v>36</v>
      </c>
      <c r="B122" s="143">
        <v>89616.0</v>
      </c>
      <c r="C122" s="143">
        <v>239365.0</v>
      </c>
      <c r="D122" s="143">
        <v>304953.0</v>
      </c>
      <c r="E122" s="14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47" t="s">
        <v>22</v>
      </c>
      <c r="B123" s="447">
        <v>2296823.0</v>
      </c>
      <c r="C123" s="447">
        <v>5069797.0</v>
      </c>
      <c r="D123" s="447">
        <v>553858.0</v>
      </c>
      <c r="E123" s="447">
        <v>581518.0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5">
    <mergeCell ref="A53:A54"/>
    <mergeCell ref="A55:A56"/>
    <mergeCell ref="A57:A58"/>
    <mergeCell ref="A59:A60"/>
    <mergeCell ref="A61:A62"/>
    <mergeCell ref="A63:A64"/>
    <mergeCell ref="A65:A66"/>
    <mergeCell ref="A67:A68"/>
    <mergeCell ref="A39:A40"/>
    <mergeCell ref="A41:A42"/>
    <mergeCell ref="A43:A44"/>
    <mergeCell ref="A45:A46"/>
    <mergeCell ref="A47:A48"/>
    <mergeCell ref="A49:A50"/>
    <mergeCell ref="A51:A52"/>
  </mergeCells>
  <printOptions/>
  <pageMargins bottom="0.75" footer="0.0" header="0.0" left="0.7" right="0.7" top="0.75"/>
  <pageSetup scale="77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9.57"/>
    <col customWidth="1" min="2" max="26" width="11.57"/>
  </cols>
  <sheetData>
    <row r="1">
      <c r="A1" s="112" t="s">
        <v>809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41" t="s">
        <v>322</v>
      </c>
      <c r="B2" s="141" t="s">
        <v>810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43" t="s">
        <v>32</v>
      </c>
      <c r="B3" s="143">
        <v>53.0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43" t="s">
        <v>24</v>
      </c>
      <c r="B4" s="143">
        <v>37.5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43" t="s">
        <v>31</v>
      </c>
      <c r="B5" s="143">
        <v>27.8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43" t="s">
        <v>34</v>
      </c>
      <c r="B6" s="143">
        <v>24.4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43" t="s">
        <v>36</v>
      </c>
      <c r="B7" s="143">
        <v>17.5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43" t="s">
        <v>27</v>
      </c>
      <c r="B8" s="143">
        <v>16.6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43" t="s">
        <v>26</v>
      </c>
      <c r="B9" s="143">
        <v>15.8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3" t="s">
        <v>33</v>
      </c>
      <c r="B10" s="143">
        <v>13.1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43" t="s">
        <v>29</v>
      </c>
      <c r="B11" s="143">
        <v>12.8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43" t="s">
        <v>35</v>
      </c>
      <c r="B12" s="143">
        <v>6.0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43" t="s">
        <v>28</v>
      </c>
      <c r="B13" s="143">
        <v>5.3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3" t="s">
        <v>25</v>
      </c>
      <c r="B14" s="143">
        <v>2.7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43" t="s">
        <v>30</v>
      </c>
      <c r="B15" s="143">
        <v>1.9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43" t="s">
        <v>23</v>
      </c>
      <c r="B16" s="143">
        <v>0.6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47" t="s">
        <v>22</v>
      </c>
      <c r="B17" s="447">
        <v>16.2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12" t="s">
        <v>811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41" t="s">
        <v>1</v>
      </c>
      <c r="B20" s="141" t="s">
        <v>812</v>
      </c>
      <c r="C20" s="141" t="s">
        <v>813</v>
      </c>
      <c r="D20" s="141" t="s">
        <v>814</v>
      </c>
      <c r="E20" s="141" t="s">
        <v>815</v>
      </c>
      <c r="F20" s="141" t="s">
        <v>816</v>
      </c>
      <c r="G20" s="141" t="s">
        <v>817</v>
      </c>
      <c r="H20" s="2"/>
      <c r="I20" s="96"/>
      <c r="J20" s="8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43" t="s">
        <v>23</v>
      </c>
      <c r="B21" s="143">
        <v>86.1</v>
      </c>
      <c r="C21" s="143">
        <v>13.900000000000002</v>
      </c>
      <c r="D21" s="143">
        <v>67.2</v>
      </c>
      <c r="E21" s="143">
        <v>4.7</v>
      </c>
      <c r="F21" s="143">
        <v>67.2</v>
      </c>
      <c r="G21" s="143">
        <v>67.2</v>
      </c>
      <c r="H21" s="2"/>
      <c r="I21" s="96"/>
      <c r="J21" s="8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43" t="s">
        <v>24</v>
      </c>
      <c r="B22" s="143">
        <v>22.8</v>
      </c>
      <c r="C22" s="143">
        <v>16.6</v>
      </c>
      <c r="D22" s="143">
        <v>10.8</v>
      </c>
      <c r="E22" s="143">
        <v>25.900000000000002</v>
      </c>
      <c r="F22" s="143">
        <v>22.900000000000002</v>
      </c>
      <c r="G22" s="143">
        <v>19.6</v>
      </c>
      <c r="H22" s="2"/>
      <c r="I22" s="96"/>
      <c r="J22" s="8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43" t="s">
        <v>25</v>
      </c>
      <c r="B23" s="143">
        <v>72.0</v>
      </c>
      <c r="C23" s="143">
        <v>55.900000000000006</v>
      </c>
      <c r="D23" s="143">
        <v>3.1</v>
      </c>
      <c r="E23" s="143">
        <v>35.6</v>
      </c>
      <c r="F23" s="143">
        <v>0.8</v>
      </c>
      <c r="G23" s="143">
        <v>23.0</v>
      </c>
      <c r="H23" s="2"/>
      <c r="I23" s="96"/>
      <c r="J23" s="87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43" t="s">
        <v>26</v>
      </c>
      <c r="B24" s="143">
        <v>2.8000000000000003</v>
      </c>
      <c r="C24" s="143">
        <v>22.1</v>
      </c>
      <c r="D24" s="143">
        <v>1.4000000000000001</v>
      </c>
      <c r="E24" s="143">
        <v>59.599999999999994</v>
      </c>
      <c r="F24" s="143">
        <v>31.8</v>
      </c>
      <c r="G24" s="143">
        <v>7.8</v>
      </c>
      <c r="H24" s="2"/>
      <c r="I24" s="96"/>
      <c r="J24" s="87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43" t="s">
        <v>27</v>
      </c>
      <c r="B25" s="143">
        <v>13.3</v>
      </c>
      <c r="C25" s="143">
        <v>37.4</v>
      </c>
      <c r="D25" s="143">
        <v>6.1</v>
      </c>
      <c r="E25" s="143">
        <v>45.9</v>
      </c>
      <c r="F25" s="143">
        <v>1.7000000000000002</v>
      </c>
      <c r="G25" s="143">
        <v>16.6</v>
      </c>
      <c r="H25" s="2"/>
      <c r="I25" s="96"/>
      <c r="J25" s="87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43" t="s">
        <v>28</v>
      </c>
      <c r="B26" s="143">
        <v>57.3</v>
      </c>
      <c r="C26" s="143">
        <v>19.400000000000002</v>
      </c>
      <c r="D26" s="143">
        <v>0.5</v>
      </c>
      <c r="E26" s="143">
        <v>15.9</v>
      </c>
      <c r="F26" s="143">
        <v>30.5</v>
      </c>
      <c r="G26" s="143">
        <v>8.799999999999999</v>
      </c>
      <c r="H26" s="2"/>
      <c r="I26" s="96"/>
      <c r="J26" s="87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43" t="s">
        <v>29</v>
      </c>
      <c r="B27" s="143">
        <v>92.60000000000001</v>
      </c>
      <c r="C27" s="143">
        <v>45.1</v>
      </c>
      <c r="D27" s="143">
        <v>30.9</v>
      </c>
      <c r="E27" s="143">
        <v>38.5</v>
      </c>
      <c r="F27" s="143">
        <v>2.1999999999999997</v>
      </c>
      <c r="G27" s="143">
        <v>5.2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43" t="s">
        <v>30</v>
      </c>
      <c r="B28" s="143">
        <v>21.3</v>
      </c>
      <c r="C28" s="143">
        <v>47.8</v>
      </c>
      <c r="D28" s="143">
        <v>8.200000000000001</v>
      </c>
      <c r="E28" s="143">
        <v>27.400000000000002</v>
      </c>
      <c r="F28" s="143">
        <v>9.700000000000001</v>
      </c>
      <c r="G28" s="143">
        <v>10.4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43" t="s">
        <v>31</v>
      </c>
      <c r="B29" s="143">
        <v>76.4</v>
      </c>
      <c r="C29" s="143">
        <v>35.6</v>
      </c>
      <c r="D29" s="143">
        <v>5.8999999999999995</v>
      </c>
      <c r="E29" s="143">
        <v>31.1</v>
      </c>
      <c r="F29" s="143">
        <v>24.5</v>
      </c>
      <c r="G29" s="143">
        <v>11.3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43" t="s">
        <v>32</v>
      </c>
      <c r="B30" s="143">
        <v>22.3</v>
      </c>
      <c r="C30" s="143">
        <v>52.800000000000004</v>
      </c>
      <c r="D30" s="143">
        <v>20.5</v>
      </c>
      <c r="E30" s="143">
        <v>24.3</v>
      </c>
      <c r="F30" s="143">
        <v>48.1</v>
      </c>
      <c r="G30" s="143">
        <v>18.8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43" t="s">
        <v>33</v>
      </c>
      <c r="B31" s="143">
        <v>0.7000000000000001</v>
      </c>
      <c r="C31" s="143">
        <v>88.0</v>
      </c>
      <c r="D31" s="143">
        <v>0.0</v>
      </c>
      <c r="E31" s="143">
        <v>27.400000000000002</v>
      </c>
      <c r="F31" s="143">
        <v>0.2</v>
      </c>
      <c r="G31" s="143">
        <v>48.199999999999996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43" t="s">
        <v>34</v>
      </c>
      <c r="B32" s="143">
        <v>8.7</v>
      </c>
      <c r="C32" s="143">
        <v>32.9</v>
      </c>
      <c r="D32" s="143">
        <v>12.9</v>
      </c>
      <c r="E32" s="143">
        <v>62.8</v>
      </c>
      <c r="F32" s="143">
        <v>17.2</v>
      </c>
      <c r="G32" s="143">
        <v>9.6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43" t="s">
        <v>35</v>
      </c>
      <c r="B33" s="143">
        <v>7.199999999999999</v>
      </c>
      <c r="C33" s="143">
        <v>30.2</v>
      </c>
      <c r="D33" s="143">
        <v>6.800000000000001</v>
      </c>
      <c r="E33" s="143">
        <v>24.6</v>
      </c>
      <c r="F33" s="143">
        <v>19.0</v>
      </c>
      <c r="G33" s="143">
        <v>14.2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43" t="s">
        <v>36</v>
      </c>
      <c r="B34" s="143">
        <v>23.799999999999997</v>
      </c>
      <c r="C34" s="143">
        <v>58.3</v>
      </c>
      <c r="D34" s="143">
        <v>18.099999999999998</v>
      </c>
      <c r="E34" s="143">
        <v>30.3</v>
      </c>
      <c r="F34" s="143">
        <v>14.7</v>
      </c>
      <c r="G34" s="143">
        <v>9.1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43" t="s">
        <v>22</v>
      </c>
      <c r="B35" s="143">
        <v>38.9</v>
      </c>
      <c r="C35" s="143">
        <v>37.1</v>
      </c>
      <c r="D35" s="143">
        <v>11.899999999999999</v>
      </c>
      <c r="E35" s="143">
        <v>34.300000000000004</v>
      </c>
      <c r="F35" s="143">
        <v>23.1</v>
      </c>
      <c r="G35" s="143">
        <v>14.000000000000002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2" t="s">
        <v>818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41" t="s">
        <v>1</v>
      </c>
      <c r="B38" s="141" t="s">
        <v>819</v>
      </c>
      <c r="C38" s="141" t="s">
        <v>820</v>
      </c>
      <c r="D38" s="141" t="s">
        <v>821</v>
      </c>
      <c r="E38" s="141" t="s">
        <v>822</v>
      </c>
      <c r="F38" s="141" t="s">
        <v>823</v>
      </c>
      <c r="G38" s="141" t="s">
        <v>824</v>
      </c>
      <c r="H38" s="141" t="s">
        <v>825</v>
      </c>
      <c r="I38" s="141" t="s">
        <v>826</v>
      </c>
      <c r="J38" s="141" t="s">
        <v>827</v>
      </c>
      <c r="K38" s="141" t="s">
        <v>828</v>
      </c>
      <c r="L38" s="141" t="s">
        <v>829</v>
      </c>
      <c r="M38" s="2"/>
      <c r="N38" s="96"/>
      <c r="O38" s="44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43" t="s">
        <v>23</v>
      </c>
      <c r="B39" s="143">
        <v>0.0</v>
      </c>
      <c r="C39" s="143">
        <v>0.0</v>
      </c>
      <c r="D39" s="143">
        <v>0.0</v>
      </c>
      <c r="E39" s="143">
        <v>0.0</v>
      </c>
      <c r="F39" s="143">
        <v>0.0</v>
      </c>
      <c r="G39" s="143">
        <v>100.0</v>
      </c>
      <c r="H39" s="143">
        <v>0.0</v>
      </c>
      <c r="I39" s="143">
        <v>0.0</v>
      </c>
      <c r="J39" s="143">
        <v>100.0</v>
      </c>
      <c r="K39" s="143">
        <v>0.0</v>
      </c>
      <c r="L39" s="143">
        <v>0.0</v>
      </c>
      <c r="M39" s="2"/>
      <c r="N39" s="96"/>
      <c r="O39" s="44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43" t="s">
        <v>24</v>
      </c>
      <c r="B40" s="143">
        <v>51.1</v>
      </c>
      <c r="C40" s="143">
        <v>25.1</v>
      </c>
      <c r="D40" s="143">
        <v>3.3000000000000003</v>
      </c>
      <c r="E40" s="143">
        <v>19.3</v>
      </c>
      <c r="F40" s="143">
        <v>0.0</v>
      </c>
      <c r="G40" s="143">
        <v>0.0</v>
      </c>
      <c r="H40" s="143">
        <v>1.3</v>
      </c>
      <c r="I40" s="143">
        <v>34.9</v>
      </c>
      <c r="J40" s="143">
        <v>0.0</v>
      </c>
      <c r="K40" s="143">
        <v>0.0</v>
      </c>
      <c r="L40" s="143">
        <v>0.0</v>
      </c>
      <c r="M40" s="2"/>
      <c r="N40" s="96"/>
      <c r="O40" s="44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43" t="s">
        <v>25</v>
      </c>
      <c r="B41" s="143">
        <v>73.0</v>
      </c>
      <c r="C41" s="143">
        <v>0.0</v>
      </c>
      <c r="D41" s="143">
        <v>3.3000000000000003</v>
      </c>
      <c r="E41" s="143">
        <v>27.6</v>
      </c>
      <c r="F41" s="143">
        <v>0.0</v>
      </c>
      <c r="G41" s="143">
        <v>2.8000000000000003</v>
      </c>
      <c r="H41" s="143">
        <v>0.0</v>
      </c>
      <c r="I41" s="143">
        <v>0.0</v>
      </c>
      <c r="J41" s="143">
        <v>0.0</v>
      </c>
      <c r="K41" s="143">
        <v>0.0</v>
      </c>
      <c r="L41" s="143">
        <v>11.200000000000001</v>
      </c>
      <c r="M41" s="2"/>
      <c r="N41" s="96"/>
      <c r="O41" s="44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43" t="s">
        <v>26</v>
      </c>
      <c r="B42" s="143">
        <v>33.2</v>
      </c>
      <c r="C42" s="143">
        <v>0.0</v>
      </c>
      <c r="D42" s="143">
        <v>5.8999999999999995</v>
      </c>
      <c r="E42" s="143">
        <v>0.0</v>
      </c>
      <c r="F42" s="143">
        <v>53.2</v>
      </c>
      <c r="G42" s="143">
        <v>0.0</v>
      </c>
      <c r="H42" s="143">
        <v>0.0</v>
      </c>
      <c r="I42" s="143">
        <v>0.0</v>
      </c>
      <c r="J42" s="143">
        <v>0.0</v>
      </c>
      <c r="K42" s="143">
        <v>0.0</v>
      </c>
      <c r="L42" s="143">
        <v>48.199999999999996</v>
      </c>
      <c r="M42" s="2"/>
      <c r="N42" s="96"/>
      <c r="O42" s="44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43" t="s">
        <v>27</v>
      </c>
      <c r="B43" s="143">
        <v>35.4</v>
      </c>
      <c r="C43" s="143">
        <v>41.0</v>
      </c>
      <c r="D43" s="143">
        <v>6.5</v>
      </c>
      <c r="E43" s="143">
        <v>29.599999999999998</v>
      </c>
      <c r="F43" s="143">
        <v>12.8</v>
      </c>
      <c r="G43" s="143">
        <v>0.0</v>
      </c>
      <c r="H43" s="143">
        <v>0.0</v>
      </c>
      <c r="I43" s="143">
        <v>0.0</v>
      </c>
      <c r="J43" s="143">
        <v>0.0</v>
      </c>
      <c r="K43" s="143">
        <v>19.2</v>
      </c>
      <c r="L43" s="143">
        <v>0.0</v>
      </c>
      <c r="M43" s="2"/>
      <c r="N43" s="96"/>
      <c r="O43" s="44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43" t="s">
        <v>28</v>
      </c>
      <c r="B44" s="143">
        <v>89.5</v>
      </c>
      <c r="C44" s="143">
        <v>15.2</v>
      </c>
      <c r="D44" s="143">
        <v>0.0</v>
      </c>
      <c r="E44" s="143">
        <v>3.8</v>
      </c>
      <c r="F44" s="143">
        <v>6.1</v>
      </c>
      <c r="G44" s="143">
        <v>10.9</v>
      </c>
      <c r="H44" s="143">
        <v>0.0</v>
      </c>
      <c r="I44" s="143">
        <v>0.0</v>
      </c>
      <c r="J44" s="143">
        <v>25.8</v>
      </c>
      <c r="K44" s="143">
        <v>2.1</v>
      </c>
      <c r="L44" s="143">
        <v>0.0</v>
      </c>
      <c r="M44" s="2"/>
      <c r="N44" s="96"/>
      <c r="O44" s="44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43" t="s">
        <v>29</v>
      </c>
      <c r="B45" s="143">
        <v>66.9</v>
      </c>
      <c r="C45" s="143">
        <v>0.0</v>
      </c>
      <c r="D45" s="143">
        <v>44.800000000000004</v>
      </c>
      <c r="E45" s="143">
        <v>20.1</v>
      </c>
      <c r="F45" s="143">
        <v>11.899999999999999</v>
      </c>
      <c r="G45" s="143">
        <v>6.4</v>
      </c>
      <c r="H45" s="143">
        <v>4.9</v>
      </c>
      <c r="I45" s="143">
        <v>0.0</v>
      </c>
      <c r="J45" s="143">
        <v>0.0</v>
      </c>
      <c r="K45" s="143">
        <v>0.0</v>
      </c>
      <c r="L45" s="143">
        <v>2.5</v>
      </c>
      <c r="M45" s="2"/>
      <c r="N45" s="96"/>
      <c r="O45" s="44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43" t="s">
        <v>30</v>
      </c>
      <c r="B46" s="143">
        <v>61.4</v>
      </c>
      <c r="C46" s="143">
        <v>0.8999999999999999</v>
      </c>
      <c r="D46" s="143">
        <v>0.0</v>
      </c>
      <c r="E46" s="143">
        <v>8.4</v>
      </c>
      <c r="F46" s="143">
        <v>29.7</v>
      </c>
      <c r="G46" s="143">
        <v>0.0</v>
      </c>
      <c r="H46" s="143">
        <v>0.0</v>
      </c>
      <c r="I46" s="143">
        <v>0.0</v>
      </c>
      <c r="J46" s="143">
        <v>0.0</v>
      </c>
      <c r="K46" s="143">
        <v>0.0</v>
      </c>
      <c r="L46" s="143">
        <v>4.6</v>
      </c>
      <c r="M46" s="2"/>
      <c r="N46" s="96"/>
      <c r="O46" s="44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43" t="s">
        <v>31</v>
      </c>
      <c r="B47" s="143">
        <v>95.39999999999999</v>
      </c>
      <c r="C47" s="143">
        <v>11.0</v>
      </c>
      <c r="D47" s="143">
        <v>18.6</v>
      </c>
      <c r="E47" s="143">
        <v>3.4000000000000004</v>
      </c>
      <c r="F47" s="143">
        <v>0.1</v>
      </c>
      <c r="G47" s="143">
        <v>8.5</v>
      </c>
      <c r="H47" s="143">
        <v>0.0</v>
      </c>
      <c r="I47" s="143">
        <v>0.0</v>
      </c>
      <c r="J47" s="143">
        <v>4.3999999999999995</v>
      </c>
      <c r="K47" s="143">
        <v>0.0</v>
      </c>
      <c r="L47" s="143">
        <v>0.0</v>
      </c>
      <c r="M47" s="2"/>
      <c r="N47" s="96"/>
      <c r="O47" s="44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43" t="s">
        <v>32</v>
      </c>
      <c r="B48" s="143">
        <v>98.1</v>
      </c>
      <c r="C48" s="143">
        <v>7.3999999999999995</v>
      </c>
      <c r="D48" s="143">
        <v>2.1999999999999997</v>
      </c>
      <c r="E48" s="143">
        <v>1.7999999999999998</v>
      </c>
      <c r="F48" s="143">
        <v>0.0</v>
      </c>
      <c r="G48" s="143">
        <v>17.299999999999997</v>
      </c>
      <c r="H48" s="143">
        <v>9.1</v>
      </c>
      <c r="I48" s="143">
        <v>0.7000000000000001</v>
      </c>
      <c r="J48" s="143">
        <v>4.7</v>
      </c>
      <c r="K48" s="143">
        <v>0.2</v>
      </c>
      <c r="L48" s="143">
        <v>0.0</v>
      </c>
      <c r="M48" s="2"/>
      <c r="N48" s="96"/>
      <c r="O48" s="44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43" t="s">
        <v>33</v>
      </c>
      <c r="B49" s="143">
        <v>96.3</v>
      </c>
      <c r="C49" s="143">
        <v>0.0</v>
      </c>
      <c r="D49" s="143">
        <v>22.0</v>
      </c>
      <c r="E49" s="143">
        <v>6.6000000000000005</v>
      </c>
      <c r="F49" s="143">
        <v>26.3</v>
      </c>
      <c r="G49" s="143">
        <v>0.0</v>
      </c>
      <c r="H49" s="143">
        <v>0.0</v>
      </c>
      <c r="I49" s="143">
        <v>0.0</v>
      </c>
      <c r="J49" s="143">
        <v>0.0</v>
      </c>
      <c r="K49" s="143">
        <v>0.0</v>
      </c>
      <c r="L49" s="143">
        <v>5.4</v>
      </c>
      <c r="M49" s="2"/>
      <c r="N49" s="96"/>
      <c r="O49" s="44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43" t="s">
        <v>34</v>
      </c>
      <c r="B50" s="143">
        <v>92.5</v>
      </c>
      <c r="C50" s="143">
        <v>1.7999999999999998</v>
      </c>
      <c r="D50" s="143">
        <v>0.4</v>
      </c>
      <c r="E50" s="143">
        <v>9.0</v>
      </c>
      <c r="F50" s="143">
        <v>13.100000000000001</v>
      </c>
      <c r="G50" s="143">
        <v>0.6</v>
      </c>
      <c r="H50" s="143">
        <v>21.3</v>
      </c>
      <c r="I50" s="143">
        <v>0.0</v>
      </c>
      <c r="J50" s="143">
        <v>21.3</v>
      </c>
      <c r="K50" s="143">
        <v>30.2</v>
      </c>
      <c r="L50" s="143">
        <v>2.6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43" t="s">
        <v>35</v>
      </c>
      <c r="B51" s="143">
        <v>31.3</v>
      </c>
      <c r="C51" s="143">
        <v>2.7</v>
      </c>
      <c r="D51" s="143">
        <v>21.9</v>
      </c>
      <c r="E51" s="143">
        <v>29.099999999999998</v>
      </c>
      <c r="F51" s="143">
        <v>0.6</v>
      </c>
      <c r="G51" s="143">
        <v>0.0</v>
      </c>
      <c r="H51" s="143">
        <v>0.0</v>
      </c>
      <c r="I51" s="143">
        <v>4.5</v>
      </c>
      <c r="J51" s="143">
        <v>4.1000000000000005</v>
      </c>
      <c r="K51" s="143">
        <v>0.0</v>
      </c>
      <c r="L51" s="143">
        <v>0.0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43" t="s">
        <v>36</v>
      </c>
      <c r="B52" s="143">
        <v>62.2</v>
      </c>
      <c r="C52" s="143">
        <v>12.9</v>
      </c>
      <c r="D52" s="143">
        <v>14.399999999999999</v>
      </c>
      <c r="E52" s="143">
        <v>12.1</v>
      </c>
      <c r="F52" s="143">
        <v>0.0</v>
      </c>
      <c r="G52" s="143">
        <v>0.0</v>
      </c>
      <c r="H52" s="143">
        <v>0.0</v>
      </c>
      <c r="I52" s="143">
        <v>1.0999999999999999</v>
      </c>
      <c r="J52" s="143">
        <v>0.0</v>
      </c>
      <c r="K52" s="143">
        <v>0.0</v>
      </c>
      <c r="L52" s="143">
        <v>0.0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47" t="s">
        <v>22</v>
      </c>
      <c r="B53" s="447">
        <v>75.4</v>
      </c>
      <c r="C53" s="447">
        <v>10.7</v>
      </c>
      <c r="D53" s="447">
        <v>10.6</v>
      </c>
      <c r="E53" s="447">
        <v>10.0</v>
      </c>
      <c r="F53" s="447">
        <v>8.9</v>
      </c>
      <c r="G53" s="447">
        <v>6.5</v>
      </c>
      <c r="H53" s="447">
        <v>4.9</v>
      </c>
      <c r="I53" s="447">
        <v>4.9</v>
      </c>
      <c r="J53" s="447">
        <v>4.8</v>
      </c>
      <c r="K53" s="447">
        <v>4.5</v>
      </c>
      <c r="L53" s="447">
        <v>4.5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12" t="s">
        <v>830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41" t="s">
        <v>19</v>
      </c>
      <c r="B56" s="141" t="s">
        <v>831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43" t="s">
        <v>31</v>
      </c>
      <c r="B57" s="143">
        <v>5.16</v>
      </c>
      <c r="C57" s="447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43" t="s">
        <v>29</v>
      </c>
      <c r="B58" s="143">
        <v>4.81</v>
      </c>
      <c r="C58" s="447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43" t="s">
        <v>26</v>
      </c>
      <c r="B59" s="143">
        <v>4.03</v>
      </c>
      <c r="C59" s="447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43" t="s">
        <v>28</v>
      </c>
      <c r="B60" s="143">
        <v>3.01</v>
      </c>
      <c r="C60" s="447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43" t="s">
        <v>30</v>
      </c>
      <c r="B61" s="143">
        <v>1.77</v>
      </c>
      <c r="C61" s="447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43" t="s">
        <v>35</v>
      </c>
      <c r="B62" s="143">
        <v>1.15</v>
      </c>
      <c r="C62" s="447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43" t="s">
        <v>36</v>
      </c>
      <c r="B63" s="143">
        <v>0.93</v>
      </c>
      <c r="C63" s="447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43" t="s">
        <v>27</v>
      </c>
      <c r="B64" s="143">
        <v>0.58</v>
      </c>
      <c r="C64" s="447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43" t="s">
        <v>24</v>
      </c>
      <c r="B65" s="143">
        <v>0.53</v>
      </c>
      <c r="C65" s="447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43" t="s">
        <v>32</v>
      </c>
      <c r="B66" s="143">
        <v>0.32</v>
      </c>
      <c r="C66" s="447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43" t="s">
        <v>25</v>
      </c>
      <c r="B67" s="143">
        <v>0.0</v>
      </c>
      <c r="C67" s="447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43" t="s">
        <v>33</v>
      </c>
      <c r="B68" s="143">
        <v>0.0</v>
      </c>
      <c r="C68" s="447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43" t="s">
        <v>34</v>
      </c>
      <c r="B69" s="143">
        <v>0.0</v>
      </c>
      <c r="C69" s="447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43" t="s">
        <v>23</v>
      </c>
      <c r="B70" s="143">
        <v>0.0</v>
      </c>
      <c r="C70" s="447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47" t="s">
        <v>22</v>
      </c>
      <c r="B71" s="447">
        <v>2.15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scale="50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1.57"/>
  </cols>
  <sheetData>
    <row r="1">
      <c r="A1" s="112" t="s">
        <v>832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12" t="s">
        <v>833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41" t="s">
        <v>322</v>
      </c>
      <c r="B3" s="141" t="s">
        <v>217</v>
      </c>
      <c r="C3" s="11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43" t="s">
        <v>32</v>
      </c>
      <c r="B4" s="143">
        <v>84.6</v>
      </c>
      <c r="C4" s="447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43" t="s">
        <v>35</v>
      </c>
      <c r="B5" s="143">
        <v>74.0</v>
      </c>
      <c r="C5" s="447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43" t="s">
        <v>34</v>
      </c>
      <c r="B6" s="143">
        <v>73.5</v>
      </c>
      <c r="C6" s="447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43" t="s">
        <v>26</v>
      </c>
      <c r="B7" s="143">
        <v>71.1</v>
      </c>
      <c r="C7" s="447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43" t="s">
        <v>31</v>
      </c>
      <c r="B8" s="143">
        <v>69.3</v>
      </c>
      <c r="C8" s="447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43" t="s">
        <v>28</v>
      </c>
      <c r="B9" s="143">
        <v>66.4</v>
      </c>
      <c r="C9" s="447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3" t="s">
        <v>30</v>
      </c>
      <c r="B10" s="143">
        <v>59.1</v>
      </c>
      <c r="C10" s="447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43" t="s">
        <v>24</v>
      </c>
      <c r="B11" s="143">
        <v>55.6</v>
      </c>
      <c r="C11" s="44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43" t="s">
        <v>36</v>
      </c>
      <c r="B12" s="143">
        <v>54.3</v>
      </c>
      <c r="C12" s="447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43" t="s">
        <v>29</v>
      </c>
      <c r="B13" s="143">
        <v>49.4</v>
      </c>
      <c r="C13" s="44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3" t="s">
        <v>33</v>
      </c>
      <c r="B14" s="143">
        <v>48.7</v>
      </c>
      <c r="C14" s="447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43" t="s">
        <v>25</v>
      </c>
      <c r="B15" s="143">
        <v>48.5</v>
      </c>
      <c r="C15" s="447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43" t="s">
        <v>23</v>
      </c>
      <c r="B16" s="143">
        <v>32.4</v>
      </c>
      <c r="C16" s="447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43" t="s">
        <v>27</v>
      </c>
      <c r="B17" s="143">
        <v>31.6</v>
      </c>
      <c r="C17" s="44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47" t="s">
        <v>22</v>
      </c>
      <c r="B18" s="447">
        <v>57.9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12" t="s">
        <v>834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41" t="s">
        <v>1</v>
      </c>
      <c r="B21" s="141" t="s">
        <v>835</v>
      </c>
      <c r="C21" s="141" t="s">
        <v>836</v>
      </c>
      <c r="D21" s="141" t="s">
        <v>837</v>
      </c>
      <c r="E21" s="141" t="s">
        <v>838</v>
      </c>
      <c r="F21" s="141" t="s">
        <v>839</v>
      </c>
      <c r="G21" s="141" t="s">
        <v>840</v>
      </c>
      <c r="H21" s="141" t="s">
        <v>841</v>
      </c>
      <c r="I21" s="141" t="s">
        <v>842</v>
      </c>
      <c r="J21" s="141" t="s">
        <v>843</v>
      </c>
      <c r="K21" s="141" t="s">
        <v>844</v>
      </c>
      <c r="L21" s="141" t="s">
        <v>845</v>
      </c>
      <c r="M21" s="141" t="s">
        <v>846</v>
      </c>
      <c r="N21" s="141" t="s">
        <v>847</v>
      </c>
      <c r="O21" s="141" t="s">
        <v>848</v>
      </c>
      <c r="P21" s="141" t="s">
        <v>849</v>
      </c>
      <c r="Q21" s="2"/>
      <c r="R21" s="2"/>
      <c r="S21" s="96"/>
      <c r="T21" s="2"/>
      <c r="U21" s="2"/>
      <c r="V21" s="2"/>
      <c r="W21" s="2"/>
      <c r="X21" s="2"/>
      <c r="Y21" s="2"/>
      <c r="Z21" s="2"/>
    </row>
    <row r="22" ht="15.75" customHeight="1">
      <c r="A22" s="71" t="s">
        <v>23</v>
      </c>
      <c r="B22" s="454">
        <v>0.77639</v>
      </c>
      <c r="C22" s="454">
        <v>28.03623</v>
      </c>
      <c r="D22" s="454">
        <v>2.20593</v>
      </c>
      <c r="E22" s="454">
        <v>0.0</v>
      </c>
      <c r="F22" s="454">
        <v>0.48062</v>
      </c>
      <c r="G22" s="454">
        <v>0.8893500000000001</v>
      </c>
      <c r="H22" s="454">
        <v>0.03902</v>
      </c>
      <c r="I22" s="454">
        <v>0.0</v>
      </c>
      <c r="J22" s="454">
        <v>0.02876</v>
      </c>
      <c r="K22" s="454">
        <v>1.2529000000000001</v>
      </c>
      <c r="L22" s="454">
        <v>6.76977</v>
      </c>
      <c r="M22" s="454">
        <v>0.0</v>
      </c>
      <c r="N22" s="454">
        <v>0.48062</v>
      </c>
      <c r="O22" s="454">
        <v>0.0</v>
      </c>
      <c r="P22" s="454">
        <v>0.33068</v>
      </c>
      <c r="Q22" s="2"/>
      <c r="R22" s="2"/>
      <c r="S22" s="96"/>
      <c r="T22" s="62"/>
      <c r="U22" s="2"/>
      <c r="V22" s="2"/>
      <c r="W22" s="2"/>
      <c r="X22" s="2"/>
      <c r="Y22" s="2"/>
      <c r="Z22" s="2"/>
    </row>
    <row r="23" ht="15.75" customHeight="1">
      <c r="A23" s="71" t="s">
        <v>24</v>
      </c>
      <c r="B23" s="454">
        <v>1.13538</v>
      </c>
      <c r="C23" s="454">
        <v>42.68166</v>
      </c>
      <c r="D23" s="454">
        <v>8.466700000000001</v>
      </c>
      <c r="E23" s="454">
        <v>0.75908</v>
      </c>
      <c r="F23" s="454">
        <v>13.916519999999998</v>
      </c>
      <c r="G23" s="454">
        <v>2.5800199999999998</v>
      </c>
      <c r="H23" s="454">
        <v>10.68123</v>
      </c>
      <c r="I23" s="454">
        <v>7.22751</v>
      </c>
      <c r="J23" s="454">
        <v>4.4160900000000005</v>
      </c>
      <c r="K23" s="454">
        <v>1.66306</v>
      </c>
      <c r="L23" s="454">
        <v>6.94853</v>
      </c>
      <c r="M23" s="454">
        <v>0.10164</v>
      </c>
      <c r="N23" s="454">
        <v>1.8966299999999998</v>
      </c>
      <c r="O23" s="454">
        <v>0.38927</v>
      </c>
      <c r="P23" s="454">
        <v>1.50087</v>
      </c>
      <c r="Q23" s="2"/>
      <c r="R23" s="2"/>
      <c r="S23" s="96"/>
      <c r="T23" s="62"/>
      <c r="U23" s="2"/>
      <c r="V23" s="2"/>
      <c r="W23" s="2"/>
      <c r="X23" s="2"/>
      <c r="Y23" s="2"/>
      <c r="Z23" s="2"/>
    </row>
    <row r="24" ht="15.75" customHeight="1">
      <c r="A24" s="71" t="s">
        <v>25</v>
      </c>
      <c r="B24" s="454">
        <v>0.70161</v>
      </c>
      <c r="C24" s="454">
        <v>40.24976</v>
      </c>
      <c r="D24" s="454">
        <v>8.18706</v>
      </c>
      <c r="E24" s="454">
        <v>0.2631</v>
      </c>
      <c r="F24" s="454">
        <v>4.01695</v>
      </c>
      <c r="G24" s="454">
        <v>5.88337</v>
      </c>
      <c r="H24" s="454">
        <v>9.36917</v>
      </c>
      <c r="I24" s="454">
        <v>13.59364</v>
      </c>
      <c r="J24" s="454">
        <v>4.29981</v>
      </c>
      <c r="K24" s="454">
        <v>0.44345</v>
      </c>
      <c r="L24" s="454">
        <v>16.1172</v>
      </c>
      <c r="M24" s="454">
        <v>0.65096</v>
      </c>
      <c r="N24" s="454">
        <v>1.7231400000000001</v>
      </c>
      <c r="O24" s="454">
        <v>0.0</v>
      </c>
      <c r="P24" s="454">
        <v>14.1606</v>
      </c>
      <c r="Q24" s="2"/>
      <c r="R24" s="2"/>
      <c r="S24" s="96"/>
      <c r="T24" s="62"/>
      <c r="U24" s="2"/>
      <c r="V24" s="2"/>
      <c r="W24" s="2"/>
      <c r="X24" s="2"/>
      <c r="Y24" s="2"/>
      <c r="Z24" s="2"/>
    </row>
    <row r="25" ht="15.75" customHeight="1">
      <c r="A25" s="71" t="s">
        <v>26</v>
      </c>
      <c r="B25" s="454">
        <v>2.76717</v>
      </c>
      <c r="C25" s="454">
        <v>62.402049999999996</v>
      </c>
      <c r="D25" s="454">
        <v>6.75907</v>
      </c>
      <c r="E25" s="454">
        <v>0.42471000000000003</v>
      </c>
      <c r="F25" s="454">
        <v>3.8832600000000004</v>
      </c>
      <c r="G25" s="454">
        <v>4.39685</v>
      </c>
      <c r="H25" s="454">
        <v>4.50221</v>
      </c>
      <c r="I25" s="454">
        <v>2.02311</v>
      </c>
      <c r="J25" s="454">
        <v>6.1220099999999995</v>
      </c>
      <c r="K25" s="454">
        <v>0.65681</v>
      </c>
      <c r="L25" s="454">
        <v>3.9244099999999995</v>
      </c>
      <c r="M25" s="454">
        <v>0.05926</v>
      </c>
      <c r="N25" s="454">
        <v>3.96885</v>
      </c>
      <c r="O25" s="454">
        <v>1.74985</v>
      </c>
      <c r="P25" s="454">
        <v>0.12346</v>
      </c>
      <c r="Q25" s="2"/>
      <c r="R25" s="2"/>
      <c r="S25" s="96"/>
      <c r="T25" s="62"/>
      <c r="U25" s="2"/>
      <c r="V25" s="96"/>
      <c r="W25" s="62"/>
      <c r="X25" s="2"/>
      <c r="Y25" s="2"/>
      <c r="Z25" s="2"/>
    </row>
    <row r="26" ht="15.75" customHeight="1">
      <c r="A26" s="71" t="s">
        <v>27</v>
      </c>
      <c r="B26" s="454">
        <v>6.69428</v>
      </c>
      <c r="C26" s="454">
        <v>22.923289999999998</v>
      </c>
      <c r="D26" s="454">
        <v>2.79791</v>
      </c>
      <c r="E26" s="454">
        <v>0.0</v>
      </c>
      <c r="F26" s="454">
        <v>4.48813</v>
      </c>
      <c r="G26" s="454">
        <v>12.87817</v>
      </c>
      <c r="H26" s="454">
        <v>0.12945</v>
      </c>
      <c r="I26" s="454">
        <v>6.16725</v>
      </c>
      <c r="J26" s="454">
        <v>1.16873</v>
      </c>
      <c r="K26" s="454">
        <v>0.2515</v>
      </c>
      <c r="L26" s="454">
        <v>11.147269999999999</v>
      </c>
      <c r="M26" s="454">
        <v>0.0</v>
      </c>
      <c r="N26" s="454">
        <v>0.85065</v>
      </c>
      <c r="O26" s="454">
        <v>0.10726</v>
      </c>
      <c r="P26" s="454">
        <v>1.58481</v>
      </c>
      <c r="Q26" s="2"/>
      <c r="R26" s="2"/>
      <c r="S26" s="96"/>
      <c r="T26" s="62"/>
      <c r="U26" s="2"/>
      <c r="V26" s="2"/>
      <c r="W26" s="2"/>
      <c r="X26" s="2"/>
      <c r="Y26" s="2"/>
      <c r="Z26" s="2"/>
    </row>
    <row r="27" ht="15.75" customHeight="1">
      <c r="A27" s="71" t="s">
        <v>28</v>
      </c>
      <c r="B27" s="454">
        <v>3.9596199999999997</v>
      </c>
      <c r="C27" s="454">
        <v>49.57532</v>
      </c>
      <c r="D27" s="454">
        <v>27.996919999999996</v>
      </c>
      <c r="E27" s="454">
        <v>0.052899999999999996</v>
      </c>
      <c r="F27" s="454">
        <v>6.76007</v>
      </c>
      <c r="G27" s="454">
        <v>4.82106</v>
      </c>
      <c r="H27" s="454">
        <v>6.268890000000001</v>
      </c>
      <c r="I27" s="454">
        <v>23.53252</v>
      </c>
      <c r="J27" s="454">
        <v>6.23413</v>
      </c>
      <c r="K27" s="454">
        <v>3.1707199999999998</v>
      </c>
      <c r="L27" s="454">
        <v>7.85576</v>
      </c>
      <c r="M27" s="454">
        <v>0.0</v>
      </c>
      <c r="N27" s="454">
        <v>0.06347</v>
      </c>
      <c r="O27" s="454">
        <v>0.25994</v>
      </c>
      <c r="P27" s="454">
        <v>0.5455800000000001</v>
      </c>
      <c r="Q27" s="2"/>
      <c r="R27" s="2"/>
      <c r="S27" s="96"/>
      <c r="T27" s="62"/>
      <c r="U27" s="2"/>
      <c r="V27" s="2"/>
      <c r="W27" s="2"/>
      <c r="X27" s="2"/>
      <c r="Y27" s="2"/>
      <c r="Z27" s="2"/>
    </row>
    <row r="28" ht="15.75" customHeight="1">
      <c r="A28" s="71" t="s">
        <v>29</v>
      </c>
      <c r="B28" s="454">
        <v>8.1245</v>
      </c>
      <c r="C28" s="454">
        <v>41.76795</v>
      </c>
      <c r="D28" s="454">
        <v>5.44314</v>
      </c>
      <c r="E28" s="454">
        <v>0.13156</v>
      </c>
      <c r="F28" s="454">
        <v>4.51385</v>
      </c>
      <c r="G28" s="454">
        <v>11.16924</v>
      </c>
      <c r="H28" s="454">
        <v>0.5889</v>
      </c>
      <c r="I28" s="454">
        <v>10.78395</v>
      </c>
      <c r="J28" s="454">
        <v>10.28484</v>
      </c>
      <c r="K28" s="454">
        <v>1.0222200000000001</v>
      </c>
      <c r="L28" s="454">
        <v>4.72581</v>
      </c>
      <c r="M28" s="454">
        <v>0.55235</v>
      </c>
      <c r="N28" s="454">
        <v>2.7356599999999998</v>
      </c>
      <c r="O28" s="454">
        <v>1.59024</v>
      </c>
      <c r="P28" s="454">
        <v>7.41135</v>
      </c>
      <c r="Q28" s="2"/>
      <c r="R28" s="2"/>
      <c r="S28" s="96"/>
      <c r="T28" s="62"/>
      <c r="U28" s="2"/>
      <c r="V28" s="2"/>
      <c r="W28" s="2"/>
      <c r="X28" s="2"/>
      <c r="Y28" s="2"/>
      <c r="Z28" s="2"/>
    </row>
    <row r="29" ht="15.75" customHeight="1">
      <c r="A29" s="71" t="s">
        <v>30</v>
      </c>
      <c r="B29" s="454">
        <v>13.8676</v>
      </c>
      <c r="C29" s="454">
        <v>33.937</v>
      </c>
      <c r="D29" s="454">
        <v>0.11645</v>
      </c>
      <c r="E29" s="454">
        <v>0.00594</v>
      </c>
      <c r="F29" s="454">
        <v>21.83998</v>
      </c>
      <c r="G29" s="454">
        <v>13.89731</v>
      </c>
      <c r="H29" s="454">
        <v>6.66881</v>
      </c>
      <c r="I29" s="454">
        <v>15.432599999999999</v>
      </c>
      <c r="J29" s="454">
        <v>5.0836</v>
      </c>
      <c r="K29" s="454">
        <v>1.99518</v>
      </c>
      <c r="L29" s="454">
        <v>11.28064</v>
      </c>
      <c r="M29" s="454">
        <v>0.0</v>
      </c>
      <c r="N29" s="454">
        <v>1.8870399999999998</v>
      </c>
      <c r="O29" s="454">
        <v>0.06655</v>
      </c>
      <c r="P29" s="454">
        <v>0.16161</v>
      </c>
      <c r="Q29" s="2"/>
      <c r="R29" s="2"/>
      <c r="S29" s="96"/>
      <c r="T29" s="62"/>
      <c r="U29" s="2"/>
      <c r="V29" s="2"/>
      <c r="W29" s="2"/>
      <c r="X29" s="2"/>
      <c r="Y29" s="2"/>
      <c r="Z29" s="2"/>
    </row>
    <row r="30" ht="15.75" customHeight="1">
      <c r="A30" s="71" t="s">
        <v>31</v>
      </c>
      <c r="B30" s="454">
        <v>2.56176</v>
      </c>
      <c r="C30" s="454">
        <v>56.624019999999994</v>
      </c>
      <c r="D30" s="454">
        <v>21.241380000000003</v>
      </c>
      <c r="E30" s="454">
        <v>1.6257899999999998</v>
      </c>
      <c r="F30" s="454">
        <v>4.41012</v>
      </c>
      <c r="G30" s="454">
        <v>1.19981</v>
      </c>
      <c r="H30" s="454">
        <v>1.5963100000000001</v>
      </c>
      <c r="I30" s="454">
        <v>5.05719</v>
      </c>
      <c r="J30" s="454">
        <v>4.16691</v>
      </c>
      <c r="K30" s="454">
        <v>3.74094</v>
      </c>
      <c r="L30" s="454">
        <v>9.293379999999999</v>
      </c>
      <c r="M30" s="454">
        <v>0.0</v>
      </c>
      <c r="N30" s="454">
        <v>0.68834</v>
      </c>
      <c r="O30" s="454">
        <v>2.33919</v>
      </c>
      <c r="P30" s="454">
        <v>9.64124</v>
      </c>
      <c r="Q30" s="2"/>
      <c r="R30" s="2"/>
      <c r="S30" s="96"/>
      <c r="T30" s="62"/>
      <c r="U30" s="2"/>
      <c r="V30" s="2"/>
      <c r="W30" s="2"/>
      <c r="X30" s="2"/>
      <c r="Y30" s="2"/>
      <c r="Z30" s="2"/>
    </row>
    <row r="31" ht="15.75" customHeight="1">
      <c r="A31" s="71" t="s">
        <v>32</v>
      </c>
      <c r="B31" s="454">
        <v>1.33475</v>
      </c>
      <c r="C31" s="454">
        <v>79.96663000000001</v>
      </c>
      <c r="D31" s="454">
        <v>16.85987</v>
      </c>
      <c r="E31" s="454">
        <v>11.12463</v>
      </c>
      <c r="F31" s="454">
        <v>15.858810000000002</v>
      </c>
      <c r="G31" s="454">
        <v>16.23594</v>
      </c>
      <c r="H31" s="454">
        <v>2.85372</v>
      </c>
      <c r="I31" s="454">
        <v>25.671280000000003</v>
      </c>
      <c r="J31" s="454">
        <v>4.73418</v>
      </c>
      <c r="K31" s="454">
        <v>0.8654999999999999</v>
      </c>
      <c r="L31" s="454">
        <v>2.32017</v>
      </c>
      <c r="M31" s="454">
        <v>5.14781</v>
      </c>
      <c r="N31" s="454">
        <v>2.76334</v>
      </c>
      <c r="O31" s="454">
        <v>1.35039</v>
      </c>
      <c r="P31" s="454">
        <v>11.22195</v>
      </c>
      <c r="Q31" s="2"/>
      <c r="R31" s="2"/>
      <c r="S31" s="96"/>
      <c r="T31" s="62"/>
      <c r="U31" s="2"/>
      <c r="V31" s="96"/>
      <c r="W31" s="62"/>
      <c r="X31" s="2"/>
      <c r="Y31" s="2"/>
      <c r="Z31" s="2"/>
    </row>
    <row r="32" ht="15.75" customHeight="1">
      <c r="A32" s="71" t="s">
        <v>33</v>
      </c>
      <c r="B32" s="454">
        <v>9.328759999999999</v>
      </c>
      <c r="C32" s="454">
        <v>9.5237</v>
      </c>
      <c r="D32" s="454">
        <v>10.90704</v>
      </c>
      <c r="E32" s="454">
        <v>3.2317199999999997</v>
      </c>
      <c r="F32" s="454">
        <v>16.818540000000002</v>
      </c>
      <c r="G32" s="454">
        <v>15.799240000000001</v>
      </c>
      <c r="H32" s="454">
        <v>0.85255</v>
      </c>
      <c r="I32" s="454">
        <v>5.2092600000000004</v>
      </c>
      <c r="J32" s="454">
        <v>5.79877</v>
      </c>
      <c r="K32" s="454">
        <v>0.64352</v>
      </c>
      <c r="L32" s="454">
        <v>10.188360000000001</v>
      </c>
      <c r="M32" s="454">
        <v>0.8502</v>
      </c>
      <c r="N32" s="454">
        <v>1.95876</v>
      </c>
      <c r="O32" s="454">
        <v>0.0</v>
      </c>
      <c r="P32" s="454">
        <v>1.8742100000000002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1" t="s">
        <v>34</v>
      </c>
      <c r="B33" s="454">
        <v>6.47921</v>
      </c>
      <c r="C33" s="454">
        <v>55.845389999999995</v>
      </c>
      <c r="D33" s="454">
        <v>10.44514</v>
      </c>
      <c r="E33" s="454">
        <v>0.7931900000000001</v>
      </c>
      <c r="F33" s="454">
        <v>26.08903</v>
      </c>
      <c r="G33" s="454">
        <v>16.74116</v>
      </c>
      <c r="H33" s="454">
        <v>10.76021</v>
      </c>
      <c r="I33" s="454">
        <v>30.2473</v>
      </c>
      <c r="J33" s="454">
        <v>3.86151</v>
      </c>
      <c r="K33" s="454">
        <v>0.06411</v>
      </c>
      <c r="L33" s="454">
        <v>5.53948</v>
      </c>
      <c r="M33" s="454">
        <v>1.37571</v>
      </c>
      <c r="N33" s="454">
        <v>2.55541</v>
      </c>
      <c r="O33" s="454">
        <v>0.10258</v>
      </c>
      <c r="P33" s="454">
        <v>3.4511800000000004</v>
      </c>
      <c r="Q33" s="2"/>
      <c r="R33" s="2"/>
      <c r="S33" s="2"/>
      <c r="T33" s="2"/>
      <c r="U33" s="2"/>
      <c r="V33" s="96"/>
      <c r="W33" s="62"/>
      <c r="X33" s="2"/>
      <c r="Y33" s="2"/>
      <c r="Z33" s="2"/>
    </row>
    <row r="34" ht="15.75" customHeight="1">
      <c r="A34" s="71" t="s">
        <v>35</v>
      </c>
      <c r="B34" s="454">
        <v>9.3472</v>
      </c>
      <c r="C34" s="454">
        <v>72.55344000000001</v>
      </c>
      <c r="D34" s="454">
        <v>17.03062</v>
      </c>
      <c r="E34" s="454">
        <v>4.59272</v>
      </c>
      <c r="F34" s="454">
        <v>13.362219999999999</v>
      </c>
      <c r="G34" s="454">
        <v>5.54015</v>
      </c>
      <c r="H34" s="454">
        <v>9.60139</v>
      </c>
      <c r="I34" s="454">
        <v>14.37319</v>
      </c>
      <c r="J34" s="454">
        <v>0.21375</v>
      </c>
      <c r="K34" s="454">
        <v>1.3807</v>
      </c>
      <c r="L34" s="454">
        <v>1.97574</v>
      </c>
      <c r="M34" s="454">
        <v>1.36337</v>
      </c>
      <c r="N34" s="454">
        <v>5.77123</v>
      </c>
      <c r="O34" s="454">
        <v>0.0</v>
      </c>
      <c r="P34" s="454">
        <v>1.9699600000000002</v>
      </c>
      <c r="Q34" s="2"/>
      <c r="R34" s="2"/>
      <c r="S34" s="2"/>
      <c r="T34" s="2"/>
      <c r="U34" s="2"/>
      <c r="V34" s="96"/>
      <c r="W34" s="62"/>
      <c r="X34" s="2"/>
      <c r="Y34" s="2"/>
      <c r="Z34" s="2"/>
    </row>
    <row r="35" ht="15.75" customHeight="1">
      <c r="A35" s="71" t="s">
        <v>36</v>
      </c>
      <c r="B35" s="454">
        <v>6.79194</v>
      </c>
      <c r="C35" s="454">
        <v>14.44474</v>
      </c>
      <c r="D35" s="454">
        <v>8.504760000000001</v>
      </c>
      <c r="E35" s="454">
        <v>1.89391</v>
      </c>
      <c r="F35" s="454">
        <v>18.47003</v>
      </c>
      <c r="G35" s="454">
        <v>5.65203</v>
      </c>
      <c r="H35" s="454">
        <v>8.23166</v>
      </c>
      <c r="I35" s="454">
        <v>27.604119999999998</v>
      </c>
      <c r="J35" s="454">
        <v>3.56517</v>
      </c>
      <c r="K35" s="454">
        <v>1.28536</v>
      </c>
      <c r="L35" s="454">
        <v>2.31543</v>
      </c>
      <c r="M35" s="454">
        <v>0.7094699999999999</v>
      </c>
      <c r="N35" s="454">
        <v>8.145579999999999</v>
      </c>
      <c r="O35" s="454">
        <v>0.0</v>
      </c>
      <c r="P35" s="454">
        <v>0.8044600000000001</v>
      </c>
      <c r="Q35" s="2"/>
      <c r="R35" s="2"/>
      <c r="S35" s="2"/>
      <c r="T35" s="2"/>
      <c r="U35" s="2"/>
      <c r="V35" s="96"/>
      <c r="W35" s="62"/>
      <c r="X35" s="2"/>
      <c r="Y35" s="2"/>
      <c r="Z35" s="2"/>
    </row>
    <row r="36" ht="15.75" customHeight="1">
      <c r="A36" s="71" t="s">
        <v>22</v>
      </c>
      <c r="B36" s="454">
        <v>5.27723</v>
      </c>
      <c r="C36" s="454">
        <v>43.68895</v>
      </c>
      <c r="D36" s="454">
        <v>10.03802</v>
      </c>
      <c r="E36" s="454">
        <v>1.44802</v>
      </c>
      <c r="F36" s="454">
        <v>10.358130000000001</v>
      </c>
      <c r="G36" s="454">
        <v>8.698839999999999</v>
      </c>
      <c r="H36" s="454">
        <v>4.8212600000000005</v>
      </c>
      <c r="I36" s="454">
        <v>13.144459999999999</v>
      </c>
      <c r="J36" s="454">
        <v>4.87531</v>
      </c>
      <c r="K36" s="454">
        <v>1.3631199999999999</v>
      </c>
      <c r="L36" s="454">
        <v>7.812679999999999</v>
      </c>
      <c r="M36" s="454">
        <v>0.70204</v>
      </c>
      <c r="N36" s="454">
        <v>2.17881</v>
      </c>
      <c r="O36" s="454">
        <v>0.67526</v>
      </c>
      <c r="P36" s="454">
        <v>4.58296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48"/>
      <c r="B37" s="448"/>
      <c r="C37" s="448"/>
      <c r="D37" s="448"/>
      <c r="E37" s="448"/>
      <c r="F37" s="448"/>
      <c r="G37" s="448"/>
      <c r="H37" s="448"/>
      <c r="I37" s="448"/>
      <c r="J37" s="44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2" t="s">
        <v>850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2" t="s">
        <v>851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41" t="s">
        <v>19</v>
      </c>
      <c r="B40" s="141" t="s">
        <v>217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43" t="s">
        <v>32</v>
      </c>
      <c r="B41" s="143">
        <v>98.0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43" t="s">
        <v>35</v>
      </c>
      <c r="B42" s="143">
        <v>97.9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43" t="s">
        <v>28</v>
      </c>
      <c r="B43" s="143">
        <v>97.7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43" t="s">
        <v>25</v>
      </c>
      <c r="B44" s="143">
        <v>95.5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43" t="s">
        <v>36</v>
      </c>
      <c r="B45" s="143">
        <v>94.2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43" t="s">
        <v>24</v>
      </c>
      <c r="B46" s="143">
        <v>92.8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43" t="s">
        <v>27</v>
      </c>
      <c r="B47" s="143">
        <v>92.4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43" t="s">
        <v>34</v>
      </c>
      <c r="B48" s="143">
        <v>92.4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43" t="s">
        <v>30</v>
      </c>
      <c r="B49" s="143">
        <v>91.0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96"/>
      <c r="T49" s="448"/>
      <c r="U49" s="2"/>
      <c r="V49" s="2"/>
      <c r="W49" s="2"/>
      <c r="X49" s="2"/>
      <c r="Y49" s="2"/>
      <c r="Z49" s="2"/>
    </row>
    <row r="50" ht="15.75" customHeight="1">
      <c r="A50" s="143" t="s">
        <v>29</v>
      </c>
      <c r="B50" s="143">
        <v>84.4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96"/>
      <c r="T50" s="448"/>
      <c r="U50" s="2"/>
      <c r="V50" s="2"/>
      <c r="W50" s="2"/>
      <c r="X50" s="2"/>
      <c r="Y50" s="2"/>
      <c r="Z50" s="2"/>
    </row>
    <row r="51" ht="15.75" customHeight="1">
      <c r="A51" s="143" t="s">
        <v>33</v>
      </c>
      <c r="B51" s="143">
        <v>82.5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96"/>
      <c r="T51" s="448"/>
      <c r="U51" s="96"/>
      <c r="V51" s="448"/>
      <c r="W51" s="2"/>
      <c r="X51" s="2"/>
      <c r="Y51" s="2"/>
      <c r="Z51" s="2"/>
    </row>
    <row r="52" ht="15.75" customHeight="1">
      <c r="A52" s="143" t="s">
        <v>23</v>
      </c>
      <c r="B52" s="143">
        <v>80.7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96"/>
      <c r="T52" s="448"/>
      <c r="U52" s="2"/>
      <c r="V52" s="2"/>
      <c r="W52" s="2"/>
      <c r="X52" s="2"/>
      <c r="Y52" s="2"/>
      <c r="Z52" s="2"/>
    </row>
    <row r="53" ht="15.75" customHeight="1">
      <c r="A53" s="143" t="s">
        <v>26</v>
      </c>
      <c r="B53" s="143">
        <v>75.8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96"/>
      <c r="T53" s="448"/>
      <c r="U53" s="2"/>
      <c r="V53" s="2"/>
      <c r="W53" s="2"/>
      <c r="X53" s="2"/>
      <c r="Y53" s="2"/>
      <c r="Z53" s="2"/>
    </row>
    <row r="54" ht="15.75" customHeight="1">
      <c r="A54" s="143" t="s">
        <v>31</v>
      </c>
      <c r="B54" s="143">
        <v>75.0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47" t="s">
        <v>22</v>
      </c>
      <c r="B55" s="447">
        <v>88.9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96"/>
      <c r="R56" s="448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2" t="s">
        <v>852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96"/>
      <c r="R57" s="448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41" t="s">
        <v>1</v>
      </c>
      <c r="B58" s="141" t="s">
        <v>853</v>
      </c>
      <c r="C58" s="141" t="s">
        <v>854</v>
      </c>
      <c r="D58" s="141" t="s">
        <v>855</v>
      </c>
      <c r="E58" s="141" t="s">
        <v>856</v>
      </c>
      <c r="F58" s="141" t="s">
        <v>857</v>
      </c>
      <c r="G58" s="141" t="s">
        <v>858</v>
      </c>
      <c r="H58" s="141" t="s">
        <v>859</v>
      </c>
      <c r="I58" s="141" t="s">
        <v>860</v>
      </c>
      <c r="J58" s="141" t="s">
        <v>861</v>
      </c>
      <c r="K58" s="141" t="s">
        <v>862</v>
      </c>
      <c r="L58" s="141" t="s">
        <v>863</v>
      </c>
      <c r="M58" s="141" t="s">
        <v>864</v>
      </c>
      <c r="N58" s="141" t="s">
        <v>865</v>
      </c>
      <c r="O58" s="141" t="s">
        <v>866</v>
      </c>
      <c r="P58" s="2"/>
      <c r="Q58" s="96"/>
      <c r="R58" s="448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43" t="s">
        <v>23</v>
      </c>
      <c r="B59" s="143">
        <v>0.0</v>
      </c>
      <c r="C59" s="143">
        <v>3.6560099999999998</v>
      </c>
      <c r="D59" s="143">
        <v>28.200550000000003</v>
      </c>
      <c r="E59" s="143">
        <v>1.00437</v>
      </c>
      <c r="F59" s="143">
        <v>3.74022</v>
      </c>
      <c r="G59" s="143">
        <v>8.086350000000001</v>
      </c>
      <c r="H59" s="143">
        <v>14.730830000000001</v>
      </c>
      <c r="I59" s="143">
        <v>1.20977</v>
      </c>
      <c r="J59" s="143">
        <v>0.0</v>
      </c>
      <c r="K59" s="143">
        <v>1.07215</v>
      </c>
      <c r="L59" s="143">
        <v>0.37176000000000003</v>
      </c>
      <c r="M59" s="143">
        <v>4.0421499999999995</v>
      </c>
      <c r="N59" s="143">
        <v>0.0</v>
      </c>
      <c r="O59" s="143">
        <v>56.83241999999999</v>
      </c>
      <c r="P59" s="2"/>
      <c r="Q59" s="96"/>
      <c r="R59" s="448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43" t="s">
        <v>24</v>
      </c>
      <c r="B60" s="143">
        <v>0.0</v>
      </c>
      <c r="C60" s="143">
        <v>7.309690000000001</v>
      </c>
      <c r="D60" s="143">
        <v>5.48443</v>
      </c>
      <c r="E60" s="143">
        <v>1.4316600000000002</v>
      </c>
      <c r="F60" s="143">
        <v>31.95502</v>
      </c>
      <c r="G60" s="143">
        <v>39.67993</v>
      </c>
      <c r="H60" s="143">
        <v>19.70588</v>
      </c>
      <c r="I60" s="143">
        <v>7.478369999999999</v>
      </c>
      <c r="J60" s="143">
        <v>5.69204</v>
      </c>
      <c r="K60" s="143">
        <v>6.68685</v>
      </c>
      <c r="L60" s="143">
        <v>13.87976</v>
      </c>
      <c r="M60" s="143">
        <v>1.08348</v>
      </c>
      <c r="N60" s="143">
        <v>0.0</v>
      </c>
      <c r="O60" s="143">
        <v>25.65095</v>
      </c>
      <c r="P60" s="2"/>
      <c r="Q60" s="96"/>
      <c r="R60" s="448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43" t="s">
        <v>25</v>
      </c>
      <c r="B61" s="143">
        <v>0.24952</v>
      </c>
      <c r="C61" s="143">
        <v>23.75706</v>
      </c>
      <c r="D61" s="143">
        <v>22.07592</v>
      </c>
      <c r="E61" s="143">
        <v>0.76707</v>
      </c>
      <c r="F61" s="143">
        <v>28.933880000000002</v>
      </c>
      <c r="G61" s="143">
        <v>21.18038</v>
      </c>
      <c r="H61" s="143">
        <v>15.94303</v>
      </c>
      <c r="I61" s="143">
        <v>0.1297</v>
      </c>
      <c r="J61" s="143">
        <v>2.39263</v>
      </c>
      <c r="K61" s="143">
        <v>3.1559999999999997</v>
      </c>
      <c r="L61" s="143">
        <v>16.65452</v>
      </c>
      <c r="M61" s="143">
        <v>0.39033</v>
      </c>
      <c r="N61" s="143">
        <v>1.04253</v>
      </c>
      <c r="O61" s="143">
        <v>45.39076</v>
      </c>
      <c r="P61" s="2"/>
      <c r="Q61" s="96"/>
      <c r="R61" s="448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43" t="s">
        <v>26</v>
      </c>
      <c r="B62" s="143">
        <v>0.07243</v>
      </c>
      <c r="C62" s="143">
        <v>21.5184</v>
      </c>
      <c r="D62" s="143">
        <v>26.98854</v>
      </c>
      <c r="E62" s="143">
        <v>0.73253</v>
      </c>
      <c r="F62" s="143">
        <v>20.056630000000002</v>
      </c>
      <c r="G62" s="143">
        <v>25.19589</v>
      </c>
      <c r="H62" s="143">
        <v>15.11819</v>
      </c>
      <c r="I62" s="143">
        <v>0.7094900000000001</v>
      </c>
      <c r="J62" s="143">
        <v>5.74505</v>
      </c>
      <c r="K62" s="143">
        <v>10.75097</v>
      </c>
      <c r="L62" s="143">
        <v>0.11852</v>
      </c>
      <c r="M62" s="143">
        <v>8.38711</v>
      </c>
      <c r="N62" s="143">
        <v>0.19918000000000002</v>
      </c>
      <c r="O62" s="143">
        <v>32.937709999999996</v>
      </c>
      <c r="P62" s="2"/>
      <c r="Q62" s="96"/>
      <c r="R62" s="448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43" t="s">
        <v>27</v>
      </c>
      <c r="B63" s="143">
        <v>0.3791</v>
      </c>
      <c r="C63" s="143">
        <v>10.75338</v>
      </c>
      <c r="D63" s="143">
        <v>35.20601</v>
      </c>
      <c r="E63" s="143">
        <v>0.43457</v>
      </c>
      <c r="F63" s="143">
        <v>23.37266</v>
      </c>
      <c r="G63" s="143">
        <v>16.80968</v>
      </c>
      <c r="H63" s="143">
        <v>12.41956</v>
      </c>
      <c r="I63" s="143">
        <v>5.22043</v>
      </c>
      <c r="J63" s="143">
        <v>2.5390200000000003</v>
      </c>
      <c r="K63" s="143">
        <v>3.21215</v>
      </c>
      <c r="L63" s="143">
        <v>8.47326</v>
      </c>
      <c r="M63" s="143">
        <v>5.15201</v>
      </c>
      <c r="N63" s="143">
        <v>0.98935</v>
      </c>
      <c r="O63" s="143">
        <v>42.29418</v>
      </c>
      <c r="P63" s="2"/>
      <c r="Q63" s="96"/>
      <c r="R63" s="448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43" t="s">
        <v>28</v>
      </c>
      <c r="B64" s="143">
        <v>1.93145</v>
      </c>
      <c r="C64" s="143">
        <v>40.30045</v>
      </c>
      <c r="D64" s="143">
        <v>23.43278</v>
      </c>
      <c r="E64" s="143">
        <v>13.985610000000001</v>
      </c>
      <c r="F64" s="143">
        <v>22.20711</v>
      </c>
      <c r="G64" s="143">
        <v>15.10398</v>
      </c>
      <c r="H64" s="143">
        <v>5.49208</v>
      </c>
      <c r="I64" s="143">
        <v>2.90624</v>
      </c>
      <c r="J64" s="143">
        <v>5.26992</v>
      </c>
      <c r="K64" s="143">
        <v>6.303649999999999</v>
      </c>
      <c r="L64" s="143">
        <v>10.47787</v>
      </c>
      <c r="M64" s="143">
        <v>1.54606</v>
      </c>
      <c r="N64" s="143">
        <v>2.22011</v>
      </c>
      <c r="O64" s="143">
        <v>25.30831</v>
      </c>
      <c r="P64" s="2"/>
      <c r="Q64" s="96"/>
      <c r="R64" s="448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43" t="s">
        <v>29</v>
      </c>
      <c r="B65" s="143">
        <v>0.25477</v>
      </c>
      <c r="C65" s="143">
        <v>16.56852</v>
      </c>
      <c r="D65" s="143">
        <v>29.11603</v>
      </c>
      <c r="E65" s="143">
        <v>2.87662</v>
      </c>
      <c r="F65" s="143">
        <v>37.101659999999995</v>
      </c>
      <c r="G65" s="143">
        <v>22.54103</v>
      </c>
      <c r="H65" s="143">
        <v>20.133229999999998</v>
      </c>
      <c r="I65" s="143">
        <v>3.50938</v>
      </c>
      <c r="J65" s="143">
        <v>6.45283</v>
      </c>
      <c r="K65" s="143">
        <v>7.27144</v>
      </c>
      <c r="L65" s="143">
        <v>10.62419</v>
      </c>
      <c r="M65" s="143">
        <v>2.6291599999999997</v>
      </c>
      <c r="N65" s="143">
        <v>1.0190899999999998</v>
      </c>
      <c r="O65" s="143">
        <v>38.12075</v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43" t="s">
        <v>30</v>
      </c>
      <c r="B66" s="143">
        <v>1.6969100000000001</v>
      </c>
      <c r="C66" s="143">
        <v>36.61426</v>
      </c>
      <c r="D66" s="143">
        <v>54.37002</v>
      </c>
      <c r="E66" s="143">
        <v>5.83936</v>
      </c>
      <c r="F66" s="143">
        <v>25.01277</v>
      </c>
      <c r="G66" s="143">
        <v>8.71864</v>
      </c>
      <c r="H66" s="143">
        <v>14.271619999999999</v>
      </c>
      <c r="I66" s="143">
        <v>0.85202</v>
      </c>
      <c r="J66" s="143">
        <v>1.92744</v>
      </c>
      <c r="K66" s="143">
        <v>2.91731</v>
      </c>
      <c r="L66" s="143">
        <v>9.39955</v>
      </c>
      <c r="M66" s="143">
        <v>9.498180000000001</v>
      </c>
      <c r="N66" s="143">
        <v>0.0</v>
      </c>
      <c r="O66" s="143">
        <v>15.54906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43" t="s">
        <v>31</v>
      </c>
      <c r="B67" s="143">
        <v>0.18425</v>
      </c>
      <c r="C67" s="143">
        <v>15.54448</v>
      </c>
      <c r="D67" s="143">
        <v>16.84158</v>
      </c>
      <c r="E67" s="143">
        <v>3.794</v>
      </c>
      <c r="F67" s="143">
        <v>22.374859999999998</v>
      </c>
      <c r="G67" s="143">
        <v>28.199990000000003</v>
      </c>
      <c r="H67" s="143">
        <v>5.68658</v>
      </c>
      <c r="I67" s="143">
        <v>1.8557299999999999</v>
      </c>
      <c r="J67" s="143">
        <v>7.779610000000001</v>
      </c>
      <c r="K67" s="143">
        <v>18.63687</v>
      </c>
      <c r="L67" s="143">
        <v>8.18938</v>
      </c>
      <c r="M67" s="143">
        <v>1.34868</v>
      </c>
      <c r="N67" s="143">
        <v>0.008839999999999999</v>
      </c>
      <c r="O67" s="143">
        <v>41.666180000000004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43" t="s">
        <v>32</v>
      </c>
      <c r="B68" s="143">
        <v>2.14289</v>
      </c>
      <c r="C68" s="143">
        <v>40.61941</v>
      </c>
      <c r="D68" s="143">
        <v>28.328609999999998</v>
      </c>
      <c r="E68" s="143">
        <v>6.92226</v>
      </c>
      <c r="F68" s="143">
        <v>39.40805</v>
      </c>
      <c r="G68" s="143">
        <v>43.48355</v>
      </c>
      <c r="H68" s="143">
        <v>35.93215</v>
      </c>
      <c r="I68" s="143">
        <v>7.67653</v>
      </c>
      <c r="J68" s="143">
        <v>4.06333</v>
      </c>
      <c r="K68" s="143">
        <v>7.09953</v>
      </c>
      <c r="L68" s="143">
        <v>9.27197</v>
      </c>
      <c r="M68" s="143">
        <v>9.66301</v>
      </c>
      <c r="N68" s="143">
        <v>0.0</v>
      </c>
      <c r="O68" s="143">
        <v>4.67509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43" t="s">
        <v>33</v>
      </c>
      <c r="B69" s="143">
        <v>0.14562</v>
      </c>
      <c r="C69" s="143">
        <v>11.360330000000001</v>
      </c>
      <c r="D69" s="143">
        <v>32.02358</v>
      </c>
      <c r="E69" s="143">
        <v>0.61534</v>
      </c>
      <c r="F69" s="143">
        <v>11.26638</v>
      </c>
      <c r="G69" s="143">
        <v>7.4616</v>
      </c>
      <c r="H69" s="143">
        <v>18.9558</v>
      </c>
      <c r="I69" s="143">
        <v>3.4172599999999997</v>
      </c>
      <c r="J69" s="143">
        <v>1.14378</v>
      </c>
      <c r="K69" s="143">
        <v>7.18681</v>
      </c>
      <c r="L69" s="143">
        <v>1.9892900000000002</v>
      </c>
      <c r="M69" s="143">
        <v>0.88074</v>
      </c>
      <c r="N69" s="143">
        <v>0.0</v>
      </c>
      <c r="O69" s="143">
        <v>49.41049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43" t="s">
        <v>34</v>
      </c>
      <c r="B70" s="143">
        <v>0.54955</v>
      </c>
      <c r="C70" s="143">
        <v>35.42407</v>
      </c>
      <c r="D70" s="143">
        <v>25.31782</v>
      </c>
      <c r="E70" s="143">
        <v>3.6380299999999997</v>
      </c>
      <c r="F70" s="143">
        <v>45.6274</v>
      </c>
      <c r="G70" s="143">
        <v>16.77047</v>
      </c>
      <c r="H70" s="143">
        <v>7.99414</v>
      </c>
      <c r="I70" s="143">
        <v>0.50559</v>
      </c>
      <c r="J70" s="143">
        <v>4.53929</v>
      </c>
      <c r="K70" s="143">
        <v>10.02015</v>
      </c>
      <c r="L70" s="143">
        <v>28.72504</v>
      </c>
      <c r="M70" s="143">
        <v>6.71002</v>
      </c>
      <c r="N70" s="143">
        <v>2.1634</v>
      </c>
      <c r="O70" s="143">
        <v>28.85144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43" t="s">
        <v>35</v>
      </c>
      <c r="B71" s="143">
        <v>1.02831</v>
      </c>
      <c r="C71" s="143">
        <v>16.94396</v>
      </c>
      <c r="D71" s="143">
        <v>22.6632</v>
      </c>
      <c r="E71" s="143">
        <v>4.16522</v>
      </c>
      <c r="F71" s="143">
        <v>51.72733</v>
      </c>
      <c r="G71" s="143">
        <v>19.716929999999998</v>
      </c>
      <c r="H71" s="143">
        <v>21.55979</v>
      </c>
      <c r="I71" s="143">
        <v>0.95321</v>
      </c>
      <c r="J71" s="143">
        <v>3.9110300000000002</v>
      </c>
      <c r="K71" s="143">
        <v>6.377819999999999</v>
      </c>
      <c r="L71" s="143">
        <v>21.32871</v>
      </c>
      <c r="M71" s="143">
        <v>10.84344</v>
      </c>
      <c r="N71" s="143">
        <v>0.0</v>
      </c>
      <c r="O71" s="143">
        <v>15.482380000000001</v>
      </c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43" t="s">
        <v>36</v>
      </c>
      <c r="B72" s="143">
        <v>1.24083</v>
      </c>
      <c r="C72" s="143">
        <v>6.1358999999999995</v>
      </c>
      <c r="D72" s="143">
        <v>18.188029999999998</v>
      </c>
      <c r="E72" s="143">
        <v>0.14249</v>
      </c>
      <c r="F72" s="143">
        <v>31.5077</v>
      </c>
      <c r="G72" s="143">
        <v>16.605809999999998</v>
      </c>
      <c r="H72" s="143">
        <v>36.59275</v>
      </c>
      <c r="I72" s="143">
        <v>1.20521</v>
      </c>
      <c r="J72" s="143">
        <v>0.7807200000000001</v>
      </c>
      <c r="K72" s="143">
        <v>2.06905</v>
      </c>
      <c r="L72" s="143">
        <v>14.72675</v>
      </c>
      <c r="M72" s="143">
        <v>12.84472</v>
      </c>
      <c r="N72" s="143">
        <v>0.21967000000000003</v>
      </c>
      <c r="O72" s="143">
        <v>34.48214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47" t="s">
        <v>22</v>
      </c>
      <c r="B73" s="447">
        <v>0.7055</v>
      </c>
      <c r="C73" s="447">
        <v>22.17798</v>
      </c>
      <c r="D73" s="447">
        <v>27.63587</v>
      </c>
      <c r="E73" s="447">
        <v>3.57241</v>
      </c>
      <c r="F73" s="447">
        <v>27.54961</v>
      </c>
      <c r="G73" s="447">
        <v>20.761180000000003</v>
      </c>
      <c r="H73" s="447">
        <v>16.41811</v>
      </c>
      <c r="I73" s="447">
        <v>2.63899</v>
      </c>
      <c r="J73" s="447">
        <v>3.97878</v>
      </c>
      <c r="K73" s="447">
        <v>6.79794</v>
      </c>
      <c r="L73" s="447">
        <v>10.59124</v>
      </c>
      <c r="M73" s="447">
        <v>4.8025</v>
      </c>
      <c r="N73" s="447">
        <v>0.64244</v>
      </c>
      <c r="O73" s="447">
        <v>33.0154</v>
      </c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scale="55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21.14"/>
    <col customWidth="1" min="3" max="26" width="11.57"/>
  </cols>
  <sheetData>
    <row r="1">
      <c r="A1" s="112" t="s">
        <v>867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12" t="s">
        <v>868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41" t="s">
        <v>1</v>
      </c>
      <c r="B3" s="141" t="s">
        <v>869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43" t="s">
        <v>32</v>
      </c>
      <c r="B4" s="143">
        <v>87.5</v>
      </c>
      <c r="C4" s="447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43" t="s">
        <v>28</v>
      </c>
      <c r="B5" s="143">
        <v>83.5</v>
      </c>
      <c r="C5" s="447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43" t="s">
        <v>34</v>
      </c>
      <c r="B6" s="143">
        <v>83.4</v>
      </c>
      <c r="C6" s="447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43" t="s">
        <v>31</v>
      </c>
      <c r="B7" s="143">
        <v>82.2</v>
      </c>
      <c r="C7" s="447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43" t="s">
        <v>30</v>
      </c>
      <c r="B8" s="143">
        <v>79.8</v>
      </c>
      <c r="C8" s="447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43" t="s">
        <v>36</v>
      </c>
      <c r="B9" s="143">
        <v>78.4</v>
      </c>
      <c r="C9" s="447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3" t="s">
        <v>35</v>
      </c>
      <c r="B10" s="143">
        <v>75.2</v>
      </c>
      <c r="C10" s="447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43" t="s">
        <v>24</v>
      </c>
      <c r="B11" s="143">
        <v>68.2</v>
      </c>
      <c r="C11" s="44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43" t="s">
        <v>27</v>
      </c>
      <c r="B12" s="143">
        <v>65.0</v>
      </c>
      <c r="C12" s="447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43" t="s">
        <v>29</v>
      </c>
      <c r="B13" s="143">
        <v>60.1</v>
      </c>
      <c r="C13" s="44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3" t="s">
        <v>25</v>
      </c>
      <c r="B14" s="143">
        <v>56.6</v>
      </c>
      <c r="C14" s="447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43" t="s">
        <v>26</v>
      </c>
      <c r="B15" s="143">
        <v>55.9</v>
      </c>
      <c r="C15" s="447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43" t="s">
        <v>23</v>
      </c>
      <c r="B16" s="143">
        <v>34.5</v>
      </c>
      <c r="C16" s="447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43" t="s">
        <v>33</v>
      </c>
      <c r="B17" s="143">
        <v>26.5</v>
      </c>
      <c r="C17" s="44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47" t="s">
        <v>22</v>
      </c>
      <c r="B18" s="447">
        <v>67.3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12" t="s">
        <v>870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41" t="s">
        <v>1</v>
      </c>
      <c r="B22" s="141" t="s">
        <v>871</v>
      </c>
      <c r="C22" s="141" t="s">
        <v>872</v>
      </c>
      <c r="D22" s="141" t="s">
        <v>873</v>
      </c>
      <c r="E22" s="141" t="s">
        <v>874</v>
      </c>
      <c r="F22" s="141" t="s">
        <v>875</v>
      </c>
      <c r="G22" s="141" t="s">
        <v>876</v>
      </c>
      <c r="H22" s="141" t="s">
        <v>877</v>
      </c>
      <c r="I22" s="141" t="s">
        <v>878</v>
      </c>
      <c r="J22" s="141" t="s">
        <v>879</v>
      </c>
      <c r="K22" s="141" t="s">
        <v>880</v>
      </c>
      <c r="L22" s="141" t="s">
        <v>881</v>
      </c>
      <c r="M22" s="141" t="s">
        <v>882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43" t="s">
        <v>23</v>
      </c>
      <c r="B23" s="143">
        <v>3.3000000000000003</v>
      </c>
      <c r="C23" s="143">
        <v>24.4</v>
      </c>
      <c r="D23" s="143">
        <v>14.499999999999998</v>
      </c>
      <c r="E23" s="143">
        <v>13.600000000000001</v>
      </c>
      <c r="F23" s="143">
        <v>2.3</v>
      </c>
      <c r="G23" s="143">
        <v>3.5999999999999996</v>
      </c>
      <c r="H23" s="143">
        <v>6.4</v>
      </c>
      <c r="I23" s="143">
        <v>0.7000000000000001</v>
      </c>
      <c r="J23" s="143">
        <v>0.0</v>
      </c>
      <c r="K23" s="143">
        <v>0.1</v>
      </c>
      <c r="L23" s="143">
        <v>0.8999999999999999</v>
      </c>
      <c r="M23" s="143">
        <v>0.6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43" t="s">
        <v>24</v>
      </c>
      <c r="B24" s="143">
        <v>41.6</v>
      </c>
      <c r="C24" s="143">
        <v>19.2</v>
      </c>
      <c r="D24" s="143">
        <v>15.299999999999999</v>
      </c>
      <c r="E24" s="143">
        <v>18.3</v>
      </c>
      <c r="F24" s="143">
        <v>3.6999999999999997</v>
      </c>
      <c r="G24" s="143">
        <v>9.5</v>
      </c>
      <c r="H24" s="143">
        <v>10.7</v>
      </c>
      <c r="I24" s="143">
        <v>19.400000000000002</v>
      </c>
      <c r="J24" s="143">
        <v>14.099999999999998</v>
      </c>
      <c r="K24" s="143">
        <v>1.4000000000000001</v>
      </c>
      <c r="L24" s="143">
        <v>1.0</v>
      </c>
      <c r="M24" s="143">
        <v>1.7000000000000002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43" t="s">
        <v>25</v>
      </c>
      <c r="B25" s="143">
        <v>43.4</v>
      </c>
      <c r="C25" s="143">
        <v>17.9</v>
      </c>
      <c r="D25" s="143">
        <v>16.3</v>
      </c>
      <c r="E25" s="143">
        <v>11.5</v>
      </c>
      <c r="F25" s="143">
        <v>16.5</v>
      </c>
      <c r="G25" s="143">
        <v>14.399999999999999</v>
      </c>
      <c r="H25" s="143">
        <v>12.5</v>
      </c>
      <c r="I25" s="143">
        <v>3.6999999999999997</v>
      </c>
      <c r="J25" s="143">
        <v>0.8</v>
      </c>
      <c r="K25" s="143">
        <v>5.0</v>
      </c>
      <c r="L25" s="143">
        <v>7.199999999999999</v>
      </c>
      <c r="M25" s="143">
        <v>0.4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43" t="s">
        <v>26</v>
      </c>
      <c r="B26" s="143">
        <v>18.4</v>
      </c>
      <c r="C26" s="143">
        <v>20.0</v>
      </c>
      <c r="D26" s="143">
        <v>15.9</v>
      </c>
      <c r="E26" s="143">
        <v>13.200000000000001</v>
      </c>
      <c r="F26" s="143">
        <v>7.8</v>
      </c>
      <c r="G26" s="143">
        <v>6.3</v>
      </c>
      <c r="H26" s="143">
        <v>6.1</v>
      </c>
      <c r="I26" s="143">
        <v>16.0</v>
      </c>
      <c r="J26" s="143">
        <v>2.7</v>
      </c>
      <c r="K26" s="143">
        <v>1.0999999999999999</v>
      </c>
      <c r="L26" s="143">
        <v>9.700000000000001</v>
      </c>
      <c r="M26" s="143">
        <v>0.3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43" t="s">
        <v>27</v>
      </c>
      <c r="B27" s="143">
        <v>53.1</v>
      </c>
      <c r="C27" s="143">
        <v>24.4</v>
      </c>
      <c r="D27" s="143">
        <v>15.9</v>
      </c>
      <c r="E27" s="143">
        <v>18.8</v>
      </c>
      <c r="F27" s="143">
        <v>3.9</v>
      </c>
      <c r="G27" s="143">
        <v>11.4</v>
      </c>
      <c r="H27" s="143">
        <v>4.3</v>
      </c>
      <c r="I27" s="143">
        <v>4.1000000000000005</v>
      </c>
      <c r="J27" s="143">
        <v>4.7</v>
      </c>
      <c r="K27" s="143">
        <v>3.5999999999999996</v>
      </c>
      <c r="L27" s="143">
        <v>3.1</v>
      </c>
      <c r="M27" s="143">
        <v>0.1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43" t="s">
        <v>28</v>
      </c>
      <c r="B28" s="143">
        <v>57.099999999999994</v>
      </c>
      <c r="C28" s="143">
        <v>18.9</v>
      </c>
      <c r="D28" s="143">
        <v>2.9000000000000004</v>
      </c>
      <c r="E28" s="143">
        <v>5.2</v>
      </c>
      <c r="F28" s="143">
        <v>19.8</v>
      </c>
      <c r="G28" s="143">
        <v>16.400000000000002</v>
      </c>
      <c r="H28" s="143">
        <v>9.0</v>
      </c>
      <c r="I28" s="143">
        <v>4.1000000000000005</v>
      </c>
      <c r="J28" s="143">
        <v>13.3</v>
      </c>
      <c r="K28" s="143">
        <v>12.9</v>
      </c>
      <c r="L28" s="143">
        <v>0.0</v>
      </c>
      <c r="M28" s="143">
        <v>0.0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43" t="s">
        <v>29</v>
      </c>
      <c r="B29" s="143">
        <v>53.2</v>
      </c>
      <c r="C29" s="143">
        <v>11.700000000000001</v>
      </c>
      <c r="D29" s="143">
        <v>9.9</v>
      </c>
      <c r="E29" s="143">
        <v>9.3</v>
      </c>
      <c r="F29" s="143">
        <v>10.299999999999999</v>
      </c>
      <c r="G29" s="143">
        <v>5.6000000000000005</v>
      </c>
      <c r="H29" s="143">
        <v>4.8</v>
      </c>
      <c r="I29" s="143">
        <v>1.5</v>
      </c>
      <c r="J29" s="143">
        <v>2.3</v>
      </c>
      <c r="K29" s="143">
        <v>10.7</v>
      </c>
      <c r="L29" s="143">
        <v>1.7999999999999998</v>
      </c>
      <c r="M29" s="143">
        <v>0.7000000000000001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43" t="s">
        <v>30</v>
      </c>
      <c r="B30" s="143">
        <v>48.1</v>
      </c>
      <c r="C30" s="143">
        <v>25.5</v>
      </c>
      <c r="D30" s="143">
        <v>32.2</v>
      </c>
      <c r="E30" s="143">
        <v>30.4</v>
      </c>
      <c r="F30" s="143">
        <v>20.4</v>
      </c>
      <c r="G30" s="143">
        <v>9.4</v>
      </c>
      <c r="H30" s="143">
        <v>11.3</v>
      </c>
      <c r="I30" s="143">
        <v>18.0</v>
      </c>
      <c r="J30" s="143">
        <v>1.5</v>
      </c>
      <c r="K30" s="143">
        <v>6.6000000000000005</v>
      </c>
      <c r="L30" s="143">
        <v>15.0</v>
      </c>
      <c r="M30" s="143">
        <v>0.0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43" t="s">
        <v>31</v>
      </c>
      <c r="B31" s="143">
        <v>65.8</v>
      </c>
      <c r="C31" s="143">
        <v>7.6</v>
      </c>
      <c r="D31" s="143">
        <v>7.3999999999999995</v>
      </c>
      <c r="E31" s="143">
        <v>6.9</v>
      </c>
      <c r="F31" s="143">
        <v>13.3</v>
      </c>
      <c r="G31" s="143">
        <v>20.200000000000003</v>
      </c>
      <c r="H31" s="143">
        <v>24.3</v>
      </c>
      <c r="I31" s="143">
        <v>5.5</v>
      </c>
      <c r="J31" s="143">
        <v>25.900000000000002</v>
      </c>
      <c r="K31" s="143">
        <v>14.299999999999999</v>
      </c>
      <c r="L31" s="143">
        <v>2.6</v>
      </c>
      <c r="M31" s="143">
        <v>2.1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43" t="s">
        <v>32</v>
      </c>
      <c r="B32" s="143">
        <v>75.6</v>
      </c>
      <c r="C32" s="143">
        <v>25.2</v>
      </c>
      <c r="D32" s="143">
        <v>15.9</v>
      </c>
      <c r="E32" s="143">
        <v>9.1</v>
      </c>
      <c r="F32" s="143">
        <v>22.1</v>
      </c>
      <c r="G32" s="143">
        <v>7.6</v>
      </c>
      <c r="H32" s="143">
        <v>9.8</v>
      </c>
      <c r="I32" s="143">
        <v>14.899999999999999</v>
      </c>
      <c r="J32" s="143">
        <v>10.4</v>
      </c>
      <c r="K32" s="143">
        <v>8.1</v>
      </c>
      <c r="L32" s="143">
        <v>6.9</v>
      </c>
      <c r="M32" s="143">
        <v>2.1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43" t="s">
        <v>33</v>
      </c>
      <c r="B33" s="143">
        <v>11.1</v>
      </c>
      <c r="C33" s="143">
        <v>13.900000000000002</v>
      </c>
      <c r="D33" s="143">
        <v>11.200000000000001</v>
      </c>
      <c r="E33" s="143">
        <v>14.6</v>
      </c>
      <c r="F33" s="143">
        <v>1.4000000000000001</v>
      </c>
      <c r="G33" s="143">
        <v>0.4</v>
      </c>
      <c r="H33" s="143">
        <v>1.6</v>
      </c>
      <c r="I33" s="143">
        <v>2.4</v>
      </c>
      <c r="J33" s="143">
        <v>0.4</v>
      </c>
      <c r="K33" s="143">
        <v>1.6</v>
      </c>
      <c r="L33" s="143">
        <v>0.0</v>
      </c>
      <c r="M33" s="143">
        <v>0.8999999999999999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43" t="s">
        <v>34</v>
      </c>
      <c r="B34" s="143">
        <v>68.89999999999999</v>
      </c>
      <c r="C34" s="143">
        <v>18.8</v>
      </c>
      <c r="D34" s="143">
        <v>28.299999999999997</v>
      </c>
      <c r="E34" s="143">
        <v>22.400000000000002</v>
      </c>
      <c r="F34" s="143">
        <v>26.6</v>
      </c>
      <c r="G34" s="143">
        <v>36.6</v>
      </c>
      <c r="H34" s="143">
        <v>32.300000000000004</v>
      </c>
      <c r="I34" s="143">
        <v>10.6</v>
      </c>
      <c r="J34" s="143">
        <v>32.9</v>
      </c>
      <c r="K34" s="143">
        <v>14.499999999999998</v>
      </c>
      <c r="L34" s="143">
        <v>12.1</v>
      </c>
      <c r="M34" s="143">
        <v>5.0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43" t="s">
        <v>35</v>
      </c>
      <c r="B35" s="143">
        <v>58.3</v>
      </c>
      <c r="C35" s="143">
        <v>4.9</v>
      </c>
      <c r="D35" s="143">
        <v>2.5</v>
      </c>
      <c r="E35" s="143">
        <v>4.3999999999999995</v>
      </c>
      <c r="F35" s="143">
        <v>4.6</v>
      </c>
      <c r="G35" s="143">
        <v>7.3</v>
      </c>
      <c r="H35" s="143">
        <v>0.5</v>
      </c>
      <c r="I35" s="143">
        <v>8.200000000000001</v>
      </c>
      <c r="J35" s="143">
        <v>6.800000000000001</v>
      </c>
      <c r="K35" s="143">
        <v>9.4</v>
      </c>
      <c r="L35" s="143">
        <v>0.3</v>
      </c>
      <c r="M35" s="143">
        <v>0.4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43" t="s">
        <v>36</v>
      </c>
      <c r="B36" s="143">
        <v>48.5</v>
      </c>
      <c r="C36" s="143">
        <v>14.000000000000002</v>
      </c>
      <c r="D36" s="143">
        <v>18.4</v>
      </c>
      <c r="E36" s="143">
        <v>12.6</v>
      </c>
      <c r="F36" s="143">
        <v>18.7</v>
      </c>
      <c r="G36" s="143">
        <v>26.5</v>
      </c>
      <c r="H36" s="143">
        <v>19.400000000000002</v>
      </c>
      <c r="I36" s="143">
        <v>25.8</v>
      </c>
      <c r="J36" s="143">
        <v>14.000000000000002</v>
      </c>
      <c r="K36" s="143">
        <v>7.3999999999999995</v>
      </c>
      <c r="L36" s="143">
        <v>9.9</v>
      </c>
      <c r="M36" s="143">
        <v>3.3000000000000003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47" t="s">
        <v>22</v>
      </c>
      <c r="B37" s="447">
        <v>47.199999999999996</v>
      </c>
      <c r="C37" s="447">
        <v>18.2</v>
      </c>
      <c r="D37" s="447">
        <v>15.4</v>
      </c>
      <c r="E37" s="447">
        <v>14.099999999999998</v>
      </c>
      <c r="F37" s="447">
        <v>13.200000000000001</v>
      </c>
      <c r="G37" s="447">
        <v>12.4</v>
      </c>
      <c r="H37" s="447">
        <v>11.3</v>
      </c>
      <c r="I37" s="447">
        <v>9.0</v>
      </c>
      <c r="J37" s="447">
        <v>8.799999999999999</v>
      </c>
      <c r="K37" s="447">
        <v>7.3</v>
      </c>
      <c r="L37" s="447">
        <v>5.5</v>
      </c>
      <c r="M37" s="447">
        <v>1.0999999999999999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12" t="s">
        <v>883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41" t="s">
        <v>1</v>
      </c>
      <c r="B41" s="141" t="s">
        <v>884</v>
      </c>
      <c r="C41" s="141" t="s">
        <v>885</v>
      </c>
      <c r="D41" s="141" t="s">
        <v>886</v>
      </c>
      <c r="E41" s="141" t="s">
        <v>887</v>
      </c>
      <c r="F41" s="141" t="s">
        <v>888</v>
      </c>
      <c r="G41" s="141" t="s">
        <v>22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43" t="s">
        <v>23</v>
      </c>
      <c r="B42" s="143">
        <v>4.27</v>
      </c>
      <c r="C42" s="143">
        <v>87.16</v>
      </c>
      <c r="D42" s="143">
        <v>8.35</v>
      </c>
      <c r="E42" s="143">
        <v>0.0</v>
      </c>
      <c r="F42" s="143">
        <v>0.22</v>
      </c>
      <c r="G42" s="143">
        <v>100.0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43" t="s">
        <v>25</v>
      </c>
      <c r="B43" s="143">
        <v>14.16</v>
      </c>
      <c r="C43" s="143">
        <v>71.95</v>
      </c>
      <c r="D43" s="143">
        <v>1.09</v>
      </c>
      <c r="E43" s="143">
        <v>0.13</v>
      </c>
      <c r="F43" s="143">
        <v>12.66</v>
      </c>
      <c r="G43" s="143">
        <v>100.0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43" t="s">
        <v>31</v>
      </c>
      <c r="B44" s="143">
        <v>37.73</v>
      </c>
      <c r="C44" s="143">
        <v>49.32</v>
      </c>
      <c r="D44" s="143">
        <v>6.77</v>
      </c>
      <c r="E44" s="143">
        <v>0.61</v>
      </c>
      <c r="F44" s="143">
        <v>5.58</v>
      </c>
      <c r="G44" s="143">
        <v>100.0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43" t="s">
        <v>29</v>
      </c>
      <c r="B45" s="143">
        <v>46.78</v>
      </c>
      <c r="C45" s="143">
        <v>48.97</v>
      </c>
      <c r="D45" s="143">
        <v>1.42</v>
      </c>
      <c r="E45" s="143">
        <v>0.31</v>
      </c>
      <c r="F45" s="143">
        <v>2.52</v>
      </c>
      <c r="G45" s="143">
        <v>100.0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43" t="s">
        <v>35</v>
      </c>
      <c r="B46" s="143">
        <v>42.17</v>
      </c>
      <c r="C46" s="143">
        <v>47.14</v>
      </c>
      <c r="D46" s="143">
        <v>4.86</v>
      </c>
      <c r="E46" s="143">
        <v>0.92</v>
      </c>
      <c r="F46" s="143">
        <v>4.9</v>
      </c>
      <c r="G46" s="143">
        <v>100.0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43" t="s">
        <v>26</v>
      </c>
      <c r="B47" s="143">
        <v>24.63</v>
      </c>
      <c r="C47" s="143">
        <v>46.14</v>
      </c>
      <c r="D47" s="143">
        <v>12.4</v>
      </c>
      <c r="E47" s="143">
        <v>11.53</v>
      </c>
      <c r="F47" s="143">
        <v>5.31</v>
      </c>
      <c r="G47" s="143">
        <v>100.0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43" t="s">
        <v>36</v>
      </c>
      <c r="B48" s="143">
        <v>50.72</v>
      </c>
      <c r="C48" s="143">
        <v>40.99</v>
      </c>
      <c r="D48" s="143">
        <v>2.32</v>
      </c>
      <c r="E48" s="143">
        <v>3.07</v>
      </c>
      <c r="F48" s="143">
        <v>2.89</v>
      </c>
      <c r="G48" s="143">
        <v>100.0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43" t="s">
        <v>28</v>
      </c>
      <c r="B49" s="143">
        <v>56.97</v>
      </c>
      <c r="C49" s="143">
        <v>36.29</v>
      </c>
      <c r="D49" s="143">
        <v>1.88</v>
      </c>
      <c r="E49" s="143">
        <v>1.81</v>
      </c>
      <c r="F49" s="143">
        <v>3.05</v>
      </c>
      <c r="G49" s="143">
        <v>100.0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43" t="s">
        <v>32</v>
      </c>
      <c r="B50" s="143">
        <v>47.2</v>
      </c>
      <c r="C50" s="143">
        <v>35.78</v>
      </c>
      <c r="D50" s="143">
        <v>4.37</v>
      </c>
      <c r="E50" s="143">
        <v>8.82</v>
      </c>
      <c r="F50" s="143">
        <v>3.83</v>
      </c>
      <c r="G50" s="143">
        <v>100.0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43" t="s">
        <v>24</v>
      </c>
      <c r="B51" s="143">
        <v>56.74</v>
      </c>
      <c r="C51" s="143">
        <v>35.16</v>
      </c>
      <c r="D51" s="143">
        <v>2.84</v>
      </c>
      <c r="E51" s="143">
        <v>0.28</v>
      </c>
      <c r="F51" s="143">
        <v>4.99</v>
      </c>
      <c r="G51" s="143">
        <v>100.0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43" t="s">
        <v>33</v>
      </c>
      <c r="B52" s="143">
        <v>24.4</v>
      </c>
      <c r="C52" s="143">
        <v>32.39</v>
      </c>
      <c r="D52" s="143">
        <v>2.95</v>
      </c>
      <c r="E52" s="143">
        <v>24.45</v>
      </c>
      <c r="F52" s="143">
        <v>15.8</v>
      </c>
      <c r="G52" s="143">
        <v>100.0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43" t="s">
        <v>30</v>
      </c>
      <c r="B53" s="143">
        <v>61.95</v>
      </c>
      <c r="C53" s="143">
        <v>22.98</v>
      </c>
      <c r="D53" s="143">
        <v>8.06</v>
      </c>
      <c r="E53" s="143">
        <v>5.2</v>
      </c>
      <c r="F53" s="143">
        <v>1.81</v>
      </c>
      <c r="G53" s="143">
        <v>100.0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43" t="s">
        <v>34</v>
      </c>
      <c r="B54" s="143">
        <v>76.61</v>
      </c>
      <c r="C54" s="143">
        <v>19.81</v>
      </c>
      <c r="D54" s="143">
        <v>1.73</v>
      </c>
      <c r="E54" s="143">
        <v>0.58</v>
      </c>
      <c r="F54" s="143">
        <v>1.28</v>
      </c>
      <c r="G54" s="143">
        <v>100.0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43" t="s">
        <v>27</v>
      </c>
      <c r="B55" s="143">
        <v>67.55</v>
      </c>
      <c r="C55" s="143">
        <v>13.56</v>
      </c>
      <c r="D55" s="143">
        <v>1.09</v>
      </c>
      <c r="E55" s="143">
        <v>6.43</v>
      </c>
      <c r="F55" s="143">
        <v>11.37</v>
      </c>
      <c r="G55" s="143">
        <v>100.0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47" t="s">
        <v>22</v>
      </c>
      <c r="B56" s="447">
        <v>48.96</v>
      </c>
      <c r="C56" s="447">
        <v>38.65</v>
      </c>
      <c r="D56" s="447">
        <v>4.13</v>
      </c>
      <c r="E56" s="447">
        <v>3.52</v>
      </c>
      <c r="F56" s="447">
        <v>4.74</v>
      </c>
      <c r="G56" s="447">
        <v>100.0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48"/>
      <c r="B57" s="448"/>
      <c r="C57" s="448"/>
      <c r="D57" s="448"/>
      <c r="E57" s="448"/>
      <c r="F57" s="448"/>
      <c r="G57" s="448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2" t="s">
        <v>889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41" t="s">
        <v>1</v>
      </c>
      <c r="B59" s="141" t="s">
        <v>890</v>
      </c>
      <c r="C59" s="141" t="s">
        <v>891</v>
      </c>
      <c r="D59" s="141" t="s">
        <v>892</v>
      </c>
      <c r="E59" s="141" t="s">
        <v>893</v>
      </c>
      <c r="F59" s="141" t="s">
        <v>894</v>
      </c>
      <c r="G59" s="141" t="s">
        <v>895</v>
      </c>
      <c r="H59" s="141" t="s">
        <v>22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43" t="s">
        <v>24</v>
      </c>
      <c r="B60" s="143">
        <v>52.91</v>
      </c>
      <c r="C60" s="143">
        <v>3.53</v>
      </c>
      <c r="D60" s="143">
        <v>14.19</v>
      </c>
      <c r="E60" s="143">
        <v>28.64</v>
      </c>
      <c r="F60" s="143">
        <v>0.59</v>
      </c>
      <c r="G60" s="143">
        <v>0.15</v>
      </c>
      <c r="H60" s="143">
        <v>100.0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43" t="s">
        <v>36</v>
      </c>
      <c r="B61" s="143">
        <v>57.51</v>
      </c>
      <c r="C61" s="143">
        <v>9.44</v>
      </c>
      <c r="D61" s="143">
        <v>15.51</v>
      </c>
      <c r="E61" s="143">
        <v>12.4</v>
      </c>
      <c r="F61" s="143">
        <v>5.12</v>
      </c>
      <c r="G61" s="143">
        <v>0.0</v>
      </c>
      <c r="H61" s="143">
        <v>100.0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43" t="s">
        <v>23</v>
      </c>
      <c r="B62" s="143">
        <v>74.1</v>
      </c>
      <c r="C62" s="143">
        <v>18.29</v>
      </c>
      <c r="D62" s="143">
        <v>0.13</v>
      </c>
      <c r="E62" s="143">
        <v>5.13</v>
      </c>
      <c r="F62" s="143">
        <v>2.35</v>
      </c>
      <c r="G62" s="143">
        <v>0.0</v>
      </c>
      <c r="H62" s="143">
        <v>100.0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43" t="s">
        <v>34</v>
      </c>
      <c r="B63" s="143">
        <v>32.66</v>
      </c>
      <c r="C63" s="143">
        <v>4.23</v>
      </c>
      <c r="D63" s="143">
        <v>58.91</v>
      </c>
      <c r="E63" s="143">
        <v>4.17</v>
      </c>
      <c r="F63" s="143">
        <v>0.03</v>
      </c>
      <c r="G63" s="143">
        <v>0.0</v>
      </c>
      <c r="H63" s="143">
        <v>100.0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43" t="s">
        <v>29</v>
      </c>
      <c r="B64" s="143">
        <v>74.97</v>
      </c>
      <c r="C64" s="143">
        <v>3.55</v>
      </c>
      <c r="D64" s="143">
        <v>16.86</v>
      </c>
      <c r="E64" s="143">
        <v>4.15</v>
      </c>
      <c r="F64" s="143">
        <v>0.34</v>
      </c>
      <c r="G64" s="143">
        <v>0.13</v>
      </c>
      <c r="H64" s="143">
        <v>100.0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43" t="s">
        <v>26</v>
      </c>
      <c r="B65" s="143">
        <v>68.5</v>
      </c>
      <c r="C65" s="143">
        <v>7.24</v>
      </c>
      <c r="D65" s="143">
        <v>20.2</v>
      </c>
      <c r="E65" s="143">
        <v>3.88</v>
      </c>
      <c r="F65" s="143">
        <v>0.19</v>
      </c>
      <c r="G65" s="143">
        <v>0.0</v>
      </c>
      <c r="H65" s="143">
        <v>100.0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43" t="s">
        <v>35</v>
      </c>
      <c r="B66" s="143">
        <v>52.17</v>
      </c>
      <c r="C66" s="143">
        <v>17.38</v>
      </c>
      <c r="D66" s="143">
        <v>27.84</v>
      </c>
      <c r="E66" s="143">
        <v>2.6</v>
      </c>
      <c r="F66" s="143">
        <v>0.01</v>
      </c>
      <c r="G66" s="143">
        <v>0.0</v>
      </c>
      <c r="H66" s="143">
        <v>100.0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43" t="s">
        <v>28</v>
      </c>
      <c r="B67" s="143">
        <v>64.11</v>
      </c>
      <c r="C67" s="143">
        <v>8.59</v>
      </c>
      <c r="D67" s="143">
        <v>25.39</v>
      </c>
      <c r="E67" s="143">
        <v>1.9</v>
      </c>
      <c r="F67" s="143">
        <v>0.0</v>
      </c>
      <c r="G67" s="143">
        <v>0.0</v>
      </c>
      <c r="H67" s="143">
        <v>100.0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43" t="s">
        <v>30</v>
      </c>
      <c r="B68" s="143">
        <v>52.33</v>
      </c>
      <c r="C68" s="143">
        <v>5.66</v>
      </c>
      <c r="D68" s="143">
        <v>39.88</v>
      </c>
      <c r="E68" s="143">
        <v>1.59</v>
      </c>
      <c r="F68" s="143">
        <v>0.52</v>
      </c>
      <c r="G68" s="143">
        <v>0.01</v>
      </c>
      <c r="H68" s="143">
        <v>100.0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43" t="s">
        <v>32</v>
      </c>
      <c r="B69" s="143">
        <v>53.75</v>
      </c>
      <c r="C69" s="143">
        <v>10.28</v>
      </c>
      <c r="D69" s="143">
        <v>34.52</v>
      </c>
      <c r="E69" s="143">
        <v>1.39</v>
      </c>
      <c r="F69" s="143">
        <v>0.0</v>
      </c>
      <c r="G69" s="143">
        <v>0.07</v>
      </c>
      <c r="H69" s="143">
        <v>100.0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43" t="s">
        <v>33</v>
      </c>
      <c r="B70" s="143">
        <v>73.09</v>
      </c>
      <c r="C70" s="143">
        <v>3.58</v>
      </c>
      <c r="D70" s="143">
        <v>22.34</v>
      </c>
      <c r="E70" s="143">
        <v>0.99</v>
      </c>
      <c r="F70" s="143">
        <v>0.0</v>
      </c>
      <c r="G70" s="143">
        <v>0.0</v>
      </c>
      <c r="H70" s="143">
        <v>100.0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43" t="s">
        <v>31</v>
      </c>
      <c r="B71" s="143">
        <v>70.28</v>
      </c>
      <c r="C71" s="143">
        <v>1.98</v>
      </c>
      <c r="D71" s="143">
        <v>26.92</v>
      </c>
      <c r="E71" s="143">
        <v>0.74</v>
      </c>
      <c r="F71" s="143">
        <v>0.09</v>
      </c>
      <c r="G71" s="143">
        <v>0.0</v>
      </c>
      <c r="H71" s="143">
        <v>100.0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43" t="s">
        <v>25</v>
      </c>
      <c r="B72" s="143">
        <v>76.84</v>
      </c>
      <c r="C72" s="143">
        <v>11.01</v>
      </c>
      <c r="D72" s="143">
        <v>11.52</v>
      </c>
      <c r="E72" s="143">
        <v>0.53</v>
      </c>
      <c r="F72" s="143">
        <v>0.0</v>
      </c>
      <c r="G72" s="143">
        <v>0.1</v>
      </c>
      <c r="H72" s="143">
        <v>100.0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43" t="s">
        <v>27</v>
      </c>
      <c r="B73" s="143">
        <v>69.76</v>
      </c>
      <c r="C73" s="143">
        <v>15.62</v>
      </c>
      <c r="D73" s="143">
        <v>13.61</v>
      </c>
      <c r="E73" s="143">
        <v>0.52</v>
      </c>
      <c r="F73" s="143">
        <v>0.27</v>
      </c>
      <c r="G73" s="143">
        <v>0.22</v>
      </c>
      <c r="H73" s="143">
        <v>100.0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47" t="s">
        <v>22</v>
      </c>
      <c r="B74" s="447">
        <v>60.16</v>
      </c>
      <c r="C74" s="447">
        <v>7.31</v>
      </c>
      <c r="D74" s="447">
        <v>27.75</v>
      </c>
      <c r="E74" s="447">
        <v>4.2</v>
      </c>
      <c r="F74" s="447">
        <v>0.52</v>
      </c>
      <c r="G74" s="447">
        <v>0.05</v>
      </c>
      <c r="H74" s="447">
        <v>100.0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48"/>
      <c r="B75" s="448"/>
      <c r="C75" s="448"/>
      <c r="D75" s="448"/>
      <c r="E75" s="448"/>
      <c r="F75" s="448"/>
      <c r="G75" s="448"/>
      <c r="H75" s="448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2" t="s">
        <v>896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41" t="s">
        <v>1</v>
      </c>
      <c r="B77" s="141" t="s">
        <v>217</v>
      </c>
      <c r="C77" s="11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43" t="s">
        <v>26</v>
      </c>
      <c r="B78" s="143">
        <v>76.3</v>
      </c>
      <c r="C78" s="448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43" t="s">
        <v>23</v>
      </c>
      <c r="B79" s="143">
        <v>56.3</v>
      </c>
      <c r="C79" s="448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43" t="s">
        <v>32</v>
      </c>
      <c r="B80" s="143">
        <v>53.0</v>
      </c>
      <c r="C80" s="448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43" t="s">
        <v>31</v>
      </c>
      <c r="B81" s="143">
        <v>51.1</v>
      </c>
      <c r="C81" s="448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43" t="s">
        <v>34</v>
      </c>
      <c r="B82" s="143">
        <v>49.4</v>
      </c>
      <c r="C82" s="448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43" t="s">
        <v>28</v>
      </c>
      <c r="B83" s="143">
        <v>49.1</v>
      </c>
      <c r="C83" s="448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43" t="s">
        <v>36</v>
      </c>
      <c r="B84" s="143">
        <v>45.6</v>
      </c>
      <c r="C84" s="448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43" t="s">
        <v>30</v>
      </c>
      <c r="B85" s="143">
        <v>45.0</v>
      </c>
      <c r="C85" s="448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43" t="s">
        <v>29</v>
      </c>
      <c r="B86" s="143">
        <v>43.6</v>
      </c>
      <c r="C86" s="448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43" t="s">
        <v>35</v>
      </c>
      <c r="B87" s="143">
        <v>41.2</v>
      </c>
      <c r="C87" s="448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43" t="s">
        <v>24</v>
      </c>
      <c r="B88" s="143">
        <v>31.7</v>
      </c>
      <c r="C88" s="448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43" t="s">
        <v>27</v>
      </c>
      <c r="B89" s="143">
        <v>21.4</v>
      </c>
      <c r="C89" s="448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43" t="s">
        <v>33</v>
      </c>
      <c r="B90" s="143">
        <v>18.7</v>
      </c>
      <c r="C90" s="448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43" t="s">
        <v>25</v>
      </c>
      <c r="B91" s="143">
        <v>13.3</v>
      </c>
      <c r="C91" s="448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47" t="s">
        <v>22</v>
      </c>
      <c r="B92" s="447">
        <v>41.6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2" t="s">
        <v>897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41" t="s">
        <v>1</v>
      </c>
      <c r="B96" s="141" t="s">
        <v>217</v>
      </c>
      <c r="C96" s="11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43" t="s">
        <v>26</v>
      </c>
      <c r="B97" s="143">
        <v>82.0</v>
      </c>
      <c r="C97" s="448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43" t="s">
        <v>32</v>
      </c>
      <c r="B98" s="143">
        <v>67.7</v>
      </c>
      <c r="C98" s="448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43" t="s">
        <v>29</v>
      </c>
      <c r="B99" s="143">
        <v>65.1</v>
      </c>
      <c r="C99" s="448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43" t="s">
        <v>34</v>
      </c>
      <c r="B100" s="143">
        <v>63.4</v>
      </c>
      <c r="C100" s="448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43" t="s">
        <v>35</v>
      </c>
      <c r="B101" s="143">
        <v>62.8</v>
      </c>
      <c r="C101" s="448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43" t="s">
        <v>31</v>
      </c>
      <c r="B102" s="143">
        <v>59.4</v>
      </c>
      <c r="C102" s="448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43" t="s">
        <v>28</v>
      </c>
      <c r="B103" s="143">
        <v>56.4</v>
      </c>
      <c r="C103" s="448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43" t="s">
        <v>23</v>
      </c>
      <c r="B104" s="143">
        <v>56.2</v>
      </c>
      <c r="C104" s="448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43" t="s">
        <v>30</v>
      </c>
      <c r="B105" s="143">
        <v>55.6</v>
      </c>
      <c r="C105" s="448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43" t="s">
        <v>36</v>
      </c>
      <c r="B106" s="143">
        <v>48.9</v>
      </c>
      <c r="C106" s="448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43" t="s">
        <v>24</v>
      </c>
      <c r="B107" s="143">
        <v>42.8</v>
      </c>
      <c r="C107" s="448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43" t="s">
        <v>27</v>
      </c>
      <c r="B108" s="143">
        <v>40.3</v>
      </c>
      <c r="C108" s="448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43" t="s">
        <v>33</v>
      </c>
      <c r="B109" s="143">
        <v>29.4</v>
      </c>
      <c r="C109" s="448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43" t="s">
        <v>25</v>
      </c>
      <c r="B110" s="143">
        <v>26.5</v>
      </c>
      <c r="C110" s="448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47" t="s">
        <v>22</v>
      </c>
      <c r="B111" s="447">
        <v>53.9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2" t="s">
        <v>898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41" t="s">
        <v>322</v>
      </c>
      <c r="B114" s="141" t="s">
        <v>899</v>
      </c>
      <c r="C114" s="11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43" t="s">
        <v>32</v>
      </c>
      <c r="B115" s="143">
        <v>84.3</v>
      </c>
      <c r="C115" s="448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43" t="s">
        <v>34</v>
      </c>
      <c r="B116" s="143">
        <v>82.7</v>
      </c>
      <c r="C116" s="448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43" t="s">
        <v>26</v>
      </c>
      <c r="B117" s="143">
        <v>80.1</v>
      </c>
      <c r="C117" s="448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43" t="s">
        <v>36</v>
      </c>
      <c r="B118" s="143">
        <v>70.6</v>
      </c>
      <c r="C118" s="448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43" t="s">
        <v>31</v>
      </c>
      <c r="B119" s="143">
        <v>69.8</v>
      </c>
      <c r="C119" s="448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43" t="s">
        <v>30</v>
      </c>
      <c r="B120" s="143">
        <v>60.1</v>
      </c>
      <c r="C120" s="448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43" t="s">
        <v>28</v>
      </c>
      <c r="B121" s="143">
        <v>54.5</v>
      </c>
      <c r="C121" s="448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43" t="s">
        <v>25</v>
      </c>
      <c r="B122" s="143">
        <v>52.3</v>
      </c>
      <c r="C122" s="448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43" t="s">
        <v>29</v>
      </c>
      <c r="B123" s="143">
        <v>52.3</v>
      </c>
      <c r="C123" s="448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43" t="s">
        <v>27</v>
      </c>
      <c r="B124" s="143">
        <v>48.8</v>
      </c>
      <c r="C124" s="448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43" t="s">
        <v>35</v>
      </c>
      <c r="B125" s="143">
        <v>44.9</v>
      </c>
      <c r="C125" s="448"/>
      <c r="D125" s="8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43" t="s">
        <v>24</v>
      </c>
      <c r="B126" s="143">
        <v>43.0</v>
      </c>
      <c r="C126" s="448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43" t="s">
        <v>33</v>
      </c>
      <c r="B127" s="143">
        <v>23.3</v>
      </c>
      <c r="C127" s="448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43" t="s">
        <v>23</v>
      </c>
      <c r="B128" s="143">
        <v>22.7</v>
      </c>
      <c r="C128" s="448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47" t="s">
        <v>22</v>
      </c>
      <c r="B129" s="447">
        <v>57.7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2" t="s">
        <v>900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41" t="s">
        <v>1</v>
      </c>
      <c r="B132" s="141" t="s">
        <v>217</v>
      </c>
      <c r="C132" s="11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43" t="s">
        <v>28</v>
      </c>
      <c r="B133" s="143">
        <v>89.61</v>
      </c>
      <c r="C133" s="448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43" t="s">
        <v>30</v>
      </c>
      <c r="B134" s="143">
        <v>80.06</v>
      </c>
      <c r="C134" s="448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43" t="s">
        <v>34</v>
      </c>
      <c r="B135" s="143">
        <v>74.95</v>
      </c>
      <c r="C135" s="448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43" t="s">
        <v>32</v>
      </c>
      <c r="B136" s="143">
        <v>69.55</v>
      </c>
      <c r="C136" s="448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43" t="s">
        <v>24</v>
      </c>
      <c r="B137" s="143">
        <v>69.11</v>
      </c>
      <c r="C137" s="448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43" t="s">
        <v>35</v>
      </c>
      <c r="B138" s="143">
        <v>64.83</v>
      </c>
      <c r="C138" s="448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43" t="s">
        <v>27</v>
      </c>
      <c r="B139" s="143">
        <v>62.81</v>
      </c>
      <c r="C139" s="448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43" t="s">
        <v>26</v>
      </c>
      <c r="B140" s="143">
        <v>57.03</v>
      </c>
      <c r="C140" s="448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43" t="s">
        <v>29</v>
      </c>
      <c r="B141" s="143">
        <v>52.63</v>
      </c>
      <c r="C141" s="448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43" t="s">
        <v>36</v>
      </c>
      <c r="B142" s="143">
        <v>44.93</v>
      </c>
      <c r="C142" s="448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43" t="s">
        <v>23</v>
      </c>
      <c r="B143" s="143">
        <v>42.34</v>
      </c>
      <c r="C143" s="448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43" t="s">
        <v>33</v>
      </c>
      <c r="B144" s="143">
        <v>41.81</v>
      </c>
      <c r="C144" s="448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43" t="s">
        <v>31</v>
      </c>
      <c r="B145" s="143">
        <v>37.07</v>
      </c>
      <c r="C145" s="448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43" t="s">
        <v>25</v>
      </c>
      <c r="B146" s="143">
        <v>36.55</v>
      </c>
      <c r="C146" s="448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47" t="s">
        <v>22</v>
      </c>
      <c r="B147" s="447">
        <v>59.0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2" t="s">
        <v>901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41" t="s">
        <v>19</v>
      </c>
      <c r="B150" s="141" t="s">
        <v>902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43" t="s">
        <v>28</v>
      </c>
      <c r="B151" s="143">
        <v>2.8</v>
      </c>
      <c r="C151" s="448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43" t="s">
        <v>27</v>
      </c>
      <c r="B152" s="143">
        <v>2.3</v>
      </c>
      <c r="C152" s="448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43" t="s">
        <v>23</v>
      </c>
      <c r="B153" s="143">
        <v>1.8</v>
      </c>
      <c r="C153" s="448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43" t="s">
        <v>32</v>
      </c>
      <c r="B154" s="143">
        <v>1.7</v>
      </c>
      <c r="C154" s="448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43" t="s">
        <v>34</v>
      </c>
      <c r="B155" s="143">
        <v>1.6</v>
      </c>
      <c r="C155" s="448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43" t="s">
        <v>24</v>
      </c>
      <c r="B156" s="143">
        <v>1.4</v>
      </c>
      <c r="C156" s="448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43" t="s">
        <v>30</v>
      </c>
      <c r="B157" s="143">
        <v>1.4</v>
      </c>
      <c r="C157" s="448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43" t="s">
        <v>35</v>
      </c>
      <c r="B158" s="143">
        <v>1.2</v>
      </c>
      <c r="C158" s="448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43" t="s">
        <v>26</v>
      </c>
      <c r="B159" s="143">
        <v>1.1</v>
      </c>
      <c r="C159" s="448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43" t="s">
        <v>29</v>
      </c>
      <c r="B160" s="143">
        <v>1.0</v>
      </c>
      <c r="C160" s="448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43" t="s">
        <v>33</v>
      </c>
      <c r="B161" s="143">
        <v>0.9</v>
      </c>
      <c r="C161" s="448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43" t="s">
        <v>25</v>
      </c>
      <c r="B162" s="143">
        <v>0.9</v>
      </c>
      <c r="C162" s="448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43" t="s">
        <v>36</v>
      </c>
      <c r="B163" s="143">
        <v>0.8</v>
      </c>
      <c r="C163" s="448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43" t="s">
        <v>31</v>
      </c>
      <c r="B164" s="143">
        <v>0.6</v>
      </c>
      <c r="C164" s="448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47" t="s">
        <v>22</v>
      </c>
      <c r="B165" s="447">
        <v>1.4</v>
      </c>
      <c r="C165" s="448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2" t="s">
        <v>903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41" t="s">
        <v>19</v>
      </c>
      <c r="B168" s="141" t="s">
        <v>904</v>
      </c>
      <c r="C168" s="141" t="s">
        <v>905</v>
      </c>
      <c r="D168" s="141" t="s">
        <v>906</v>
      </c>
      <c r="E168" s="141" t="s">
        <v>907</v>
      </c>
      <c r="F168" s="141" t="s">
        <v>22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43" t="s">
        <v>32</v>
      </c>
      <c r="B169" s="143">
        <v>27.3</v>
      </c>
      <c r="C169" s="143">
        <v>23.81</v>
      </c>
      <c r="D169" s="143">
        <v>6.26</v>
      </c>
      <c r="E169" s="143">
        <v>42.63</v>
      </c>
      <c r="F169" s="143">
        <v>100.0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43" t="s">
        <v>27</v>
      </c>
      <c r="B170" s="143">
        <v>29.37</v>
      </c>
      <c r="C170" s="143">
        <v>16.69</v>
      </c>
      <c r="D170" s="143">
        <v>33.94</v>
      </c>
      <c r="E170" s="143">
        <v>20.0</v>
      </c>
      <c r="F170" s="143">
        <v>100.0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43" t="s">
        <v>26</v>
      </c>
      <c r="B171" s="143">
        <v>46.37</v>
      </c>
      <c r="C171" s="143">
        <v>21.01</v>
      </c>
      <c r="D171" s="143">
        <v>13.59</v>
      </c>
      <c r="E171" s="143">
        <v>19.03</v>
      </c>
      <c r="F171" s="143">
        <v>100.0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43" t="s">
        <v>30</v>
      </c>
      <c r="B172" s="143">
        <v>31.2</v>
      </c>
      <c r="C172" s="143">
        <v>18.74</v>
      </c>
      <c r="D172" s="143">
        <v>31.77</v>
      </c>
      <c r="E172" s="143">
        <v>18.29</v>
      </c>
      <c r="F172" s="143">
        <v>100.0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43" t="s">
        <v>33</v>
      </c>
      <c r="B173" s="143">
        <v>71.48</v>
      </c>
      <c r="C173" s="143">
        <v>3.04</v>
      </c>
      <c r="D173" s="143">
        <v>14.57</v>
      </c>
      <c r="E173" s="143">
        <v>10.91</v>
      </c>
      <c r="F173" s="143">
        <v>100.0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43" t="s">
        <v>36</v>
      </c>
      <c r="B174" s="143">
        <v>67.6</v>
      </c>
      <c r="C174" s="143">
        <v>3.74</v>
      </c>
      <c r="D174" s="143">
        <v>18.03</v>
      </c>
      <c r="E174" s="143">
        <v>10.63</v>
      </c>
      <c r="F174" s="143">
        <v>100.0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43" t="s">
        <v>31</v>
      </c>
      <c r="B175" s="143">
        <v>54.26</v>
      </c>
      <c r="C175" s="143">
        <v>26.89</v>
      </c>
      <c r="D175" s="143">
        <v>8.44</v>
      </c>
      <c r="E175" s="143">
        <v>10.41</v>
      </c>
      <c r="F175" s="143">
        <v>100.0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47" t="s">
        <v>22</v>
      </c>
      <c r="B176" s="447">
        <v>58.63</v>
      </c>
      <c r="C176" s="447">
        <v>18.62</v>
      </c>
      <c r="D176" s="447">
        <v>13.46</v>
      </c>
      <c r="E176" s="447">
        <v>9.29</v>
      </c>
      <c r="F176" s="447">
        <v>100.0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43" t="s">
        <v>24</v>
      </c>
      <c r="B177" s="143">
        <v>64.63</v>
      </c>
      <c r="C177" s="143">
        <v>14.49</v>
      </c>
      <c r="D177" s="143">
        <v>15.4</v>
      </c>
      <c r="E177" s="143">
        <v>5.48</v>
      </c>
      <c r="F177" s="143">
        <v>100.0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43" t="s">
        <v>28</v>
      </c>
      <c r="B178" s="143">
        <v>81.92</v>
      </c>
      <c r="C178" s="143">
        <v>6.0</v>
      </c>
      <c r="D178" s="143">
        <v>7.15</v>
      </c>
      <c r="E178" s="143">
        <v>4.92</v>
      </c>
      <c r="F178" s="143">
        <v>100.0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43" t="s">
        <v>29</v>
      </c>
      <c r="B179" s="143">
        <v>76.7</v>
      </c>
      <c r="C179" s="143">
        <v>15.07</v>
      </c>
      <c r="D179" s="143">
        <v>4.07</v>
      </c>
      <c r="E179" s="143">
        <v>4.16</v>
      </c>
      <c r="F179" s="143">
        <v>100.0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43" t="s">
        <v>34</v>
      </c>
      <c r="B180" s="143">
        <v>68.88</v>
      </c>
      <c r="C180" s="143">
        <v>9.78</v>
      </c>
      <c r="D180" s="143">
        <v>17.32</v>
      </c>
      <c r="E180" s="143">
        <v>4.02</v>
      </c>
      <c r="F180" s="143">
        <v>100.0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43" t="s">
        <v>35</v>
      </c>
      <c r="B181" s="143">
        <v>68.37</v>
      </c>
      <c r="C181" s="143">
        <v>2.98</v>
      </c>
      <c r="D181" s="143">
        <v>25.54</v>
      </c>
      <c r="E181" s="143">
        <v>3.11</v>
      </c>
      <c r="F181" s="143">
        <v>100.0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43" t="s">
        <v>25</v>
      </c>
      <c r="B182" s="143">
        <v>50.47</v>
      </c>
      <c r="C182" s="143">
        <v>33.5</v>
      </c>
      <c r="D182" s="143">
        <v>14.59</v>
      </c>
      <c r="E182" s="143">
        <v>1.44</v>
      </c>
      <c r="F182" s="143">
        <v>100.0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43" t="s">
        <v>23</v>
      </c>
      <c r="B183" s="143">
        <v>89.76</v>
      </c>
      <c r="C183" s="143">
        <v>7.96</v>
      </c>
      <c r="D183" s="143">
        <v>2.21</v>
      </c>
      <c r="E183" s="143">
        <v>0.07</v>
      </c>
      <c r="F183" s="143">
        <v>100.0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scale="48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86"/>
    <col customWidth="1" min="2" max="2" width="21.71"/>
    <col customWidth="1" min="3" max="26" width="11.57"/>
  </cols>
  <sheetData>
    <row r="1">
      <c r="A1" s="455" t="s">
        <v>908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12" t="s">
        <v>909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41" t="s">
        <v>1</v>
      </c>
      <c r="B3" s="141" t="s">
        <v>217</v>
      </c>
      <c r="C3" s="11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43" t="s">
        <v>31</v>
      </c>
      <c r="B4" s="143">
        <v>73.6</v>
      </c>
      <c r="C4" s="448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43" t="s">
        <v>34</v>
      </c>
      <c r="B5" s="143">
        <v>56.2</v>
      </c>
      <c r="C5" s="44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43" t="s">
        <v>30</v>
      </c>
      <c r="B6" s="143">
        <v>48.7</v>
      </c>
      <c r="C6" s="448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43" t="s">
        <v>36</v>
      </c>
      <c r="B7" s="143">
        <v>47.9</v>
      </c>
      <c r="C7" s="448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43" t="s">
        <v>28</v>
      </c>
      <c r="B8" s="143">
        <v>47.3</v>
      </c>
      <c r="C8" s="448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43" t="s">
        <v>33</v>
      </c>
      <c r="B9" s="143">
        <v>46.4</v>
      </c>
      <c r="C9" s="44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3" t="s">
        <v>25</v>
      </c>
      <c r="B10" s="143">
        <v>46.3</v>
      </c>
      <c r="C10" s="448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43" t="s">
        <v>32</v>
      </c>
      <c r="B11" s="143">
        <v>46.3</v>
      </c>
      <c r="C11" s="448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43" t="s">
        <v>27</v>
      </c>
      <c r="B12" s="143">
        <v>44.5</v>
      </c>
      <c r="C12" s="448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43" t="s">
        <v>35</v>
      </c>
      <c r="B13" s="143">
        <v>42.8</v>
      </c>
      <c r="C13" s="448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43" t="s">
        <v>29</v>
      </c>
      <c r="B14" s="143">
        <v>41.4</v>
      </c>
      <c r="C14" s="448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43" t="s">
        <v>26</v>
      </c>
      <c r="B15" s="143">
        <v>35.8</v>
      </c>
      <c r="C15" s="448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43" t="s">
        <v>24</v>
      </c>
      <c r="B16" s="143">
        <v>17.4</v>
      </c>
      <c r="C16" s="448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43" t="s">
        <v>23</v>
      </c>
      <c r="B17" s="143">
        <v>6.8</v>
      </c>
      <c r="C17" s="448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47" t="s">
        <v>22</v>
      </c>
      <c r="B18" s="447">
        <v>44.1</v>
      </c>
      <c r="C18" s="2"/>
      <c r="D18" s="2"/>
      <c r="E18" s="2"/>
      <c r="F18" s="2"/>
      <c r="G18" s="2"/>
      <c r="H18" s="2"/>
      <c r="I18" s="2"/>
      <c r="J18" s="2"/>
      <c r="K18" s="1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12" t="s">
        <v>910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41" t="s">
        <v>1</v>
      </c>
      <c r="B21" s="141" t="s">
        <v>911</v>
      </c>
      <c r="C21" s="141" t="s">
        <v>912</v>
      </c>
      <c r="D21" s="141" t="s">
        <v>913</v>
      </c>
      <c r="E21" s="141" t="s">
        <v>914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43" t="s">
        <v>31</v>
      </c>
      <c r="B22" s="143">
        <v>71.0</v>
      </c>
      <c r="C22" s="143">
        <v>57.99999999999999</v>
      </c>
      <c r="D22" s="143">
        <v>41.0</v>
      </c>
      <c r="E22" s="143">
        <v>28.000000000000004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43" t="s">
        <v>33</v>
      </c>
      <c r="B23" s="143">
        <v>80.0</v>
      </c>
      <c r="C23" s="143">
        <v>31.0</v>
      </c>
      <c r="D23" s="143">
        <v>37.0</v>
      </c>
      <c r="E23" s="143">
        <v>24.0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43" t="s">
        <v>26</v>
      </c>
      <c r="B24" s="143">
        <v>60.0</v>
      </c>
      <c r="C24" s="143">
        <v>43.0</v>
      </c>
      <c r="D24" s="143">
        <v>25.0</v>
      </c>
      <c r="E24" s="143">
        <v>18.0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43" t="s">
        <v>36</v>
      </c>
      <c r="B25" s="143">
        <v>32.0</v>
      </c>
      <c r="C25" s="143">
        <v>16.0</v>
      </c>
      <c r="D25" s="143">
        <v>40.0</v>
      </c>
      <c r="E25" s="143">
        <v>17.0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43" t="s">
        <v>27</v>
      </c>
      <c r="B26" s="143">
        <v>44.0</v>
      </c>
      <c r="C26" s="143">
        <v>31.0</v>
      </c>
      <c r="D26" s="143">
        <v>49.0</v>
      </c>
      <c r="E26" s="143">
        <v>14.000000000000002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43" t="s">
        <v>25</v>
      </c>
      <c r="B27" s="143">
        <v>47.0</v>
      </c>
      <c r="C27" s="143">
        <v>67.0</v>
      </c>
      <c r="D27" s="143">
        <v>15.0</v>
      </c>
      <c r="E27" s="143">
        <v>13.0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47" t="s">
        <v>22</v>
      </c>
      <c r="B28" s="447">
        <v>56.00000000000001</v>
      </c>
      <c r="C28" s="447">
        <v>40.0</v>
      </c>
      <c r="D28" s="447">
        <v>32.0</v>
      </c>
      <c r="E28" s="447">
        <v>12.0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43" t="s">
        <v>30</v>
      </c>
      <c r="B29" s="143">
        <v>71.0</v>
      </c>
      <c r="C29" s="143">
        <v>37.0</v>
      </c>
      <c r="D29" s="143">
        <v>34.0</v>
      </c>
      <c r="E29" s="143">
        <v>8.0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43" t="s">
        <v>34</v>
      </c>
      <c r="B30" s="143">
        <v>39.0</v>
      </c>
      <c r="C30" s="143">
        <v>61.0</v>
      </c>
      <c r="D30" s="143">
        <v>16.0</v>
      </c>
      <c r="E30" s="143">
        <v>8.0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43" t="s">
        <v>35</v>
      </c>
      <c r="B31" s="143">
        <v>9.0</v>
      </c>
      <c r="C31" s="143">
        <v>10.0</v>
      </c>
      <c r="D31" s="143">
        <v>3.0</v>
      </c>
      <c r="E31" s="143">
        <v>7.000000000000001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43" t="s">
        <v>32</v>
      </c>
      <c r="B32" s="143">
        <v>20.0</v>
      </c>
      <c r="C32" s="143">
        <v>7.000000000000001</v>
      </c>
      <c r="D32" s="143">
        <v>35.0</v>
      </c>
      <c r="E32" s="143">
        <v>6.0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43" t="s">
        <v>23</v>
      </c>
      <c r="B33" s="143">
        <v>78.0</v>
      </c>
      <c r="C33" s="143">
        <v>30.0</v>
      </c>
      <c r="D33" s="143">
        <v>50.0</v>
      </c>
      <c r="E33" s="143">
        <v>5.0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43" t="s">
        <v>29</v>
      </c>
      <c r="B34" s="143">
        <v>69.0</v>
      </c>
      <c r="C34" s="143">
        <v>42.0</v>
      </c>
      <c r="D34" s="143">
        <v>20.0</v>
      </c>
      <c r="E34" s="143">
        <v>3.0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43" t="s">
        <v>28</v>
      </c>
      <c r="B35" s="143">
        <v>60.0</v>
      </c>
      <c r="C35" s="143">
        <v>30.0</v>
      </c>
      <c r="D35" s="143">
        <v>55.00000000000001</v>
      </c>
      <c r="E35" s="143">
        <v>2.0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43" t="s">
        <v>24</v>
      </c>
      <c r="B36" s="143">
        <v>71.0</v>
      </c>
      <c r="C36" s="143">
        <v>2.0</v>
      </c>
      <c r="D36" s="143">
        <v>11.0</v>
      </c>
      <c r="E36" s="143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2" t="s">
        <v>915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41" t="s">
        <v>1</v>
      </c>
      <c r="B40" s="141" t="s">
        <v>916</v>
      </c>
      <c r="C40" s="141" t="s">
        <v>917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43" t="s">
        <v>23</v>
      </c>
      <c r="B41" s="449">
        <v>63.6</v>
      </c>
      <c r="C41" s="449">
        <v>0.0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43" t="s">
        <v>28</v>
      </c>
      <c r="B42" s="449">
        <v>47.599999999999994</v>
      </c>
      <c r="C42" s="449">
        <v>8.5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43" t="s">
        <v>26</v>
      </c>
      <c r="B43" s="449">
        <v>44.1</v>
      </c>
      <c r="C43" s="449">
        <v>10.100000000000001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43" t="s">
        <v>29</v>
      </c>
      <c r="B44" s="449">
        <v>37.9</v>
      </c>
      <c r="C44" s="449">
        <v>10.5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43" t="s">
        <v>24</v>
      </c>
      <c r="B45" s="449">
        <v>35.4</v>
      </c>
      <c r="C45" s="449">
        <v>20.5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43" t="s">
        <v>36</v>
      </c>
      <c r="B46" s="449">
        <v>32.1</v>
      </c>
      <c r="C46" s="449">
        <v>31.4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43" t="s">
        <v>30</v>
      </c>
      <c r="B47" s="449">
        <v>27.400000000000002</v>
      </c>
      <c r="C47" s="449">
        <v>6.1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43" t="s">
        <v>34</v>
      </c>
      <c r="B48" s="449">
        <v>23.1</v>
      </c>
      <c r="C48" s="449">
        <v>2.8000000000000003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43" t="s">
        <v>32</v>
      </c>
      <c r="B49" s="449">
        <v>21.6</v>
      </c>
      <c r="C49" s="449">
        <v>18.7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43" t="s">
        <v>25</v>
      </c>
      <c r="B50" s="449">
        <v>20.5</v>
      </c>
      <c r="C50" s="449">
        <v>5.2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43" t="s">
        <v>31</v>
      </c>
      <c r="B51" s="449">
        <v>18.4</v>
      </c>
      <c r="C51" s="449">
        <v>28.000000000000004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43" t="s">
        <v>33</v>
      </c>
      <c r="B52" s="449">
        <v>16.0</v>
      </c>
      <c r="C52" s="449">
        <v>2.4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43" t="s">
        <v>27</v>
      </c>
      <c r="B53" s="449">
        <v>14.299999999999999</v>
      </c>
      <c r="C53" s="449">
        <v>12.4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43" t="s">
        <v>35</v>
      </c>
      <c r="B54" s="449">
        <v>0.8</v>
      </c>
      <c r="C54" s="449">
        <v>12.0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47" t="s">
        <v>22</v>
      </c>
      <c r="B55" s="450">
        <v>30.2</v>
      </c>
      <c r="C55" s="450">
        <v>11.4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48"/>
      <c r="B56" s="451"/>
      <c r="C56" s="45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2" t="s">
        <v>918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41" t="s">
        <v>19</v>
      </c>
      <c r="B58" s="141" t="s">
        <v>217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43" t="s">
        <v>32</v>
      </c>
      <c r="B59" s="143">
        <v>35.82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43" t="s">
        <v>31</v>
      </c>
      <c r="B60" s="143">
        <v>26.75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43" t="s">
        <v>36</v>
      </c>
      <c r="B61" s="143">
        <v>21.95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43" t="s">
        <v>28</v>
      </c>
      <c r="B62" s="143">
        <v>20.83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43" t="s">
        <v>35</v>
      </c>
      <c r="B63" s="143">
        <v>19.16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43" t="s">
        <v>26</v>
      </c>
      <c r="B64" s="143">
        <v>17.76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43" t="s">
        <v>30</v>
      </c>
      <c r="B65" s="143">
        <v>17.42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43" t="s">
        <v>24</v>
      </c>
      <c r="B66" s="143">
        <v>13.35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43" t="s">
        <v>33</v>
      </c>
      <c r="B67" s="143">
        <v>11.34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43" t="s">
        <v>29</v>
      </c>
      <c r="B68" s="143">
        <v>7.35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43" t="s">
        <v>25</v>
      </c>
      <c r="B69" s="143">
        <v>6.89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43" t="s">
        <v>27</v>
      </c>
      <c r="B70" s="143">
        <v>5.95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43" t="s">
        <v>34</v>
      </c>
      <c r="B71" s="143">
        <v>5.94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43" t="s">
        <v>23</v>
      </c>
      <c r="B72" s="143">
        <v>1.79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47" t="s">
        <v>22</v>
      </c>
      <c r="B73" s="447">
        <v>14.83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12" t="s">
        <v>919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41" t="s">
        <v>19</v>
      </c>
      <c r="B76" s="141" t="s">
        <v>217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43" t="s">
        <v>26</v>
      </c>
      <c r="B77" s="143">
        <v>71.34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43" t="s">
        <v>32</v>
      </c>
      <c r="B78" s="143">
        <v>70.57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43" t="s">
        <v>28</v>
      </c>
      <c r="B79" s="143">
        <v>62.39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43" t="s">
        <v>23</v>
      </c>
      <c r="B80" s="143">
        <v>55.1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43" t="s">
        <v>29</v>
      </c>
      <c r="B81" s="143">
        <v>54.08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43" t="s">
        <v>31</v>
      </c>
      <c r="B82" s="143">
        <v>51.83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43" t="s">
        <v>27</v>
      </c>
      <c r="B83" s="143">
        <v>50.17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43" t="s">
        <v>36</v>
      </c>
      <c r="B84" s="143">
        <v>39.42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43" t="s">
        <v>35</v>
      </c>
      <c r="B85" s="143">
        <v>35.04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43" t="s">
        <v>30</v>
      </c>
      <c r="B86" s="143">
        <v>34.82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43" t="s">
        <v>34</v>
      </c>
      <c r="B87" s="143">
        <v>32.32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43" t="s">
        <v>24</v>
      </c>
      <c r="B88" s="143">
        <v>26.5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43" t="s">
        <v>33</v>
      </c>
      <c r="B89" s="143">
        <v>25.03</v>
      </c>
      <c r="C89" s="2"/>
      <c r="D89" s="2"/>
      <c r="E89" s="2"/>
      <c r="F89" s="2"/>
      <c r="G89" s="2"/>
      <c r="H89" s="96"/>
      <c r="I89" s="96"/>
      <c r="J89" s="96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43" t="s">
        <v>25</v>
      </c>
      <c r="B90" s="143">
        <v>22.63</v>
      </c>
      <c r="C90" s="2"/>
      <c r="D90" s="2"/>
      <c r="E90" s="2"/>
      <c r="F90" s="2"/>
      <c r="G90" s="2"/>
      <c r="H90" s="87"/>
      <c r="I90" s="456"/>
      <c r="J90" s="456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47" t="s">
        <v>22</v>
      </c>
      <c r="B91" s="447">
        <v>46.11</v>
      </c>
      <c r="C91" s="2"/>
      <c r="D91" s="2"/>
      <c r="E91" s="2"/>
      <c r="F91" s="2"/>
      <c r="G91" s="2"/>
      <c r="H91" s="87"/>
      <c r="I91" s="456"/>
      <c r="J91" s="456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87"/>
      <c r="I92" s="456"/>
      <c r="J92" s="456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12" t="s">
        <v>920</v>
      </c>
      <c r="B93" s="2"/>
      <c r="C93" s="2"/>
      <c r="D93" s="2"/>
      <c r="E93" s="2"/>
      <c r="F93" s="2"/>
      <c r="G93" s="2"/>
      <c r="H93" s="87"/>
      <c r="I93" s="456"/>
      <c r="J93" s="456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41" t="s">
        <v>19</v>
      </c>
      <c r="B94" s="141" t="s">
        <v>217</v>
      </c>
      <c r="C94" s="2"/>
      <c r="D94" s="2"/>
      <c r="E94" s="2"/>
      <c r="F94" s="2"/>
      <c r="G94" s="2"/>
      <c r="H94" s="87"/>
      <c r="I94" s="456"/>
      <c r="J94" s="456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43" t="s">
        <v>31</v>
      </c>
      <c r="B95" s="143">
        <v>66.16</v>
      </c>
      <c r="C95" s="2"/>
      <c r="D95" s="2"/>
      <c r="E95" s="2"/>
      <c r="F95" s="2"/>
      <c r="G95" s="2"/>
      <c r="H95" s="87"/>
      <c r="I95" s="456"/>
      <c r="J95" s="456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43" t="s">
        <v>28</v>
      </c>
      <c r="B96" s="143">
        <v>61.77</v>
      </c>
      <c r="C96" s="2"/>
      <c r="D96" s="2"/>
      <c r="E96" s="2"/>
      <c r="F96" s="2"/>
      <c r="G96" s="2"/>
      <c r="H96" s="87"/>
      <c r="I96" s="456"/>
      <c r="J96" s="456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43" t="s">
        <v>32</v>
      </c>
      <c r="B97" s="143">
        <v>59.16</v>
      </c>
      <c r="C97" s="2"/>
      <c r="D97" s="2"/>
      <c r="E97" s="2"/>
      <c r="F97" s="2"/>
      <c r="G97" s="2"/>
      <c r="H97" s="87"/>
      <c r="I97" s="456"/>
      <c r="J97" s="456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43" t="s">
        <v>24</v>
      </c>
      <c r="B98" s="143">
        <v>42.05</v>
      </c>
      <c r="C98" s="2"/>
      <c r="D98" s="2"/>
      <c r="E98" s="2"/>
      <c r="F98" s="2"/>
      <c r="G98" s="2"/>
      <c r="H98" s="87"/>
      <c r="I98" s="456"/>
      <c r="J98" s="456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43" t="s">
        <v>26</v>
      </c>
      <c r="B99" s="143">
        <v>36.21</v>
      </c>
      <c r="C99" s="2"/>
      <c r="D99" s="2"/>
      <c r="E99" s="2"/>
      <c r="F99" s="2"/>
      <c r="G99" s="2"/>
      <c r="H99" s="87"/>
      <c r="I99" s="456"/>
      <c r="J99" s="456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43" t="s">
        <v>36</v>
      </c>
      <c r="B100" s="143">
        <v>33.14</v>
      </c>
      <c r="C100" s="2"/>
      <c r="D100" s="2"/>
      <c r="E100" s="2"/>
      <c r="F100" s="2"/>
      <c r="G100" s="2"/>
      <c r="H100" s="87"/>
      <c r="I100" s="456"/>
      <c r="J100" s="456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43" t="s">
        <v>29</v>
      </c>
      <c r="B101" s="143">
        <v>30.25</v>
      </c>
      <c r="C101" s="2"/>
      <c r="D101" s="2"/>
      <c r="E101" s="2"/>
      <c r="F101" s="2"/>
      <c r="G101" s="2"/>
      <c r="H101" s="87"/>
      <c r="I101" s="456"/>
      <c r="J101" s="456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43" t="s">
        <v>34</v>
      </c>
      <c r="B102" s="143">
        <v>28.67</v>
      </c>
      <c r="C102" s="2"/>
      <c r="D102" s="2"/>
      <c r="E102" s="2"/>
      <c r="F102" s="2"/>
      <c r="G102" s="2"/>
      <c r="H102" s="87"/>
      <c r="I102" s="456"/>
      <c r="J102" s="456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43" t="s">
        <v>27</v>
      </c>
      <c r="B103" s="143">
        <v>21.54</v>
      </c>
      <c r="C103" s="2"/>
      <c r="D103" s="2"/>
      <c r="E103" s="2"/>
      <c r="F103" s="2"/>
      <c r="G103" s="2"/>
      <c r="H103" s="87"/>
      <c r="I103" s="456"/>
      <c r="J103" s="456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43" t="s">
        <v>30</v>
      </c>
      <c r="B104" s="143">
        <v>20.83</v>
      </c>
      <c r="C104" s="2"/>
      <c r="D104" s="2"/>
      <c r="E104" s="2"/>
      <c r="F104" s="2"/>
      <c r="G104" s="2"/>
      <c r="H104" s="448"/>
      <c r="I104" s="451"/>
      <c r="J104" s="451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43" t="s">
        <v>35</v>
      </c>
      <c r="B105" s="143">
        <v>12.77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43" t="s">
        <v>25</v>
      </c>
      <c r="B106" s="143">
        <v>12.27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43" t="s">
        <v>33</v>
      </c>
      <c r="B107" s="143">
        <v>7.86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43" t="s">
        <v>23</v>
      </c>
      <c r="B108" s="143">
        <v>2.04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47" t="s">
        <v>22</v>
      </c>
      <c r="B109" s="447">
        <v>32.63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12" t="s">
        <v>921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41" t="s">
        <v>922</v>
      </c>
      <c r="B112" s="141" t="s">
        <v>923</v>
      </c>
      <c r="C112" s="141" t="s">
        <v>924</v>
      </c>
      <c r="D112" s="141" t="s">
        <v>925</v>
      </c>
      <c r="E112" s="141" t="s">
        <v>926</v>
      </c>
      <c r="F112" s="141" t="s">
        <v>927</v>
      </c>
      <c r="G112" s="141" t="s">
        <v>22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43" t="s">
        <v>928</v>
      </c>
      <c r="B113" s="143">
        <v>74.4</v>
      </c>
      <c r="C113" s="143">
        <v>26.6</v>
      </c>
      <c r="D113" s="143">
        <v>15.2</v>
      </c>
      <c r="E113" s="143">
        <v>19.0</v>
      </c>
      <c r="F113" s="143">
        <v>13.9</v>
      </c>
      <c r="G113" s="143">
        <v>52.5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43" t="s">
        <v>929</v>
      </c>
      <c r="B114" s="143">
        <v>19.5</v>
      </c>
      <c r="C114" s="143">
        <v>29.4</v>
      </c>
      <c r="D114" s="143">
        <v>32.2</v>
      </c>
      <c r="E114" s="143">
        <v>47.2</v>
      </c>
      <c r="F114" s="143">
        <v>40.2</v>
      </c>
      <c r="G114" s="143">
        <v>25.4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43" t="s">
        <v>930</v>
      </c>
      <c r="B115" s="143">
        <v>4.6</v>
      </c>
      <c r="C115" s="143">
        <v>27.8</v>
      </c>
      <c r="D115" s="143">
        <v>42.8</v>
      </c>
      <c r="E115" s="143">
        <v>17.7</v>
      </c>
      <c r="F115" s="143">
        <v>27.5</v>
      </c>
      <c r="G115" s="143">
        <v>14.7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43" t="s">
        <v>931</v>
      </c>
      <c r="B116" s="143">
        <v>1.4</v>
      </c>
      <c r="C116" s="143">
        <v>13.4</v>
      </c>
      <c r="D116" s="143">
        <v>9.0</v>
      </c>
      <c r="E116" s="143">
        <v>15.4</v>
      </c>
      <c r="F116" s="143">
        <v>18.4</v>
      </c>
      <c r="G116" s="143">
        <v>6.5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43" t="s">
        <v>932</v>
      </c>
      <c r="B117" s="143">
        <v>0.0</v>
      </c>
      <c r="C117" s="143">
        <v>2.8</v>
      </c>
      <c r="D117" s="143">
        <v>0.8</v>
      </c>
      <c r="E117" s="143">
        <v>0.5</v>
      </c>
      <c r="F117" s="143">
        <v>0.0</v>
      </c>
      <c r="G117" s="143">
        <v>0.9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43" t="s">
        <v>933</v>
      </c>
      <c r="B118" s="143">
        <v>0.1</v>
      </c>
      <c r="C118" s="143">
        <v>0.1</v>
      </c>
      <c r="D118" s="143">
        <v>0.0</v>
      </c>
      <c r="E118" s="143">
        <v>0.2</v>
      </c>
      <c r="F118" s="143">
        <v>0.0</v>
      </c>
      <c r="G118" s="143">
        <v>0.1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43" t="s">
        <v>22</v>
      </c>
      <c r="B119" s="447">
        <v>100.0</v>
      </c>
      <c r="C119" s="447">
        <v>100.0</v>
      </c>
      <c r="D119" s="447">
        <v>100.0</v>
      </c>
      <c r="E119" s="447">
        <v>100.0</v>
      </c>
      <c r="F119" s="447">
        <v>100.0</v>
      </c>
      <c r="G119" s="447">
        <v>100.0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12" t="s">
        <v>934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41" t="s">
        <v>935</v>
      </c>
      <c r="B122" s="141" t="s">
        <v>923</v>
      </c>
      <c r="C122" s="141" t="s">
        <v>924</v>
      </c>
      <c r="D122" s="141" t="s">
        <v>925</v>
      </c>
      <c r="E122" s="141" t="s">
        <v>926</v>
      </c>
      <c r="F122" s="141" t="s">
        <v>927</v>
      </c>
      <c r="G122" s="141" t="s">
        <v>22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43" t="s">
        <v>928</v>
      </c>
      <c r="B123" s="143">
        <v>79.8</v>
      </c>
      <c r="C123" s="143">
        <v>25.1</v>
      </c>
      <c r="D123" s="143">
        <v>19.3</v>
      </c>
      <c r="E123" s="143">
        <v>25.6</v>
      </c>
      <c r="F123" s="143">
        <v>20.1</v>
      </c>
      <c r="G123" s="143">
        <v>55.7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43" t="s">
        <v>929</v>
      </c>
      <c r="B124" s="143">
        <v>14.7</v>
      </c>
      <c r="C124" s="143">
        <v>34.5</v>
      </c>
      <c r="D124" s="143">
        <v>39.3</v>
      </c>
      <c r="E124" s="143">
        <v>46.4</v>
      </c>
      <c r="F124" s="143">
        <v>19.5</v>
      </c>
      <c r="G124" s="143">
        <v>24.3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43" t="s">
        <v>930</v>
      </c>
      <c r="B125" s="143">
        <v>4.3</v>
      </c>
      <c r="C125" s="143">
        <v>24.7</v>
      </c>
      <c r="D125" s="143">
        <v>34.8</v>
      </c>
      <c r="E125" s="143">
        <v>13.3</v>
      </c>
      <c r="F125" s="143">
        <v>43.4</v>
      </c>
      <c r="G125" s="143">
        <v>13.2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43" t="s">
        <v>931</v>
      </c>
      <c r="B126" s="143">
        <v>1.1</v>
      </c>
      <c r="C126" s="143">
        <v>12.2</v>
      </c>
      <c r="D126" s="143">
        <v>6.0</v>
      </c>
      <c r="E126" s="143">
        <v>14.5</v>
      </c>
      <c r="F126" s="143">
        <v>17.0</v>
      </c>
      <c r="G126" s="143">
        <v>5.8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43" t="s">
        <v>932</v>
      </c>
      <c r="B127" s="143">
        <v>0.0</v>
      </c>
      <c r="C127" s="143">
        <v>3.5</v>
      </c>
      <c r="D127" s="143">
        <v>0.6</v>
      </c>
      <c r="E127" s="143">
        <v>0.0</v>
      </c>
      <c r="F127" s="143">
        <v>0.0</v>
      </c>
      <c r="G127" s="143">
        <v>1.0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43" t="s">
        <v>933</v>
      </c>
      <c r="B128" s="143">
        <v>0.0</v>
      </c>
      <c r="C128" s="143">
        <v>0.0</v>
      </c>
      <c r="D128" s="143">
        <v>0.0</v>
      </c>
      <c r="E128" s="143">
        <v>0.3</v>
      </c>
      <c r="F128" s="143">
        <v>0.0</v>
      </c>
      <c r="G128" s="143">
        <v>0.0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47" t="s">
        <v>22</v>
      </c>
      <c r="B129" s="447">
        <v>100.0</v>
      </c>
      <c r="C129" s="447">
        <v>100.0</v>
      </c>
      <c r="D129" s="447">
        <v>100.0</v>
      </c>
      <c r="E129" s="447">
        <v>100.0</v>
      </c>
      <c r="F129" s="447">
        <v>100.0</v>
      </c>
      <c r="G129" s="447">
        <v>100.0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2" t="s">
        <v>936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41" t="s">
        <v>1</v>
      </c>
      <c r="B132" s="141" t="s">
        <v>937</v>
      </c>
      <c r="C132" s="141" t="s">
        <v>938</v>
      </c>
      <c r="D132" s="141" t="s">
        <v>892</v>
      </c>
      <c r="E132" s="141" t="s">
        <v>893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43" t="s">
        <v>23</v>
      </c>
      <c r="B133" s="449">
        <v>35.0</v>
      </c>
      <c r="C133" s="449">
        <v>85.0</v>
      </c>
      <c r="D133" s="449">
        <v>42.0</v>
      </c>
      <c r="E133" s="449">
        <v>48.0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43" t="s">
        <v>29</v>
      </c>
      <c r="B134" s="449">
        <v>30.0</v>
      </c>
      <c r="C134" s="449">
        <v>84.0</v>
      </c>
      <c r="D134" s="449">
        <v>65.0</v>
      </c>
      <c r="E134" s="449">
        <v>43.0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43" t="s">
        <v>26</v>
      </c>
      <c r="B135" s="449">
        <v>24.0</v>
      </c>
      <c r="C135" s="449">
        <v>94.0</v>
      </c>
      <c r="D135" s="449">
        <v>76.0</v>
      </c>
      <c r="E135" s="449">
        <v>28.000000000000004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43" t="s">
        <v>31</v>
      </c>
      <c r="B136" s="449">
        <v>23.0</v>
      </c>
      <c r="C136" s="449">
        <v>89.0</v>
      </c>
      <c r="D136" s="449">
        <v>76.0</v>
      </c>
      <c r="E136" s="449">
        <v>20.0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43" t="s">
        <v>30</v>
      </c>
      <c r="B137" s="449">
        <v>16.0</v>
      </c>
      <c r="C137" s="449">
        <v>89.0</v>
      </c>
      <c r="D137" s="449">
        <v>87.0</v>
      </c>
      <c r="E137" s="449">
        <v>51.0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43" t="s">
        <v>24</v>
      </c>
      <c r="B138" s="449">
        <v>15.0</v>
      </c>
      <c r="C138" s="449">
        <v>87.0</v>
      </c>
      <c r="D138" s="449">
        <v>40.0</v>
      </c>
      <c r="E138" s="449">
        <v>30.0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43" t="s">
        <v>36</v>
      </c>
      <c r="B139" s="449">
        <v>14.000000000000002</v>
      </c>
      <c r="C139" s="449">
        <v>74.0</v>
      </c>
      <c r="D139" s="449">
        <v>49.0</v>
      </c>
      <c r="E139" s="449">
        <v>17.0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43" t="s">
        <v>27</v>
      </c>
      <c r="B140" s="449">
        <v>12.0</v>
      </c>
      <c r="C140" s="449">
        <v>82.0</v>
      </c>
      <c r="D140" s="449">
        <v>43.0</v>
      </c>
      <c r="E140" s="449">
        <v>7.000000000000001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43" t="s">
        <v>33</v>
      </c>
      <c r="B141" s="449">
        <v>9.0</v>
      </c>
      <c r="C141" s="449">
        <v>83.0</v>
      </c>
      <c r="D141" s="449">
        <v>62.0</v>
      </c>
      <c r="E141" s="449">
        <v>15.0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43" t="s">
        <v>28</v>
      </c>
      <c r="B142" s="449">
        <v>5.0</v>
      </c>
      <c r="C142" s="449">
        <v>87.0</v>
      </c>
      <c r="D142" s="449">
        <v>87.0</v>
      </c>
      <c r="E142" s="449">
        <v>22.0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43" t="s">
        <v>35</v>
      </c>
      <c r="B143" s="449">
        <v>5.0</v>
      </c>
      <c r="C143" s="449">
        <v>62.0</v>
      </c>
      <c r="D143" s="449">
        <v>35.0</v>
      </c>
      <c r="E143" s="449">
        <v>1.0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43" t="s">
        <v>32</v>
      </c>
      <c r="B144" s="449">
        <v>3.0</v>
      </c>
      <c r="C144" s="449">
        <v>77.0</v>
      </c>
      <c r="D144" s="449">
        <v>77.0</v>
      </c>
      <c r="E144" s="449">
        <v>10.0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43" t="s">
        <v>34</v>
      </c>
      <c r="B145" s="449">
        <v>3.0</v>
      </c>
      <c r="C145" s="449">
        <v>81.0</v>
      </c>
      <c r="D145" s="449">
        <v>79.0</v>
      </c>
      <c r="E145" s="449">
        <v>11.0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43" t="s">
        <v>25</v>
      </c>
      <c r="B146" s="449">
        <v>2.0</v>
      </c>
      <c r="C146" s="449">
        <v>88.0</v>
      </c>
      <c r="D146" s="449">
        <v>49.0</v>
      </c>
      <c r="E146" s="449">
        <v>12.0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47" t="s">
        <v>22</v>
      </c>
      <c r="B147" s="450">
        <v>15.0</v>
      </c>
      <c r="C147" s="450">
        <v>85.0</v>
      </c>
      <c r="D147" s="450">
        <v>65.0</v>
      </c>
      <c r="E147" s="450">
        <v>25.0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48"/>
      <c r="B148" s="448"/>
      <c r="C148" s="448"/>
      <c r="D148" s="448"/>
      <c r="E148" s="448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2" t="s">
        <v>939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41" t="s">
        <v>1</v>
      </c>
      <c r="B150" s="141" t="s">
        <v>937</v>
      </c>
      <c r="C150" s="141" t="s">
        <v>938</v>
      </c>
      <c r="D150" s="141" t="s">
        <v>892</v>
      </c>
      <c r="E150" s="141" t="s">
        <v>893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43" t="s">
        <v>23</v>
      </c>
      <c r="B151" s="143">
        <v>32.300000000000004</v>
      </c>
      <c r="C151" s="143">
        <v>89.9</v>
      </c>
      <c r="D151" s="143">
        <v>44.1</v>
      </c>
      <c r="E151" s="143">
        <v>51.800000000000004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43" t="s">
        <v>29</v>
      </c>
      <c r="B152" s="143">
        <v>25.8</v>
      </c>
      <c r="C152" s="143">
        <v>84.5</v>
      </c>
      <c r="D152" s="143">
        <v>59.699999999999996</v>
      </c>
      <c r="E152" s="143">
        <v>36.9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43" t="s">
        <v>26</v>
      </c>
      <c r="B153" s="143">
        <v>18.9</v>
      </c>
      <c r="C153" s="143">
        <v>93.30000000000001</v>
      </c>
      <c r="D153" s="143">
        <v>71.39999999999999</v>
      </c>
      <c r="E153" s="143">
        <v>19.3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43" t="s">
        <v>31</v>
      </c>
      <c r="B154" s="143">
        <v>16.2</v>
      </c>
      <c r="C154" s="143">
        <v>93.0</v>
      </c>
      <c r="D154" s="143">
        <v>80.2</v>
      </c>
      <c r="E154" s="143">
        <v>18.0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43" t="s">
        <v>30</v>
      </c>
      <c r="B155" s="143">
        <v>15.6</v>
      </c>
      <c r="C155" s="143">
        <v>88.1</v>
      </c>
      <c r="D155" s="143">
        <v>84.89999999999999</v>
      </c>
      <c r="E155" s="143">
        <v>46.5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43" t="s">
        <v>24</v>
      </c>
      <c r="B156" s="143">
        <v>13.8</v>
      </c>
      <c r="C156" s="143">
        <v>83.2</v>
      </c>
      <c r="D156" s="143">
        <v>40.699999999999996</v>
      </c>
      <c r="E156" s="143">
        <v>33.0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43" t="s">
        <v>27</v>
      </c>
      <c r="B157" s="143">
        <v>12.7</v>
      </c>
      <c r="C157" s="143">
        <v>93.7</v>
      </c>
      <c r="D157" s="143">
        <v>45.1</v>
      </c>
      <c r="E157" s="143">
        <v>6.4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43" t="s">
        <v>36</v>
      </c>
      <c r="B158" s="143">
        <v>10.9</v>
      </c>
      <c r="C158" s="143">
        <v>72.6</v>
      </c>
      <c r="D158" s="143">
        <v>43.3</v>
      </c>
      <c r="E158" s="143">
        <v>12.7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43" t="s">
        <v>35</v>
      </c>
      <c r="B159" s="143">
        <v>7.199999999999999</v>
      </c>
      <c r="C159" s="143">
        <v>81.8</v>
      </c>
      <c r="D159" s="143">
        <v>45.4</v>
      </c>
      <c r="E159" s="143">
        <v>0.8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43" t="s">
        <v>33</v>
      </c>
      <c r="B160" s="143">
        <v>6.5</v>
      </c>
      <c r="C160" s="143">
        <v>84.5</v>
      </c>
      <c r="D160" s="143">
        <v>66.60000000000001</v>
      </c>
      <c r="E160" s="143">
        <v>12.1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43" t="s">
        <v>34</v>
      </c>
      <c r="B161" s="143">
        <v>2.6</v>
      </c>
      <c r="C161" s="143">
        <v>82.8</v>
      </c>
      <c r="D161" s="143">
        <v>76.9</v>
      </c>
      <c r="E161" s="143">
        <v>10.7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43" t="s">
        <v>25</v>
      </c>
      <c r="B162" s="143">
        <v>2.3</v>
      </c>
      <c r="C162" s="143">
        <v>94.0</v>
      </c>
      <c r="D162" s="143">
        <v>48.9</v>
      </c>
      <c r="E162" s="143">
        <v>12.0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43" t="s">
        <v>28</v>
      </c>
      <c r="B163" s="143">
        <v>2.1</v>
      </c>
      <c r="C163" s="143">
        <v>87.0</v>
      </c>
      <c r="D163" s="143">
        <v>86.3</v>
      </c>
      <c r="E163" s="143">
        <v>19.5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43" t="s">
        <v>32</v>
      </c>
      <c r="B164" s="143">
        <v>1.9</v>
      </c>
      <c r="C164" s="143">
        <v>78.60000000000001</v>
      </c>
      <c r="D164" s="143">
        <v>71.5</v>
      </c>
      <c r="E164" s="143">
        <v>7.9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47" t="s">
        <v>22</v>
      </c>
      <c r="B165" s="447">
        <v>12.7</v>
      </c>
      <c r="C165" s="447">
        <v>87.2</v>
      </c>
      <c r="D165" s="447">
        <v>64.9</v>
      </c>
      <c r="E165" s="447">
        <v>23.0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48"/>
      <c r="B166" s="448"/>
      <c r="C166" s="448"/>
      <c r="D166" s="448"/>
      <c r="E166" s="448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2" t="s">
        <v>940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41" t="s">
        <v>1</v>
      </c>
      <c r="B168" s="141" t="s">
        <v>937</v>
      </c>
      <c r="C168" s="141" t="s">
        <v>938</v>
      </c>
      <c r="D168" s="141" t="s">
        <v>892</v>
      </c>
      <c r="E168" s="141" t="s">
        <v>893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43" t="s">
        <v>23</v>
      </c>
      <c r="B169" s="143">
        <v>23.0</v>
      </c>
      <c r="C169" s="143">
        <v>67.0</v>
      </c>
      <c r="D169" s="143">
        <v>16.0</v>
      </c>
      <c r="E169" s="143">
        <v>24.0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43" t="s">
        <v>24</v>
      </c>
      <c r="B170" s="143">
        <v>14.000000000000002</v>
      </c>
      <c r="C170" s="143">
        <v>88.0</v>
      </c>
      <c r="D170" s="143">
        <v>38.0</v>
      </c>
      <c r="E170" s="143">
        <v>28.999999999999996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43" t="s">
        <v>25</v>
      </c>
      <c r="B171" s="143">
        <v>2.0</v>
      </c>
      <c r="C171" s="143">
        <v>95.0</v>
      </c>
      <c r="D171" s="143">
        <v>41.0</v>
      </c>
      <c r="E171" s="143">
        <v>9.0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43" t="s">
        <v>26</v>
      </c>
      <c r="B172" s="143">
        <v>6.0</v>
      </c>
      <c r="C172" s="143">
        <v>90.0</v>
      </c>
      <c r="D172" s="143">
        <v>36.0</v>
      </c>
      <c r="E172" s="143">
        <v>6.0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43" t="s">
        <v>27</v>
      </c>
      <c r="B173" s="143">
        <v>10.0</v>
      </c>
      <c r="C173" s="143">
        <v>90.0</v>
      </c>
      <c r="D173" s="143">
        <v>26.0</v>
      </c>
      <c r="E173" s="143">
        <v>3.0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43" t="s">
        <v>28</v>
      </c>
      <c r="B174" s="143">
        <v>1.0</v>
      </c>
      <c r="C174" s="143">
        <v>84.0</v>
      </c>
      <c r="D174" s="143">
        <v>75.0</v>
      </c>
      <c r="E174" s="143">
        <v>13.0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43" t="s">
        <v>29</v>
      </c>
      <c r="B175" s="143">
        <v>13.0</v>
      </c>
      <c r="C175" s="143">
        <v>74.0</v>
      </c>
      <c r="D175" s="143">
        <v>47.0</v>
      </c>
      <c r="E175" s="143">
        <v>19.0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43" t="s">
        <v>30</v>
      </c>
      <c r="B176" s="143">
        <v>8.0</v>
      </c>
      <c r="C176" s="143">
        <v>85.0</v>
      </c>
      <c r="D176" s="143">
        <v>73.0</v>
      </c>
      <c r="E176" s="143">
        <v>37.0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43" t="s">
        <v>31</v>
      </c>
      <c r="B177" s="143">
        <v>10.0</v>
      </c>
      <c r="C177" s="143">
        <v>83.0</v>
      </c>
      <c r="D177" s="143">
        <v>71.0</v>
      </c>
      <c r="E177" s="143">
        <v>10.0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43" t="s">
        <v>32</v>
      </c>
      <c r="B178" s="143">
        <v>2.0</v>
      </c>
      <c r="C178" s="143">
        <v>73.0</v>
      </c>
      <c r="D178" s="143">
        <v>53.0</v>
      </c>
      <c r="E178" s="143">
        <v>5.0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43" t="s">
        <v>33</v>
      </c>
      <c r="B179" s="143">
        <v>3.0</v>
      </c>
      <c r="C179" s="143">
        <v>55.00000000000001</v>
      </c>
      <c r="D179" s="143">
        <v>49.0</v>
      </c>
      <c r="E179" s="143">
        <v>5.0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43" t="s">
        <v>34</v>
      </c>
      <c r="B180" s="143">
        <v>2.0</v>
      </c>
      <c r="C180" s="143">
        <v>84.0</v>
      </c>
      <c r="D180" s="143">
        <v>74.0</v>
      </c>
      <c r="E180" s="143">
        <v>9.0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43" t="s">
        <v>35</v>
      </c>
      <c r="B181" s="143">
        <v>7.000000000000001</v>
      </c>
      <c r="C181" s="143">
        <v>82.0</v>
      </c>
      <c r="D181" s="143">
        <v>39.0</v>
      </c>
      <c r="E181" s="143">
        <v>1.0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43" t="s">
        <v>36</v>
      </c>
      <c r="B182" s="143">
        <v>9.0</v>
      </c>
      <c r="C182" s="143">
        <v>75.0</v>
      </c>
      <c r="D182" s="143">
        <v>34.0</v>
      </c>
      <c r="E182" s="143">
        <v>10.0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43" t="s">
        <v>22</v>
      </c>
      <c r="B183" s="447">
        <v>8.0</v>
      </c>
      <c r="C183" s="447">
        <v>81.0</v>
      </c>
      <c r="D183" s="447">
        <v>51.0</v>
      </c>
      <c r="E183" s="447">
        <v>14.000000000000002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12" t="s">
        <v>941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41" t="s">
        <v>1</v>
      </c>
      <c r="B186" s="141" t="s">
        <v>289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43" t="s">
        <v>32</v>
      </c>
      <c r="B187" s="143">
        <v>46.0</v>
      </c>
      <c r="C187" s="2"/>
      <c r="D187" s="2"/>
      <c r="E187" s="2"/>
      <c r="F187" s="2"/>
      <c r="G187" s="2"/>
      <c r="H187" s="96"/>
      <c r="I187" s="96"/>
      <c r="J187" s="96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43" t="s">
        <v>36</v>
      </c>
      <c r="B188" s="143">
        <v>34.2</v>
      </c>
      <c r="C188" s="2"/>
      <c r="D188" s="2"/>
      <c r="E188" s="2"/>
      <c r="F188" s="2"/>
      <c r="G188" s="2"/>
      <c r="H188" s="87"/>
      <c r="I188" s="87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43" t="s">
        <v>28</v>
      </c>
      <c r="B189" s="143">
        <v>33.5</v>
      </c>
      <c r="C189" s="2"/>
      <c r="D189" s="2"/>
      <c r="E189" s="2"/>
      <c r="F189" s="2"/>
      <c r="G189" s="2"/>
      <c r="H189" s="87"/>
      <c r="I189" s="87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43" t="s">
        <v>35</v>
      </c>
      <c r="B190" s="143">
        <v>28.1</v>
      </c>
      <c r="C190" s="2"/>
      <c r="D190" s="2"/>
      <c r="E190" s="2"/>
      <c r="F190" s="2"/>
      <c r="G190" s="2"/>
      <c r="H190" s="87"/>
      <c r="I190" s="87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43" t="s">
        <v>30</v>
      </c>
      <c r="B191" s="143">
        <v>26.0</v>
      </c>
      <c r="C191" s="2"/>
      <c r="D191" s="2"/>
      <c r="E191" s="2"/>
      <c r="F191" s="2"/>
      <c r="G191" s="2"/>
      <c r="H191" s="87"/>
      <c r="I191" s="87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43" t="s">
        <v>34</v>
      </c>
      <c r="B192" s="143">
        <v>24.5</v>
      </c>
      <c r="C192" s="2"/>
      <c r="D192" s="2"/>
      <c r="E192" s="2"/>
      <c r="F192" s="2"/>
      <c r="G192" s="2"/>
      <c r="H192" s="87"/>
      <c r="I192" s="87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43" t="s">
        <v>26</v>
      </c>
      <c r="B193" s="143">
        <v>24.4</v>
      </c>
      <c r="C193" s="2"/>
      <c r="D193" s="2"/>
      <c r="E193" s="2"/>
      <c r="F193" s="2"/>
      <c r="G193" s="2"/>
      <c r="H193" s="87"/>
      <c r="I193" s="87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43" t="s">
        <v>29</v>
      </c>
      <c r="B194" s="143">
        <v>18.8</v>
      </c>
      <c r="C194" s="2"/>
      <c r="D194" s="2"/>
      <c r="E194" s="2"/>
      <c r="F194" s="2"/>
      <c r="G194" s="2"/>
      <c r="H194" s="87"/>
      <c r="I194" s="87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43" t="s">
        <v>31</v>
      </c>
      <c r="B195" s="143">
        <v>18.6</v>
      </c>
      <c r="C195" s="2"/>
      <c r="D195" s="2"/>
      <c r="E195" s="2"/>
      <c r="F195" s="2"/>
      <c r="G195" s="2"/>
      <c r="H195" s="87"/>
      <c r="I195" s="87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43" t="s">
        <v>24</v>
      </c>
      <c r="B196" s="143">
        <v>16.8</v>
      </c>
      <c r="C196" s="2"/>
      <c r="D196" s="2"/>
      <c r="E196" s="2"/>
      <c r="F196" s="2"/>
      <c r="G196" s="2"/>
      <c r="H196" s="87"/>
      <c r="I196" s="87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43" t="s">
        <v>27</v>
      </c>
      <c r="B197" s="143">
        <v>13.7</v>
      </c>
      <c r="C197" s="2"/>
      <c r="D197" s="2"/>
      <c r="E197" s="2"/>
      <c r="F197" s="2"/>
      <c r="G197" s="2"/>
      <c r="H197" s="87"/>
      <c r="I197" s="87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43" t="s">
        <v>33</v>
      </c>
      <c r="B198" s="143">
        <v>8.2</v>
      </c>
      <c r="C198" s="2"/>
      <c r="D198" s="2"/>
      <c r="E198" s="2"/>
      <c r="F198" s="2"/>
      <c r="G198" s="2"/>
      <c r="H198" s="87"/>
      <c r="I198" s="87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43" t="s">
        <v>23</v>
      </c>
      <c r="B199" s="143">
        <v>6.5</v>
      </c>
      <c r="C199" s="2"/>
      <c r="D199" s="2"/>
      <c r="E199" s="2"/>
      <c r="F199" s="2"/>
      <c r="G199" s="2"/>
      <c r="H199" s="87"/>
      <c r="I199" s="87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43" t="s">
        <v>25</v>
      </c>
      <c r="B200" s="143">
        <v>3.3</v>
      </c>
      <c r="C200" s="2"/>
      <c r="D200" s="2"/>
      <c r="E200" s="2"/>
      <c r="F200" s="2"/>
      <c r="G200" s="2"/>
      <c r="H200" s="87"/>
      <c r="I200" s="87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47" t="s">
        <v>22</v>
      </c>
      <c r="B201" s="447">
        <v>21.0</v>
      </c>
      <c r="C201" s="2"/>
      <c r="D201" s="2"/>
      <c r="E201" s="2"/>
      <c r="F201" s="2"/>
      <c r="G201" s="2"/>
      <c r="H201" s="87"/>
      <c r="I201" s="87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448"/>
      <c r="I202" s="448"/>
      <c r="J202" s="11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12" t="s">
        <v>942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41" t="s">
        <v>322</v>
      </c>
      <c r="B204" s="141" t="s">
        <v>217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43" t="s">
        <v>24</v>
      </c>
      <c r="B205" s="143">
        <v>65.5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43" t="s">
        <v>26</v>
      </c>
      <c r="B206" s="143">
        <v>63.9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43" t="s">
        <v>36</v>
      </c>
      <c r="B207" s="143">
        <v>61.4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43" t="s">
        <v>27</v>
      </c>
      <c r="B208" s="143">
        <v>43.2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43" t="s">
        <v>32</v>
      </c>
      <c r="B209" s="143">
        <v>38.3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43" t="s">
        <v>31</v>
      </c>
      <c r="B210" s="143">
        <v>37.4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43" t="s">
        <v>25</v>
      </c>
      <c r="B211" s="143">
        <v>37.0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43" t="s">
        <v>34</v>
      </c>
      <c r="B212" s="143">
        <v>37.0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43" t="s">
        <v>28</v>
      </c>
      <c r="B213" s="143">
        <v>35.7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43" t="s">
        <v>23</v>
      </c>
      <c r="B214" s="143">
        <v>32.7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43" t="s">
        <v>30</v>
      </c>
      <c r="B215" s="143">
        <v>30.3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43" t="s">
        <v>29</v>
      </c>
      <c r="B216" s="143">
        <v>29.8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43" t="s">
        <v>33</v>
      </c>
      <c r="B217" s="143">
        <v>23.4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43" t="s">
        <v>35</v>
      </c>
      <c r="B218" s="143">
        <v>10.0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47" t="s">
        <v>22</v>
      </c>
      <c r="B219" s="447">
        <v>39.8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12" t="s">
        <v>943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41" t="s">
        <v>944</v>
      </c>
      <c r="B222" s="141" t="s">
        <v>945</v>
      </c>
      <c r="C222" s="141" t="s">
        <v>946</v>
      </c>
      <c r="D222" s="141" t="s">
        <v>947</v>
      </c>
      <c r="E222" s="2"/>
      <c r="F222" s="2"/>
      <c r="G222" s="96"/>
      <c r="H222" s="96"/>
      <c r="I222" s="96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43" t="s">
        <v>23</v>
      </c>
      <c r="B223" s="143">
        <v>49.0</v>
      </c>
      <c r="C223" s="143">
        <v>51.0</v>
      </c>
      <c r="D223" s="143">
        <v>100.0</v>
      </c>
      <c r="E223" s="2"/>
      <c r="F223" s="2"/>
      <c r="G223" s="87"/>
      <c r="H223" s="87"/>
      <c r="I223" s="87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43" t="s">
        <v>24</v>
      </c>
      <c r="B224" s="143">
        <v>35.1</v>
      </c>
      <c r="C224" s="143">
        <v>64.9</v>
      </c>
      <c r="D224" s="143">
        <v>100.0</v>
      </c>
      <c r="E224" s="2"/>
      <c r="F224" s="2"/>
      <c r="G224" s="87"/>
      <c r="H224" s="87"/>
      <c r="I224" s="87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43" t="s">
        <v>25</v>
      </c>
      <c r="B225" s="143">
        <v>9.5</v>
      </c>
      <c r="C225" s="143">
        <v>90.5</v>
      </c>
      <c r="D225" s="143">
        <v>100.0</v>
      </c>
      <c r="E225" s="2"/>
      <c r="F225" s="2"/>
      <c r="G225" s="87"/>
      <c r="H225" s="87"/>
      <c r="I225" s="87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43" t="s">
        <v>26</v>
      </c>
      <c r="B226" s="143">
        <v>66.0</v>
      </c>
      <c r="C226" s="143">
        <v>34.0</v>
      </c>
      <c r="D226" s="143">
        <v>100.0</v>
      </c>
      <c r="E226" s="2"/>
      <c r="F226" s="2"/>
      <c r="G226" s="87"/>
      <c r="H226" s="87"/>
      <c r="I226" s="87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43" t="s">
        <v>27</v>
      </c>
      <c r="B227" s="143">
        <v>48.1</v>
      </c>
      <c r="C227" s="143">
        <v>51.9</v>
      </c>
      <c r="D227" s="143">
        <v>100.0</v>
      </c>
      <c r="E227" s="2"/>
      <c r="F227" s="2"/>
      <c r="G227" s="87"/>
      <c r="H227" s="87"/>
      <c r="I227" s="87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43" t="s">
        <v>28</v>
      </c>
      <c r="B228" s="143">
        <v>23.9</v>
      </c>
      <c r="C228" s="143">
        <v>76.1</v>
      </c>
      <c r="D228" s="143">
        <v>100.0</v>
      </c>
      <c r="E228" s="2"/>
      <c r="F228" s="2"/>
      <c r="G228" s="87"/>
      <c r="H228" s="87"/>
      <c r="I228" s="87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43" t="s">
        <v>29</v>
      </c>
      <c r="B229" s="143">
        <v>28.9</v>
      </c>
      <c r="C229" s="143">
        <v>71.1</v>
      </c>
      <c r="D229" s="143">
        <v>100.0</v>
      </c>
      <c r="E229" s="2"/>
      <c r="F229" s="2"/>
      <c r="G229" s="87"/>
      <c r="H229" s="87"/>
      <c r="I229" s="87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43" t="s">
        <v>30</v>
      </c>
      <c r="B230" s="143">
        <v>6.2</v>
      </c>
      <c r="C230" s="143">
        <v>93.8</v>
      </c>
      <c r="D230" s="143">
        <v>100.0</v>
      </c>
      <c r="E230" s="2"/>
      <c r="F230" s="2"/>
      <c r="G230" s="87"/>
      <c r="H230" s="87"/>
      <c r="I230" s="87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43" t="s">
        <v>31</v>
      </c>
      <c r="B231" s="143">
        <v>8.9</v>
      </c>
      <c r="C231" s="143">
        <v>91.1</v>
      </c>
      <c r="D231" s="143">
        <v>100.0</v>
      </c>
      <c r="E231" s="2"/>
      <c r="F231" s="2"/>
      <c r="G231" s="87"/>
      <c r="H231" s="87"/>
      <c r="I231" s="87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43" t="s">
        <v>32</v>
      </c>
      <c r="B232" s="143">
        <v>5.4</v>
      </c>
      <c r="C232" s="143">
        <v>94.6</v>
      </c>
      <c r="D232" s="143">
        <v>100.0</v>
      </c>
      <c r="E232" s="2"/>
      <c r="F232" s="2"/>
      <c r="G232" s="87"/>
      <c r="H232" s="87"/>
      <c r="I232" s="87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43" t="s">
        <v>33</v>
      </c>
      <c r="B233" s="143">
        <v>42.1</v>
      </c>
      <c r="C233" s="143">
        <v>57.9</v>
      </c>
      <c r="D233" s="143">
        <v>100.0</v>
      </c>
      <c r="E233" s="2"/>
      <c r="F233" s="2"/>
      <c r="G233" s="87"/>
      <c r="H233" s="87"/>
      <c r="I233" s="87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43" t="s">
        <v>34</v>
      </c>
      <c r="B234" s="143">
        <v>27.4</v>
      </c>
      <c r="C234" s="143">
        <v>72.6</v>
      </c>
      <c r="D234" s="143">
        <v>100.0</v>
      </c>
      <c r="E234" s="2"/>
      <c r="F234" s="2"/>
      <c r="G234" s="87"/>
      <c r="H234" s="87"/>
      <c r="I234" s="87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43" t="s">
        <v>35</v>
      </c>
      <c r="B235" s="143">
        <v>36.1</v>
      </c>
      <c r="C235" s="143">
        <v>63.9</v>
      </c>
      <c r="D235" s="143">
        <v>100.0</v>
      </c>
      <c r="E235" s="2"/>
      <c r="F235" s="2"/>
      <c r="G235" s="87"/>
      <c r="H235" s="87"/>
      <c r="I235" s="87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43" t="s">
        <v>36</v>
      </c>
      <c r="B236" s="143">
        <v>14.1</v>
      </c>
      <c r="C236" s="143">
        <v>85.9</v>
      </c>
      <c r="D236" s="143">
        <v>100.0</v>
      </c>
      <c r="E236" s="2"/>
      <c r="F236" s="2"/>
      <c r="G236" s="87"/>
      <c r="H236" s="87"/>
      <c r="I236" s="87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47" t="s">
        <v>22</v>
      </c>
      <c r="B237" s="447">
        <v>22.2</v>
      </c>
      <c r="C237" s="447">
        <v>77.8</v>
      </c>
      <c r="D237" s="447">
        <v>100.0</v>
      </c>
      <c r="E237" s="2"/>
      <c r="F237" s="2"/>
      <c r="G237" s="448"/>
      <c r="H237" s="448"/>
      <c r="I237" s="448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12" t="s">
        <v>948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12" t="s">
        <v>949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41" t="s">
        <v>1</v>
      </c>
      <c r="B241" s="141" t="s">
        <v>217</v>
      </c>
      <c r="C241" s="448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43" t="s">
        <v>30</v>
      </c>
      <c r="B242" s="143">
        <v>89.4</v>
      </c>
      <c r="C242" s="448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43" t="s">
        <v>36</v>
      </c>
      <c r="B243" s="143">
        <v>85.0</v>
      </c>
      <c r="C243" s="448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43" t="s">
        <v>33</v>
      </c>
      <c r="B244" s="143">
        <v>84.3</v>
      </c>
      <c r="C244" s="448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43" t="s">
        <v>29</v>
      </c>
      <c r="B245" s="143">
        <v>82.4</v>
      </c>
      <c r="C245" s="448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43" t="s">
        <v>27</v>
      </c>
      <c r="B246" s="143">
        <v>82.3</v>
      </c>
      <c r="C246" s="448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43" t="s">
        <v>24</v>
      </c>
      <c r="B247" s="143">
        <v>80.5</v>
      </c>
      <c r="C247" s="448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43" t="s">
        <v>31</v>
      </c>
      <c r="B248" s="143">
        <v>79.4</v>
      </c>
      <c r="C248" s="448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43" t="s">
        <v>34</v>
      </c>
      <c r="B249" s="143">
        <v>78.7</v>
      </c>
      <c r="C249" s="448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43" t="s">
        <v>25</v>
      </c>
      <c r="B250" s="143">
        <v>78.5</v>
      </c>
      <c r="C250" s="448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43" t="s">
        <v>28</v>
      </c>
      <c r="B251" s="143">
        <v>76.1</v>
      </c>
      <c r="C251" s="448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43" t="s">
        <v>35</v>
      </c>
      <c r="B252" s="143">
        <v>66.7</v>
      </c>
      <c r="C252" s="448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43" t="s">
        <v>32</v>
      </c>
      <c r="B253" s="143">
        <v>63.3</v>
      </c>
      <c r="C253" s="448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43" t="s">
        <v>26</v>
      </c>
      <c r="B254" s="143">
        <v>56.9</v>
      </c>
      <c r="C254" s="448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43" t="s">
        <v>23</v>
      </c>
      <c r="B255" s="143">
        <v>19.9</v>
      </c>
      <c r="C255" s="448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47" t="s">
        <v>22</v>
      </c>
      <c r="B256" s="447">
        <v>77.2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12" t="s">
        <v>950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41" t="s">
        <v>1</v>
      </c>
      <c r="B259" s="141" t="s">
        <v>951</v>
      </c>
      <c r="C259" s="141" t="s">
        <v>952</v>
      </c>
      <c r="D259" s="141" t="s">
        <v>953</v>
      </c>
      <c r="E259" s="141" t="s">
        <v>954</v>
      </c>
      <c r="F259" s="141" t="s">
        <v>22</v>
      </c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43" t="s">
        <v>23</v>
      </c>
      <c r="B260" s="143">
        <v>50.0</v>
      </c>
      <c r="C260" s="143">
        <v>0.0</v>
      </c>
      <c r="D260" s="143">
        <v>48.0</v>
      </c>
      <c r="E260" s="143">
        <v>2.0</v>
      </c>
      <c r="F260" s="143">
        <v>100.0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43" t="s">
        <v>24</v>
      </c>
      <c r="B261" s="143">
        <v>84.4</v>
      </c>
      <c r="C261" s="143">
        <v>15.6</v>
      </c>
      <c r="D261" s="143">
        <v>0.0</v>
      </c>
      <c r="E261" s="143">
        <v>0.0</v>
      </c>
      <c r="F261" s="143">
        <v>100.0</v>
      </c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43" t="s">
        <v>25</v>
      </c>
      <c r="B262" s="143">
        <v>7.0</v>
      </c>
      <c r="C262" s="143">
        <v>73.2</v>
      </c>
      <c r="D262" s="143">
        <v>0.0</v>
      </c>
      <c r="E262" s="143">
        <v>19.8</v>
      </c>
      <c r="F262" s="143">
        <v>100.0</v>
      </c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43" t="s">
        <v>26</v>
      </c>
      <c r="B263" s="143">
        <v>89.8</v>
      </c>
      <c r="C263" s="143">
        <v>2.6</v>
      </c>
      <c r="D263" s="143">
        <v>6.2</v>
      </c>
      <c r="E263" s="143">
        <v>1.4</v>
      </c>
      <c r="F263" s="143">
        <v>100.0</v>
      </c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43" t="s">
        <v>27</v>
      </c>
      <c r="B264" s="143">
        <v>97.9</v>
      </c>
      <c r="C264" s="143">
        <v>1.0</v>
      </c>
      <c r="D264" s="143">
        <v>0.8</v>
      </c>
      <c r="E264" s="143">
        <v>0.4</v>
      </c>
      <c r="F264" s="143">
        <v>100.0</v>
      </c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43" t="s">
        <v>28</v>
      </c>
      <c r="B265" s="143">
        <v>78.0</v>
      </c>
      <c r="C265" s="143">
        <v>9.1</v>
      </c>
      <c r="D265" s="143">
        <v>10.7</v>
      </c>
      <c r="E265" s="143">
        <v>2.3</v>
      </c>
      <c r="F265" s="143">
        <v>100.0</v>
      </c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43" t="s">
        <v>29</v>
      </c>
      <c r="B266" s="143">
        <v>92.3</v>
      </c>
      <c r="C266" s="143">
        <v>0.0</v>
      </c>
      <c r="D266" s="143">
        <v>0.0</v>
      </c>
      <c r="E266" s="143">
        <v>7.7</v>
      </c>
      <c r="F266" s="143">
        <v>100.0</v>
      </c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43" t="s">
        <v>30</v>
      </c>
      <c r="B267" s="143">
        <v>58.7</v>
      </c>
      <c r="C267" s="143">
        <v>41.3</v>
      </c>
      <c r="D267" s="143">
        <v>0.0</v>
      </c>
      <c r="E267" s="143">
        <v>0.0</v>
      </c>
      <c r="F267" s="143">
        <v>100.0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43" t="s">
        <v>31</v>
      </c>
      <c r="B268" s="143">
        <v>42.3</v>
      </c>
      <c r="C268" s="143">
        <v>49.8</v>
      </c>
      <c r="D268" s="143">
        <v>4.1</v>
      </c>
      <c r="E268" s="143">
        <v>3.8</v>
      </c>
      <c r="F268" s="143">
        <v>100.0</v>
      </c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43" t="s">
        <v>32</v>
      </c>
      <c r="B269" s="143">
        <v>78.7</v>
      </c>
      <c r="C269" s="143">
        <v>9.2</v>
      </c>
      <c r="D269" s="143">
        <v>6.8</v>
      </c>
      <c r="E269" s="143">
        <v>5.3</v>
      </c>
      <c r="F269" s="143">
        <v>100.0</v>
      </c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43" t="s">
        <v>33</v>
      </c>
      <c r="B270" s="143">
        <v>33.2</v>
      </c>
      <c r="C270" s="143">
        <v>21.9</v>
      </c>
      <c r="D270" s="143">
        <v>35.8</v>
      </c>
      <c r="E270" s="143">
        <v>9.1</v>
      </c>
      <c r="F270" s="143">
        <v>100.0</v>
      </c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43" t="s">
        <v>34</v>
      </c>
      <c r="B271" s="143">
        <v>78.9</v>
      </c>
      <c r="C271" s="143">
        <v>12.1</v>
      </c>
      <c r="D271" s="143">
        <v>0.3</v>
      </c>
      <c r="E271" s="143">
        <v>8.7</v>
      </c>
      <c r="F271" s="143">
        <v>100.0</v>
      </c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43" t="s">
        <v>35</v>
      </c>
      <c r="B272" s="143">
        <v>31.3</v>
      </c>
      <c r="C272" s="143">
        <v>11.9</v>
      </c>
      <c r="D272" s="143">
        <v>17.0</v>
      </c>
      <c r="E272" s="143">
        <v>39.8</v>
      </c>
      <c r="F272" s="143">
        <v>100.0</v>
      </c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43" t="s">
        <v>36</v>
      </c>
      <c r="B273" s="143">
        <v>80.7</v>
      </c>
      <c r="C273" s="143">
        <v>10.9</v>
      </c>
      <c r="D273" s="143">
        <v>5.6</v>
      </c>
      <c r="E273" s="143">
        <v>2.9</v>
      </c>
      <c r="F273" s="143">
        <v>100.0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47" t="s">
        <v>22</v>
      </c>
      <c r="B274" s="447">
        <v>72.1</v>
      </c>
      <c r="C274" s="447">
        <v>16.5</v>
      </c>
      <c r="D274" s="447">
        <v>6.4</v>
      </c>
      <c r="E274" s="447">
        <v>5.1</v>
      </c>
      <c r="F274" s="447">
        <v>100.0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12" t="s">
        <v>955</v>
      </c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41" t="s">
        <v>1</v>
      </c>
      <c r="B277" s="141" t="s">
        <v>217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43" t="s">
        <v>24</v>
      </c>
      <c r="B278" s="143">
        <v>88.4</v>
      </c>
      <c r="C278" s="448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43" t="s">
        <v>33</v>
      </c>
      <c r="B279" s="143">
        <v>88.2</v>
      </c>
      <c r="C279" s="448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43" t="s">
        <v>35</v>
      </c>
      <c r="B280" s="143">
        <v>84.7</v>
      </c>
      <c r="C280" s="448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43" t="s">
        <v>25</v>
      </c>
      <c r="B281" s="143">
        <v>82.6</v>
      </c>
      <c r="C281" s="448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43" t="s">
        <v>27</v>
      </c>
      <c r="B282" s="143">
        <v>77.7</v>
      </c>
      <c r="C282" s="448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43" t="s">
        <v>28</v>
      </c>
      <c r="B283" s="143">
        <v>75.3</v>
      </c>
      <c r="C283" s="448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43" t="s">
        <v>32</v>
      </c>
      <c r="B284" s="143">
        <v>74.2</v>
      </c>
      <c r="C284" s="448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43" t="s">
        <v>31</v>
      </c>
      <c r="B285" s="143">
        <v>72.8</v>
      </c>
      <c r="C285" s="448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43" t="s">
        <v>26</v>
      </c>
      <c r="B286" s="143">
        <v>65.0</v>
      </c>
      <c r="C286" s="448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43" t="s">
        <v>29</v>
      </c>
      <c r="B287" s="143">
        <v>63.9</v>
      </c>
      <c r="C287" s="448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43" t="s">
        <v>34</v>
      </c>
      <c r="B288" s="143">
        <v>62.6</v>
      </c>
      <c r="C288" s="448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43" t="s">
        <v>30</v>
      </c>
      <c r="B289" s="143">
        <v>53.7</v>
      </c>
      <c r="C289" s="448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43" t="s">
        <v>36</v>
      </c>
      <c r="B290" s="143">
        <v>44.5</v>
      </c>
      <c r="C290" s="448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43" t="s">
        <v>23</v>
      </c>
      <c r="B291" s="143">
        <v>26.6</v>
      </c>
      <c r="C291" s="448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47" t="s">
        <v>22</v>
      </c>
      <c r="B292" s="447">
        <v>68.2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12" t="s">
        <v>956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41" t="s">
        <v>1</v>
      </c>
      <c r="B295" s="141" t="s">
        <v>957</v>
      </c>
      <c r="C295" s="141" t="s">
        <v>953</v>
      </c>
      <c r="D295" s="141" t="s">
        <v>958</v>
      </c>
      <c r="E295" s="141" t="s">
        <v>22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43" t="s">
        <v>23</v>
      </c>
      <c r="B296" s="143">
        <v>100.0</v>
      </c>
      <c r="C296" s="143">
        <v>0.0</v>
      </c>
      <c r="D296" s="143">
        <v>0.0</v>
      </c>
      <c r="E296" s="143">
        <v>100.0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43" t="s">
        <v>24</v>
      </c>
      <c r="B297" s="143">
        <v>63.2</v>
      </c>
      <c r="C297" s="143">
        <v>36.8</v>
      </c>
      <c r="D297" s="143">
        <v>0.0</v>
      </c>
      <c r="E297" s="143">
        <v>100.0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43" t="s">
        <v>25</v>
      </c>
      <c r="B298" s="143">
        <v>100.0</v>
      </c>
      <c r="C298" s="143">
        <v>0.0</v>
      </c>
      <c r="D298" s="143">
        <v>0.0</v>
      </c>
      <c r="E298" s="143">
        <v>100.0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43" t="s">
        <v>26</v>
      </c>
      <c r="B299" s="143">
        <v>73.1</v>
      </c>
      <c r="C299" s="143">
        <v>19.7</v>
      </c>
      <c r="D299" s="143">
        <v>7.2</v>
      </c>
      <c r="E299" s="143">
        <v>100.0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43" t="s">
        <v>27</v>
      </c>
      <c r="B300" s="143">
        <v>38.6</v>
      </c>
      <c r="C300" s="143">
        <v>61.4</v>
      </c>
      <c r="D300" s="143">
        <v>0.0</v>
      </c>
      <c r="E300" s="143">
        <v>100.0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43" t="s">
        <v>28</v>
      </c>
      <c r="B301" s="143">
        <v>100.0</v>
      </c>
      <c r="C301" s="143">
        <v>0.0</v>
      </c>
      <c r="D301" s="143">
        <v>0.0</v>
      </c>
      <c r="E301" s="143">
        <v>100.0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43" t="s">
        <v>29</v>
      </c>
      <c r="B302" s="143">
        <v>100.0</v>
      </c>
      <c r="C302" s="143">
        <v>0.0</v>
      </c>
      <c r="D302" s="143">
        <v>0.0</v>
      </c>
      <c r="E302" s="143">
        <v>100.0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43" t="s">
        <v>30</v>
      </c>
      <c r="B303" s="143">
        <v>89.9</v>
      </c>
      <c r="C303" s="143">
        <v>6.6</v>
      </c>
      <c r="D303" s="143">
        <v>3.6</v>
      </c>
      <c r="E303" s="143">
        <v>100.0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43" t="s">
        <v>31</v>
      </c>
      <c r="B304" s="143">
        <v>90.6</v>
      </c>
      <c r="C304" s="143">
        <v>9.4</v>
      </c>
      <c r="D304" s="143">
        <v>0.0</v>
      </c>
      <c r="E304" s="143">
        <v>100.0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43" t="s">
        <v>32</v>
      </c>
      <c r="B305" s="143">
        <v>95.1</v>
      </c>
      <c r="C305" s="143">
        <v>3.0</v>
      </c>
      <c r="D305" s="143">
        <v>1.9</v>
      </c>
      <c r="E305" s="143">
        <v>100.0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43" t="s">
        <v>33</v>
      </c>
      <c r="B306" s="143">
        <v>57.3</v>
      </c>
      <c r="C306" s="143">
        <v>18.1</v>
      </c>
      <c r="D306" s="143">
        <v>24.6</v>
      </c>
      <c r="E306" s="143">
        <v>100.0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43" t="s">
        <v>34</v>
      </c>
      <c r="B307" s="143">
        <v>91.2</v>
      </c>
      <c r="C307" s="143">
        <v>4.1</v>
      </c>
      <c r="D307" s="143">
        <v>4.8</v>
      </c>
      <c r="E307" s="143">
        <v>100.0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43" t="s">
        <v>35</v>
      </c>
      <c r="B308" s="143">
        <v>54.3</v>
      </c>
      <c r="C308" s="143">
        <v>0.0</v>
      </c>
      <c r="D308" s="143">
        <v>45.7</v>
      </c>
      <c r="E308" s="143">
        <v>100.0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43" t="s">
        <v>36</v>
      </c>
      <c r="B309" s="143">
        <v>100.0</v>
      </c>
      <c r="C309" s="143">
        <v>0.0</v>
      </c>
      <c r="D309" s="143">
        <v>0.0</v>
      </c>
      <c r="E309" s="143">
        <v>100.0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47" t="s">
        <v>22</v>
      </c>
      <c r="B310" s="447">
        <v>90.2</v>
      </c>
      <c r="C310" s="447">
        <v>7.1</v>
      </c>
      <c r="D310" s="447">
        <v>2.8</v>
      </c>
      <c r="E310" s="447">
        <v>100.0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12" t="s">
        <v>959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41" t="s">
        <v>1</v>
      </c>
      <c r="B313" s="141" t="s">
        <v>217</v>
      </c>
      <c r="C313" s="11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43" t="s">
        <v>34</v>
      </c>
      <c r="B314" s="143">
        <v>92.3</v>
      </c>
      <c r="C314" s="448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43" t="s">
        <v>24</v>
      </c>
      <c r="B315" s="143">
        <v>91.6</v>
      </c>
      <c r="C315" s="448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43" t="s">
        <v>31</v>
      </c>
      <c r="B316" s="143">
        <v>81.9</v>
      </c>
      <c r="C316" s="448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43" t="s">
        <v>36</v>
      </c>
      <c r="B317" s="143">
        <v>67.0</v>
      </c>
      <c r="C317" s="448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43" t="s">
        <v>27</v>
      </c>
      <c r="B318" s="143">
        <v>59.8</v>
      </c>
      <c r="C318" s="448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43" t="s">
        <v>33</v>
      </c>
      <c r="B319" s="143">
        <v>48.4</v>
      </c>
      <c r="C319" s="448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43" t="s">
        <v>29</v>
      </c>
      <c r="B320" s="143">
        <v>45.2</v>
      </c>
      <c r="C320" s="448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43" t="s">
        <v>28</v>
      </c>
      <c r="B321" s="143">
        <v>39.9</v>
      </c>
      <c r="C321" s="448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43" t="s">
        <v>26</v>
      </c>
      <c r="B322" s="143">
        <v>37.9</v>
      </c>
      <c r="C322" s="448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43" t="s">
        <v>30</v>
      </c>
      <c r="B323" s="143">
        <v>33.3</v>
      </c>
      <c r="C323" s="448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43" t="s">
        <v>35</v>
      </c>
      <c r="B324" s="143">
        <v>17.2</v>
      </c>
      <c r="C324" s="448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43" t="s">
        <v>32</v>
      </c>
      <c r="B325" s="143">
        <v>17.2</v>
      </c>
      <c r="C325" s="448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43" t="s">
        <v>23</v>
      </c>
      <c r="B326" s="143">
        <v>0.0</v>
      </c>
      <c r="C326" s="448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47" t="s">
        <v>22</v>
      </c>
      <c r="B327" s="447">
        <v>50.1</v>
      </c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12" t="s">
        <v>960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41" t="s">
        <v>1</v>
      </c>
      <c r="B330" s="141" t="s">
        <v>951</v>
      </c>
      <c r="C330" s="141" t="s">
        <v>905</v>
      </c>
      <c r="D330" s="141" t="s">
        <v>952</v>
      </c>
      <c r="E330" s="141" t="s">
        <v>953</v>
      </c>
      <c r="F330" s="141" t="s">
        <v>961</v>
      </c>
      <c r="G330" s="141" t="s">
        <v>22</v>
      </c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43" t="s">
        <v>23</v>
      </c>
      <c r="B331" s="143">
        <v>0.0</v>
      </c>
      <c r="C331" s="143">
        <v>100.0</v>
      </c>
      <c r="D331" s="143">
        <v>0.0</v>
      </c>
      <c r="E331" s="143">
        <v>0.0</v>
      </c>
      <c r="F331" s="143">
        <v>0.0</v>
      </c>
      <c r="G331" s="143">
        <v>100.0</v>
      </c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43" t="s">
        <v>26</v>
      </c>
      <c r="B332" s="143">
        <v>37.6</v>
      </c>
      <c r="C332" s="143">
        <v>32.6</v>
      </c>
      <c r="D332" s="143">
        <v>0.0</v>
      </c>
      <c r="E332" s="143">
        <v>29.8</v>
      </c>
      <c r="F332" s="143">
        <v>0.0</v>
      </c>
      <c r="G332" s="143">
        <v>100.0</v>
      </c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43" t="s">
        <v>27</v>
      </c>
      <c r="B333" s="143">
        <v>0.0</v>
      </c>
      <c r="C333" s="143">
        <v>100.0</v>
      </c>
      <c r="D333" s="143">
        <v>0.0</v>
      </c>
      <c r="E333" s="143">
        <v>0.0</v>
      </c>
      <c r="F333" s="143">
        <v>0.0</v>
      </c>
      <c r="G333" s="143">
        <v>100.0</v>
      </c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43" t="s">
        <v>28</v>
      </c>
      <c r="B334" s="143">
        <v>100.0</v>
      </c>
      <c r="C334" s="143">
        <v>0.0</v>
      </c>
      <c r="D334" s="143">
        <v>0.0</v>
      </c>
      <c r="E334" s="143">
        <v>0.0</v>
      </c>
      <c r="F334" s="143">
        <v>0.0</v>
      </c>
      <c r="G334" s="143">
        <v>100.0</v>
      </c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43" t="s">
        <v>30</v>
      </c>
      <c r="B335" s="143">
        <v>100.0</v>
      </c>
      <c r="C335" s="143">
        <v>0.0</v>
      </c>
      <c r="D335" s="143">
        <v>0.0</v>
      </c>
      <c r="E335" s="143">
        <v>0.0</v>
      </c>
      <c r="F335" s="143">
        <v>0.0</v>
      </c>
      <c r="G335" s="143">
        <v>100.0</v>
      </c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43" t="s">
        <v>31</v>
      </c>
      <c r="B336" s="143">
        <v>0.0</v>
      </c>
      <c r="C336" s="143">
        <v>0.0</v>
      </c>
      <c r="D336" s="143">
        <v>0.0</v>
      </c>
      <c r="E336" s="143">
        <v>0.0</v>
      </c>
      <c r="F336" s="143">
        <v>100.0</v>
      </c>
      <c r="G336" s="143">
        <v>100.0</v>
      </c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43" t="s">
        <v>32</v>
      </c>
      <c r="B337" s="143">
        <v>34.7</v>
      </c>
      <c r="C337" s="143">
        <v>3.0</v>
      </c>
      <c r="D337" s="143">
        <v>10.1</v>
      </c>
      <c r="E337" s="143">
        <v>17.4</v>
      </c>
      <c r="F337" s="143">
        <v>34.8</v>
      </c>
      <c r="G337" s="143">
        <v>100.0</v>
      </c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43" t="s">
        <v>33</v>
      </c>
      <c r="B338" s="143">
        <v>14.5</v>
      </c>
      <c r="C338" s="143">
        <v>0.0</v>
      </c>
      <c r="D338" s="143">
        <v>85.5</v>
      </c>
      <c r="E338" s="143">
        <v>0.0</v>
      </c>
      <c r="F338" s="143">
        <v>0.0</v>
      </c>
      <c r="G338" s="143">
        <v>100.0</v>
      </c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43" t="s">
        <v>34</v>
      </c>
      <c r="B339" s="143">
        <v>8.0</v>
      </c>
      <c r="C339" s="143">
        <v>0.0</v>
      </c>
      <c r="D339" s="143">
        <v>92.0</v>
      </c>
      <c r="E339" s="143">
        <v>0.0</v>
      </c>
      <c r="F339" s="143">
        <v>0.0</v>
      </c>
      <c r="G339" s="143">
        <v>100.0</v>
      </c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43" t="s">
        <v>35</v>
      </c>
      <c r="B340" s="143">
        <v>100.0</v>
      </c>
      <c r="C340" s="143">
        <v>0.0</v>
      </c>
      <c r="D340" s="143">
        <v>0.0</v>
      </c>
      <c r="E340" s="143">
        <v>0.0</v>
      </c>
      <c r="F340" s="143">
        <v>0.0</v>
      </c>
      <c r="G340" s="143">
        <v>100.0</v>
      </c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47" t="s">
        <v>22</v>
      </c>
      <c r="B341" s="447">
        <v>59.4</v>
      </c>
      <c r="C341" s="447">
        <v>3.1</v>
      </c>
      <c r="D341" s="447">
        <v>17.8</v>
      </c>
      <c r="E341" s="447">
        <v>7.4</v>
      </c>
      <c r="F341" s="447">
        <v>12.3</v>
      </c>
      <c r="G341" s="447">
        <v>100.0</v>
      </c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12" t="s">
        <v>962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41" t="s">
        <v>1</v>
      </c>
      <c r="B344" s="141" t="s">
        <v>217</v>
      </c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43" t="s">
        <v>23</v>
      </c>
      <c r="B345" s="143">
        <v>100.0</v>
      </c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43" t="s">
        <v>31</v>
      </c>
      <c r="B346" s="143">
        <v>99.7</v>
      </c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43" t="s">
        <v>24</v>
      </c>
      <c r="B347" s="143">
        <v>94.2</v>
      </c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43" t="s">
        <v>27</v>
      </c>
      <c r="B348" s="143">
        <v>89.1</v>
      </c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43" t="s">
        <v>33</v>
      </c>
      <c r="B349" s="143">
        <v>83.8</v>
      </c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43" t="s">
        <v>25</v>
      </c>
      <c r="B350" s="143">
        <v>74.5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43" t="s">
        <v>34</v>
      </c>
      <c r="B351" s="143">
        <v>65.5</v>
      </c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43" t="s">
        <v>26</v>
      </c>
      <c r="B352" s="143">
        <v>65.2</v>
      </c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43" t="s">
        <v>36</v>
      </c>
      <c r="B353" s="143">
        <v>62.6</v>
      </c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43" t="s">
        <v>28</v>
      </c>
      <c r="B354" s="143">
        <v>61.5</v>
      </c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43" t="s">
        <v>29</v>
      </c>
      <c r="B355" s="143">
        <v>48.5</v>
      </c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43" t="s">
        <v>35</v>
      </c>
      <c r="B356" s="143">
        <v>29.5</v>
      </c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43" t="s">
        <v>32</v>
      </c>
      <c r="B357" s="143">
        <v>9.5</v>
      </c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43" t="s">
        <v>30</v>
      </c>
      <c r="B358" s="143">
        <v>3.0</v>
      </c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47" t="s">
        <v>963</v>
      </c>
      <c r="B359" s="447">
        <v>61.4</v>
      </c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12" t="s">
        <v>964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41" t="s">
        <v>322</v>
      </c>
      <c r="B362" s="141" t="s">
        <v>951</v>
      </c>
      <c r="C362" s="141" t="s">
        <v>905</v>
      </c>
      <c r="D362" s="141" t="s">
        <v>957</v>
      </c>
      <c r="E362" s="141" t="s">
        <v>953</v>
      </c>
      <c r="F362" s="141" t="s">
        <v>961</v>
      </c>
      <c r="G362" s="141" t="s">
        <v>22</v>
      </c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43" t="s">
        <v>25</v>
      </c>
      <c r="B363" s="143">
        <v>100.0</v>
      </c>
      <c r="C363" s="143">
        <v>0.0</v>
      </c>
      <c r="D363" s="143">
        <v>0.0</v>
      </c>
      <c r="E363" s="143">
        <v>0.0</v>
      </c>
      <c r="F363" s="143">
        <v>0.0</v>
      </c>
      <c r="G363" s="143">
        <v>100.0</v>
      </c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43" t="s">
        <v>26</v>
      </c>
      <c r="B364" s="143">
        <v>58.1</v>
      </c>
      <c r="C364" s="143">
        <v>41.9</v>
      </c>
      <c r="D364" s="143">
        <v>0.0</v>
      </c>
      <c r="E364" s="143">
        <v>0.0</v>
      </c>
      <c r="F364" s="143">
        <v>0.0</v>
      </c>
      <c r="G364" s="143">
        <v>100.0</v>
      </c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43" t="s">
        <v>28</v>
      </c>
      <c r="B365" s="143">
        <v>38.1</v>
      </c>
      <c r="C365" s="143">
        <v>51.6</v>
      </c>
      <c r="D365" s="143">
        <v>10.3</v>
      </c>
      <c r="E365" s="143">
        <v>0.0</v>
      </c>
      <c r="F365" s="143">
        <v>0.0</v>
      </c>
      <c r="G365" s="143">
        <v>100.0</v>
      </c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43" t="s">
        <v>29</v>
      </c>
      <c r="B366" s="143">
        <v>62.9</v>
      </c>
      <c r="C366" s="143">
        <v>0.0</v>
      </c>
      <c r="D366" s="143">
        <v>18.0</v>
      </c>
      <c r="E366" s="143">
        <v>0.0</v>
      </c>
      <c r="F366" s="143">
        <v>19.1</v>
      </c>
      <c r="G366" s="143">
        <v>100.0</v>
      </c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43" t="s">
        <v>30</v>
      </c>
      <c r="B367" s="143">
        <v>34.2</v>
      </c>
      <c r="C367" s="143">
        <v>46.2</v>
      </c>
      <c r="D367" s="143">
        <v>14.2</v>
      </c>
      <c r="E367" s="143">
        <v>5.5</v>
      </c>
      <c r="F367" s="143">
        <v>0.0</v>
      </c>
      <c r="G367" s="143">
        <v>100.0</v>
      </c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43" t="s">
        <v>32</v>
      </c>
      <c r="B368" s="143">
        <v>7.5</v>
      </c>
      <c r="C368" s="143">
        <v>43.9</v>
      </c>
      <c r="D368" s="143">
        <v>26.7</v>
      </c>
      <c r="E368" s="143">
        <v>12.3</v>
      </c>
      <c r="F368" s="143">
        <v>9.8</v>
      </c>
      <c r="G368" s="143">
        <v>100.0</v>
      </c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43" t="s">
        <v>33</v>
      </c>
      <c r="B369" s="143">
        <v>0.0</v>
      </c>
      <c r="C369" s="143">
        <v>0.0</v>
      </c>
      <c r="D369" s="143">
        <v>1.3</v>
      </c>
      <c r="E369" s="143">
        <v>46.1</v>
      </c>
      <c r="F369" s="143">
        <v>52.6</v>
      </c>
      <c r="G369" s="143">
        <v>100.0</v>
      </c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43" t="s">
        <v>34</v>
      </c>
      <c r="B370" s="143">
        <v>86.9</v>
      </c>
      <c r="C370" s="143">
        <v>0.0</v>
      </c>
      <c r="D370" s="143">
        <v>4.9</v>
      </c>
      <c r="E370" s="143">
        <v>0.0</v>
      </c>
      <c r="F370" s="143">
        <v>8.2</v>
      </c>
      <c r="G370" s="143">
        <v>100.0</v>
      </c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43" t="s">
        <v>35</v>
      </c>
      <c r="B371" s="143">
        <v>20.7</v>
      </c>
      <c r="C371" s="143">
        <v>0.0</v>
      </c>
      <c r="D371" s="143">
        <v>0.0</v>
      </c>
      <c r="E371" s="143">
        <v>0.0</v>
      </c>
      <c r="F371" s="143">
        <v>79.3</v>
      </c>
      <c r="G371" s="143">
        <v>100.0</v>
      </c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43" t="s">
        <v>36</v>
      </c>
      <c r="B372" s="143">
        <v>73.1</v>
      </c>
      <c r="C372" s="143">
        <v>8.6</v>
      </c>
      <c r="D372" s="143">
        <v>0.0</v>
      </c>
      <c r="E372" s="143">
        <v>0.0</v>
      </c>
      <c r="F372" s="143">
        <v>18.3</v>
      </c>
      <c r="G372" s="143">
        <v>100.0</v>
      </c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47" t="s">
        <v>22</v>
      </c>
      <c r="B373" s="447">
        <v>40.1</v>
      </c>
      <c r="C373" s="447">
        <v>37.5</v>
      </c>
      <c r="D373" s="447">
        <v>11.1</v>
      </c>
      <c r="E373" s="447">
        <v>4.7</v>
      </c>
      <c r="F373" s="447">
        <v>6.6</v>
      </c>
      <c r="G373" s="447">
        <v>100.0</v>
      </c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scale="66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4.57"/>
    <col customWidth="1" min="2" max="26" width="10.71"/>
  </cols>
  <sheetData>
    <row r="1">
      <c r="A1" s="112" t="s">
        <v>965</v>
      </c>
    </row>
    <row r="2">
      <c r="A2" s="141" t="s">
        <v>1</v>
      </c>
      <c r="B2" s="141" t="s">
        <v>966</v>
      </c>
    </row>
    <row r="3">
      <c r="A3" s="143" t="s">
        <v>30</v>
      </c>
      <c r="B3" s="143">
        <v>31.6</v>
      </c>
    </row>
    <row r="4">
      <c r="A4" s="143" t="s">
        <v>35</v>
      </c>
      <c r="B4" s="143">
        <v>29.6</v>
      </c>
    </row>
    <row r="5">
      <c r="A5" s="143" t="s">
        <v>31</v>
      </c>
      <c r="B5" s="143">
        <v>25.5</v>
      </c>
    </row>
    <row r="6">
      <c r="A6" s="143" t="s">
        <v>36</v>
      </c>
      <c r="B6" s="143">
        <v>21.4</v>
      </c>
    </row>
    <row r="7">
      <c r="A7" s="143" t="s">
        <v>24</v>
      </c>
      <c r="B7" s="143">
        <v>13.3</v>
      </c>
    </row>
    <row r="8">
      <c r="A8" s="143" t="s">
        <v>33</v>
      </c>
      <c r="B8" s="143">
        <v>9.7</v>
      </c>
    </row>
    <row r="9">
      <c r="A9" s="143" t="s">
        <v>32</v>
      </c>
      <c r="B9" s="143">
        <v>8.9</v>
      </c>
    </row>
    <row r="10">
      <c r="A10" s="143" t="s">
        <v>25</v>
      </c>
      <c r="B10" s="143">
        <v>8.2</v>
      </c>
    </row>
    <row r="11">
      <c r="A11" s="143" t="s">
        <v>28</v>
      </c>
      <c r="B11" s="143">
        <v>7.3</v>
      </c>
    </row>
    <row r="12">
      <c r="A12" s="143" t="s">
        <v>34</v>
      </c>
      <c r="B12" s="143">
        <v>6.8</v>
      </c>
    </row>
    <row r="13">
      <c r="A13" s="143" t="s">
        <v>27</v>
      </c>
      <c r="B13" s="143">
        <v>5.4</v>
      </c>
    </row>
    <row r="14">
      <c r="A14" s="143" t="s">
        <v>29</v>
      </c>
      <c r="B14" s="143">
        <v>4.2</v>
      </c>
    </row>
    <row r="15">
      <c r="A15" s="143" t="s">
        <v>26</v>
      </c>
      <c r="B15" s="143">
        <v>0.1</v>
      </c>
    </row>
    <row r="16">
      <c r="A16" s="143" t="s">
        <v>23</v>
      </c>
      <c r="B16" s="143">
        <v>0.1</v>
      </c>
    </row>
    <row r="17">
      <c r="A17" s="447" t="s">
        <v>22</v>
      </c>
      <c r="B17" s="447">
        <v>12.5</v>
      </c>
    </row>
    <row r="19">
      <c r="A19" s="112" t="s">
        <v>967</v>
      </c>
    </row>
    <row r="20">
      <c r="A20" s="141" t="s">
        <v>1</v>
      </c>
      <c r="B20" s="141" t="s">
        <v>820</v>
      </c>
      <c r="C20" s="141" t="s">
        <v>813</v>
      </c>
      <c r="D20" s="141" t="s">
        <v>817</v>
      </c>
    </row>
    <row r="21" ht="15.75" customHeight="1">
      <c r="A21" s="143" t="s">
        <v>23</v>
      </c>
      <c r="B21" s="143">
        <v>0.0</v>
      </c>
      <c r="C21" s="143">
        <v>0.0</v>
      </c>
      <c r="D21" s="143">
        <v>100.0</v>
      </c>
    </row>
    <row r="22" ht="15.75" customHeight="1">
      <c r="A22" s="143" t="s">
        <v>24</v>
      </c>
      <c r="B22" s="143">
        <v>13.3</v>
      </c>
      <c r="C22" s="143">
        <v>61.1</v>
      </c>
      <c r="D22" s="143">
        <v>25.6</v>
      </c>
    </row>
    <row r="23" ht="15.75" customHeight="1">
      <c r="A23" s="143" t="s">
        <v>25</v>
      </c>
      <c r="B23" s="143">
        <v>8.2</v>
      </c>
      <c r="C23" s="143">
        <v>72.9</v>
      </c>
      <c r="D23" s="143">
        <v>12.1</v>
      </c>
    </row>
    <row r="24" ht="15.75" customHeight="1">
      <c r="A24" s="143" t="s">
        <v>26</v>
      </c>
      <c r="B24" s="143">
        <v>0.0</v>
      </c>
      <c r="C24" s="143">
        <v>0.0</v>
      </c>
      <c r="D24" s="143">
        <v>100.0</v>
      </c>
    </row>
    <row r="25" ht="15.75" customHeight="1">
      <c r="A25" s="143" t="s">
        <v>27</v>
      </c>
      <c r="B25" s="143">
        <v>0.0</v>
      </c>
      <c r="C25" s="143">
        <v>19.0</v>
      </c>
      <c r="D25" s="143">
        <v>80.7</v>
      </c>
    </row>
    <row r="26" ht="15.75" customHeight="1">
      <c r="A26" s="143" t="s">
        <v>28</v>
      </c>
      <c r="B26" s="143">
        <v>10.1</v>
      </c>
      <c r="C26" s="143">
        <v>55.3</v>
      </c>
      <c r="D26" s="143">
        <v>30.3</v>
      </c>
    </row>
    <row r="27" ht="15.75" customHeight="1">
      <c r="A27" s="143" t="s">
        <v>29</v>
      </c>
      <c r="B27" s="143">
        <v>27.9</v>
      </c>
      <c r="C27" s="143">
        <v>59.8</v>
      </c>
      <c r="D27" s="143">
        <v>12.3</v>
      </c>
    </row>
    <row r="28" ht="15.75" customHeight="1">
      <c r="A28" s="143" t="s">
        <v>30</v>
      </c>
      <c r="B28" s="143">
        <v>22.3</v>
      </c>
      <c r="C28" s="143">
        <v>43.0</v>
      </c>
      <c r="D28" s="143">
        <v>21.8</v>
      </c>
    </row>
    <row r="29" ht="15.75" customHeight="1">
      <c r="A29" s="143" t="s">
        <v>31</v>
      </c>
      <c r="B29" s="143">
        <v>3.7</v>
      </c>
      <c r="C29" s="143">
        <v>45.7</v>
      </c>
      <c r="D29" s="143">
        <v>50.5</v>
      </c>
    </row>
    <row r="30" ht="15.75" customHeight="1">
      <c r="A30" s="143" t="s">
        <v>32</v>
      </c>
      <c r="B30" s="143">
        <v>4.5</v>
      </c>
      <c r="C30" s="143">
        <v>87.6</v>
      </c>
      <c r="D30" s="143">
        <v>1.2</v>
      </c>
    </row>
    <row r="31" ht="15.75" customHeight="1">
      <c r="A31" s="143" t="s">
        <v>33</v>
      </c>
      <c r="B31" s="143">
        <v>11.1</v>
      </c>
      <c r="C31" s="143">
        <v>21.2</v>
      </c>
      <c r="D31" s="143">
        <v>66.0</v>
      </c>
    </row>
    <row r="32" ht="15.75" customHeight="1">
      <c r="A32" s="143" t="s">
        <v>34</v>
      </c>
      <c r="B32" s="143">
        <v>2.6</v>
      </c>
      <c r="C32" s="143">
        <v>93.7</v>
      </c>
      <c r="D32" s="143">
        <v>3.6</v>
      </c>
    </row>
    <row r="33" ht="15.75" customHeight="1">
      <c r="A33" s="143" t="s">
        <v>35</v>
      </c>
      <c r="B33" s="143">
        <v>4.2</v>
      </c>
      <c r="C33" s="143">
        <v>13.5</v>
      </c>
      <c r="D33" s="143">
        <v>75.8</v>
      </c>
    </row>
    <row r="34" ht="15.75" customHeight="1">
      <c r="A34" s="143" t="s">
        <v>36</v>
      </c>
      <c r="B34" s="143">
        <v>9.2</v>
      </c>
      <c r="C34" s="143">
        <v>88.9</v>
      </c>
      <c r="D34" s="143">
        <v>1.9</v>
      </c>
    </row>
    <row r="35" ht="15.75" customHeight="1">
      <c r="A35" s="447" t="s">
        <v>22</v>
      </c>
      <c r="B35" s="447">
        <v>11.4</v>
      </c>
      <c r="C35" s="447">
        <v>53.4</v>
      </c>
      <c r="D35" s="447">
        <v>30.3</v>
      </c>
    </row>
    <row r="36" ht="15.75" customHeight="1"/>
    <row r="37" ht="15.75" customHeight="1">
      <c r="A37" s="112" t="s">
        <v>968</v>
      </c>
    </row>
    <row r="38" ht="15.75" customHeight="1">
      <c r="A38" s="141" t="s">
        <v>322</v>
      </c>
      <c r="B38" s="141" t="s">
        <v>969</v>
      </c>
      <c r="C38" s="141" t="s">
        <v>970</v>
      </c>
      <c r="D38" s="141" t="s">
        <v>971</v>
      </c>
      <c r="E38" s="141" t="s">
        <v>972</v>
      </c>
      <c r="F38" s="141" t="s">
        <v>973</v>
      </c>
      <c r="G38" s="141" t="s">
        <v>974</v>
      </c>
      <c r="H38" s="141" t="s">
        <v>975</v>
      </c>
      <c r="I38" s="141" t="s">
        <v>22</v>
      </c>
    </row>
    <row r="39" ht="15.75" customHeight="1">
      <c r="A39" s="143" t="s">
        <v>23</v>
      </c>
      <c r="B39" s="143">
        <v>8.5</v>
      </c>
      <c r="C39" s="143">
        <v>51.4</v>
      </c>
      <c r="D39" s="143">
        <v>0.0</v>
      </c>
      <c r="E39" s="143">
        <v>0.0</v>
      </c>
      <c r="F39" s="143">
        <v>8.4</v>
      </c>
      <c r="G39" s="143">
        <v>31.4</v>
      </c>
      <c r="H39" s="143">
        <v>0.3</v>
      </c>
      <c r="I39" s="143">
        <v>100.0</v>
      </c>
    </row>
    <row r="40" ht="15.75" customHeight="1">
      <c r="A40" s="143" t="s">
        <v>24</v>
      </c>
      <c r="B40" s="143">
        <v>12.3</v>
      </c>
      <c r="C40" s="143">
        <v>60.1</v>
      </c>
      <c r="D40" s="143">
        <v>2.6</v>
      </c>
      <c r="E40" s="143">
        <v>1.5</v>
      </c>
      <c r="F40" s="143">
        <v>3.9</v>
      </c>
      <c r="G40" s="143">
        <v>19.0</v>
      </c>
      <c r="H40" s="143">
        <v>0.5</v>
      </c>
      <c r="I40" s="143">
        <v>100.0</v>
      </c>
    </row>
    <row r="41" ht="15.75" customHeight="1">
      <c r="A41" s="143" t="s">
        <v>25</v>
      </c>
      <c r="B41" s="143">
        <v>2.0</v>
      </c>
      <c r="C41" s="143">
        <v>16.2</v>
      </c>
      <c r="D41" s="143">
        <v>0.1</v>
      </c>
      <c r="E41" s="143">
        <v>0.0</v>
      </c>
      <c r="F41" s="143">
        <v>0.2</v>
      </c>
      <c r="G41" s="143">
        <v>81.5</v>
      </c>
      <c r="H41" s="143">
        <v>0.0</v>
      </c>
      <c r="I41" s="143">
        <v>100.0</v>
      </c>
    </row>
    <row r="42" ht="15.75" customHeight="1">
      <c r="A42" s="143" t="s">
        <v>26</v>
      </c>
      <c r="B42" s="143">
        <v>13.6</v>
      </c>
      <c r="C42" s="143">
        <v>26.1</v>
      </c>
      <c r="D42" s="143">
        <v>0.2</v>
      </c>
      <c r="E42" s="143">
        <v>0.0</v>
      </c>
      <c r="F42" s="143">
        <v>0.0</v>
      </c>
      <c r="G42" s="143">
        <v>60.1</v>
      </c>
      <c r="H42" s="143">
        <v>0.0</v>
      </c>
      <c r="I42" s="143">
        <v>100.0</v>
      </c>
    </row>
    <row r="43" ht="15.75" customHeight="1">
      <c r="A43" s="143" t="s">
        <v>27</v>
      </c>
      <c r="B43" s="143">
        <v>2.1</v>
      </c>
      <c r="C43" s="143">
        <v>19.3</v>
      </c>
      <c r="D43" s="143">
        <v>0.1</v>
      </c>
      <c r="E43" s="143">
        <v>0.1</v>
      </c>
      <c r="F43" s="143">
        <v>0.0</v>
      </c>
      <c r="G43" s="143">
        <v>78.5</v>
      </c>
      <c r="H43" s="143">
        <v>0.0</v>
      </c>
      <c r="I43" s="143">
        <v>100.0</v>
      </c>
    </row>
    <row r="44" ht="15.75" customHeight="1">
      <c r="A44" s="143" t="s">
        <v>28</v>
      </c>
      <c r="B44" s="143">
        <v>13.7</v>
      </c>
      <c r="C44" s="143">
        <v>27.7</v>
      </c>
      <c r="D44" s="143">
        <v>0.5</v>
      </c>
      <c r="E44" s="143">
        <v>0.0</v>
      </c>
      <c r="F44" s="143">
        <v>0.0</v>
      </c>
      <c r="G44" s="143">
        <v>58.0</v>
      </c>
      <c r="H44" s="143">
        <v>0.0</v>
      </c>
      <c r="I44" s="143">
        <v>100.0</v>
      </c>
    </row>
    <row r="45" ht="15.75" customHeight="1">
      <c r="A45" s="143" t="s">
        <v>29</v>
      </c>
      <c r="B45" s="143">
        <v>8.0</v>
      </c>
      <c r="C45" s="143">
        <v>10.9</v>
      </c>
      <c r="D45" s="143">
        <v>4.5</v>
      </c>
      <c r="E45" s="143">
        <v>0.0</v>
      </c>
      <c r="F45" s="143">
        <v>1.1</v>
      </c>
      <c r="G45" s="143">
        <v>75.5</v>
      </c>
      <c r="H45" s="143">
        <v>0.0</v>
      </c>
      <c r="I45" s="143">
        <v>100.0</v>
      </c>
    </row>
    <row r="46" ht="15.75" customHeight="1">
      <c r="A46" s="143" t="s">
        <v>30</v>
      </c>
      <c r="B46" s="143">
        <v>15.5</v>
      </c>
      <c r="C46" s="143">
        <v>28.4</v>
      </c>
      <c r="D46" s="143">
        <v>1.2</v>
      </c>
      <c r="E46" s="143">
        <v>0.0</v>
      </c>
      <c r="F46" s="143">
        <v>0.1</v>
      </c>
      <c r="G46" s="143">
        <v>54.9</v>
      </c>
      <c r="H46" s="143">
        <v>0.0</v>
      </c>
      <c r="I46" s="143">
        <v>100.0</v>
      </c>
    </row>
    <row r="47" ht="15.75" customHeight="1">
      <c r="A47" s="143" t="s">
        <v>31</v>
      </c>
      <c r="B47" s="143">
        <v>2.3</v>
      </c>
      <c r="C47" s="143">
        <v>14.7</v>
      </c>
      <c r="D47" s="143">
        <v>0.0</v>
      </c>
      <c r="E47" s="143">
        <v>0.7</v>
      </c>
      <c r="F47" s="143">
        <v>0.4</v>
      </c>
      <c r="G47" s="143">
        <v>81.9</v>
      </c>
      <c r="H47" s="143">
        <v>0.0</v>
      </c>
      <c r="I47" s="143">
        <v>100.0</v>
      </c>
    </row>
    <row r="48" ht="15.75" customHeight="1">
      <c r="A48" s="143" t="s">
        <v>32</v>
      </c>
      <c r="B48" s="143">
        <v>6.8</v>
      </c>
      <c r="C48" s="143">
        <v>7.9</v>
      </c>
      <c r="D48" s="143">
        <v>0.8</v>
      </c>
      <c r="E48" s="143">
        <v>0.1</v>
      </c>
      <c r="F48" s="143">
        <v>0.0</v>
      </c>
      <c r="G48" s="143">
        <v>83.9</v>
      </c>
      <c r="H48" s="143">
        <v>0.6</v>
      </c>
      <c r="I48" s="143">
        <v>100.0</v>
      </c>
    </row>
    <row r="49" ht="15.75" customHeight="1">
      <c r="A49" s="143" t="s">
        <v>33</v>
      </c>
      <c r="B49" s="143">
        <v>0.3</v>
      </c>
      <c r="C49" s="143">
        <v>0.7</v>
      </c>
      <c r="D49" s="143">
        <v>0.0</v>
      </c>
      <c r="E49" s="143">
        <v>0.2</v>
      </c>
      <c r="F49" s="143">
        <v>0.0</v>
      </c>
      <c r="G49" s="143">
        <v>98.8</v>
      </c>
      <c r="H49" s="143">
        <v>0.0</v>
      </c>
      <c r="I49" s="143">
        <v>100.0</v>
      </c>
    </row>
    <row r="50" ht="15.75" customHeight="1">
      <c r="A50" s="143" t="s">
        <v>34</v>
      </c>
      <c r="B50" s="143">
        <v>0.7</v>
      </c>
      <c r="C50" s="143">
        <v>1.7</v>
      </c>
      <c r="D50" s="143">
        <v>2.8</v>
      </c>
      <c r="E50" s="143">
        <v>0.0</v>
      </c>
      <c r="F50" s="143">
        <v>0.1</v>
      </c>
      <c r="G50" s="143">
        <v>94.6</v>
      </c>
      <c r="H50" s="143">
        <v>0.0</v>
      </c>
      <c r="I50" s="143">
        <v>100.0</v>
      </c>
    </row>
    <row r="51" ht="15.75" customHeight="1">
      <c r="A51" s="143" t="s">
        <v>35</v>
      </c>
      <c r="B51" s="143">
        <v>5.2</v>
      </c>
      <c r="C51" s="143">
        <v>7.8</v>
      </c>
      <c r="D51" s="143">
        <v>2.2</v>
      </c>
      <c r="E51" s="143">
        <v>1.8</v>
      </c>
      <c r="F51" s="143">
        <v>1.0</v>
      </c>
      <c r="G51" s="143">
        <v>82.1</v>
      </c>
      <c r="H51" s="143">
        <v>0.0</v>
      </c>
      <c r="I51" s="143">
        <v>100.0</v>
      </c>
    </row>
    <row r="52" ht="15.75" customHeight="1">
      <c r="A52" s="143" t="s">
        <v>36</v>
      </c>
      <c r="B52" s="143">
        <v>13.5</v>
      </c>
      <c r="C52" s="143">
        <v>19.3</v>
      </c>
      <c r="D52" s="143">
        <v>0.0</v>
      </c>
      <c r="E52" s="143">
        <v>4.7</v>
      </c>
      <c r="F52" s="143">
        <v>0.0</v>
      </c>
      <c r="G52" s="143">
        <v>62.6</v>
      </c>
      <c r="H52" s="143">
        <v>0.0</v>
      </c>
      <c r="I52" s="143">
        <v>100.0</v>
      </c>
    </row>
    <row r="53" ht="15.75" customHeight="1">
      <c r="A53" s="447" t="s">
        <v>22</v>
      </c>
      <c r="B53" s="447">
        <v>7.7</v>
      </c>
      <c r="C53" s="447">
        <v>20.6</v>
      </c>
      <c r="D53" s="447">
        <v>1.2</v>
      </c>
      <c r="E53" s="447">
        <v>0.4</v>
      </c>
      <c r="F53" s="447">
        <v>0.9</v>
      </c>
      <c r="G53" s="447">
        <v>69.2</v>
      </c>
      <c r="H53" s="447">
        <v>0.1</v>
      </c>
      <c r="I53" s="447">
        <v>100.0</v>
      </c>
    </row>
    <row r="54" ht="15.75" customHeight="1"/>
    <row r="55" ht="15.75" customHeight="1">
      <c r="A55" s="112" t="s">
        <v>976</v>
      </c>
    </row>
    <row r="56" ht="15.75" customHeight="1">
      <c r="A56" s="141" t="s">
        <v>322</v>
      </c>
      <c r="B56" s="141" t="s">
        <v>977</v>
      </c>
    </row>
    <row r="57" ht="15.75" customHeight="1">
      <c r="A57" s="143" t="s">
        <v>34</v>
      </c>
      <c r="B57" s="143">
        <v>60.7</v>
      </c>
    </row>
    <row r="58" ht="15.75" customHeight="1">
      <c r="A58" s="143" t="s">
        <v>31</v>
      </c>
      <c r="B58" s="143">
        <v>55.7</v>
      </c>
    </row>
    <row r="59" ht="15.75" customHeight="1">
      <c r="A59" s="143" t="s">
        <v>30</v>
      </c>
      <c r="B59" s="143">
        <v>45.7</v>
      </c>
    </row>
    <row r="60" ht="15.75" customHeight="1">
      <c r="A60" s="143" t="s">
        <v>27</v>
      </c>
      <c r="B60" s="143">
        <v>43.2</v>
      </c>
    </row>
    <row r="61" ht="15.75" customHeight="1">
      <c r="A61" s="143" t="s">
        <v>32</v>
      </c>
      <c r="B61" s="143">
        <v>42.6</v>
      </c>
    </row>
    <row r="62" ht="15.75" customHeight="1">
      <c r="A62" s="143" t="s">
        <v>25</v>
      </c>
      <c r="B62" s="143">
        <v>42.5</v>
      </c>
    </row>
    <row r="63" ht="15.75" customHeight="1">
      <c r="A63" s="143" t="s">
        <v>24</v>
      </c>
      <c r="B63" s="143">
        <v>28.5</v>
      </c>
    </row>
    <row r="64" ht="15.75" customHeight="1">
      <c r="A64" s="143" t="s">
        <v>36</v>
      </c>
      <c r="B64" s="143">
        <v>26.6</v>
      </c>
    </row>
    <row r="65" ht="15.75" customHeight="1">
      <c r="A65" s="143" t="s">
        <v>26</v>
      </c>
      <c r="B65" s="143">
        <v>22.8</v>
      </c>
    </row>
    <row r="66" ht="15.75" customHeight="1">
      <c r="A66" s="143" t="s">
        <v>29</v>
      </c>
      <c r="B66" s="143">
        <v>22.2</v>
      </c>
    </row>
    <row r="67" ht="15.75" customHeight="1">
      <c r="A67" s="143" t="s">
        <v>35</v>
      </c>
      <c r="B67" s="143">
        <v>18.4</v>
      </c>
    </row>
    <row r="68" ht="15.75" customHeight="1">
      <c r="A68" s="143" t="s">
        <v>28</v>
      </c>
      <c r="B68" s="143">
        <v>15.4</v>
      </c>
    </row>
    <row r="69" ht="15.75" customHeight="1">
      <c r="A69" s="143" t="s">
        <v>33</v>
      </c>
      <c r="B69" s="143">
        <v>13.5</v>
      </c>
    </row>
    <row r="70" ht="15.75" customHeight="1">
      <c r="A70" s="143" t="s">
        <v>23</v>
      </c>
      <c r="B70" s="143">
        <v>10.1</v>
      </c>
    </row>
    <row r="71" ht="15.75" customHeight="1">
      <c r="A71" s="447" t="s">
        <v>22</v>
      </c>
      <c r="B71" s="447">
        <v>33.7</v>
      </c>
    </row>
    <row r="72" ht="15.75" customHeight="1"/>
    <row r="73" ht="15.75" customHeight="1">
      <c r="A73" s="112" t="s">
        <v>978</v>
      </c>
    </row>
    <row r="74" ht="15.75" customHeight="1">
      <c r="A74" s="141" t="s">
        <v>1</v>
      </c>
      <c r="B74" s="141" t="s">
        <v>979</v>
      </c>
      <c r="C74" s="141" t="s">
        <v>980</v>
      </c>
      <c r="D74" s="141" t="s">
        <v>981</v>
      </c>
      <c r="E74" s="141" t="s">
        <v>982</v>
      </c>
      <c r="F74" s="141" t="s">
        <v>983</v>
      </c>
      <c r="G74" s="141" t="s">
        <v>984</v>
      </c>
      <c r="H74" s="141" t="s">
        <v>985</v>
      </c>
      <c r="I74" s="141" t="s">
        <v>986</v>
      </c>
      <c r="J74" s="141" t="s">
        <v>987</v>
      </c>
      <c r="K74" s="141" t="s">
        <v>988</v>
      </c>
      <c r="N74" s="457" t="s">
        <v>989</v>
      </c>
      <c r="O74" s="457" t="s">
        <v>217</v>
      </c>
    </row>
    <row r="75" ht="15.75" customHeight="1">
      <c r="A75" s="143" t="s">
        <v>23</v>
      </c>
      <c r="B75" s="143">
        <v>0.0</v>
      </c>
      <c r="C75" s="143">
        <v>0.0</v>
      </c>
      <c r="D75" s="143">
        <v>0.1</v>
      </c>
      <c r="E75" s="143">
        <v>23.9</v>
      </c>
      <c r="F75" s="143">
        <v>0.0</v>
      </c>
      <c r="G75" s="143">
        <v>12.9</v>
      </c>
      <c r="H75" s="143">
        <v>75.3</v>
      </c>
      <c r="I75" s="143">
        <v>15.1</v>
      </c>
      <c r="J75" s="143">
        <v>0.2</v>
      </c>
      <c r="K75" s="143">
        <v>0.0</v>
      </c>
      <c r="N75" s="141" t="s">
        <v>985</v>
      </c>
      <c r="O75" s="447">
        <v>70.39999999999999</v>
      </c>
    </row>
    <row r="76" ht="15.75" customHeight="1">
      <c r="A76" s="143" t="s">
        <v>24</v>
      </c>
      <c r="B76" s="143">
        <v>0.0</v>
      </c>
      <c r="C76" s="143">
        <v>0.0</v>
      </c>
      <c r="D76" s="143">
        <v>0.0</v>
      </c>
      <c r="E76" s="143">
        <v>2.9000000000000004</v>
      </c>
      <c r="F76" s="143">
        <v>0.0</v>
      </c>
      <c r="G76" s="143">
        <v>0.0</v>
      </c>
      <c r="H76" s="143">
        <v>81.8</v>
      </c>
      <c r="I76" s="143">
        <v>45.800000000000004</v>
      </c>
      <c r="J76" s="143">
        <v>13.600000000000001</v>
      </c>
      <c r="K76" s="143">
        <v>1.7000000000000002</v>
      </c>
      <c r="N76" s="141" t="s">
        <v>986</v>
      </c>
      <c r="O76" s="447">
        <v>49.6</v>
      </c>
    </row>
    <row r="77" ht="15.75" customHeight="1">
      <c r="A77" s="143" t="s">
        <v>25</v>
      </c>
      <c r="B77" s="143">
        <v>2.5</v>
      </c>
      <c r="C77" s="143">
        <v>2.6</v>
      </c>
      <c r="D77" s="143">
        <v>0.2</v>
      </c>
      <c r="E77" s="143">
        <v>6.1</v>
      </c>
      <c r="F77" s="143">
        <v>1.7000000000000002</v>
      </c>
      <c r="G77" s="143">
        <v>1.2</v>
      </c>
      <c r="H77" s="143">
        <v>85.8</v>
      </c>
      <c r="I77" s="143">
        <v>35.4</v>
      </c>
      <c r="J77" s="143">
        <v>13.900000000000002</v>
      </c>
      <c r="K77" s="143">
        <v>1.7999999999999998</v>
      </c>
      <c r="N77" s="141" t="s">
        <v>982</v>
      </c>
      <c r="O77" s="447">
        <v>25.1</v>
      </c>
    </row>
    <row r="78" ht="15.75" customHeight="1">
      <c r="A78" s="143" t="s">
        <v>26</v>
      </c>
      <c r="B78" s="143">
        <v>0.0</v>
      </c>
      <c r="C78" s="143">
        <v>0.0</v>
      </c>
      <c r="D78" s="143">
        <v>3.5999999999999996</v>
      </c>
      <c r="E78" s="143">
        <v>36.0</v>
      </c>
      <c r="F78" s="143">
        <v>2.4</v>
      </c>
      <c r="G78" s="143">
        <v>7.1</v>
      </c>
      <c r="H78" s="143">
        <v>32.5</v>
      </c>
      <c r="I78" s="143">
        <v>58.8</v>
      </c>
      <c r="J78" s="143">
        <v>22.8</v>
      </c>
      <c r="K78" s="143">
        <v>13.3</v>
      </c>
      <c r="N78" s="141" t="s">
        <v>987</v>
      </c>
      <c r="O78" s="447">
        <v>13.8</v>
      </c>
    </row>
    <row r="79" ht="15.75" customHeight="1">
      <c r="A79" s="143" t="s">
        <v>27</v>
      </c>
      <c r="B79" s="143">
        <v>0.5</v>
      </c>
      <c r="C79" s="143">
        <v>0.2</v>
      </c>
      <c r="D79" s="143">
        <v>0.1</v>
      </c>
      <c r="E79" s="143">
        <v>6.1</v>
      </c>
      <c r="F79" s="143">
        <v>1.5</v>
      </c>
      <c r="G79" s="143">
        <v>1.0</v>
      </c>
      <c r="H79" s="143">
        <v>69.89999999999999</v>
      </c>
      <c r="I79" s="143">
        <v>76.9</v>
      </c>
      <c r="J79" s="143">
        <v>10.2</v>
      </c>
      <c r="K79" s="143">
        <v>0.6</v>
      </c>
      <c r="N79" s="141" t="s">
        <v>984</v>
      </c>
      <c r="O79" s="447">
        <v>7.6</v>
      </c>
    </row>
    <row r="80" ht="15.75" customHeight="1">
      <c r="A80" s="143" t="s">
        <v>28</v>
      </c>
      <c r="B80" s="143">
        <v>0.0</v>
      </c>
      <c r="C80" s="143">
        <v>1.7999999999999998</v>
      </c>
      <c r="D80" s="143">
        <v>0.0</v>
      </c>
      <c r="E80" s="143">
        <v>31.3</v>
      </c>
      <c r="F80" s="143">
        <v>5.0</v>
      </c>
      <c r="G80" s="143">
        <v>0.0</v>
      </c>
      <c r="H80" s="143">
        <v>63.4</v>
      </c>
      <c r="I80" s="143">
        <v>19.6</v>
      </c>
      <c r="J80" s="143">
        <v>21.9</v>
      </c>
      <c r="K80" s="143">
        <v>1.7000000000000002</v>
      </c>
      <c r="N80" s="141" t="s">
        <v>983</v>
      </c>
      <c r="O80" s="447">
        <v>6.7</v>
      </c>
    </row>
    <row r="81" ht="15.75" customHeight="1">
      <c r="A81" s="143" t="s">
        <v>29</v>
      </c>
      <c r="B81" s="143">
        <v>1.9</v>
      </c>
      <c r="C81" s="143">
        <v>0.0</v>
      </c>
      <c r="D81" s="143">
        <v>1.2</v>
      </c>
      <c r="E81" s="143">
        <v>23.400000000000002</v>
      </c>
      <c r="F81" s="143">
        <v>0.8</v>
      </c>
      <c r="G81" s="143">
        <v>2.3</v>
      </c>
      <c r="H81" s="143">
        <v>75.3</v>
      </c>
      <c r="I81" s="143">
        <v>19.0</v>
      </c>
      <c r="J81" s="143">
        <v>0.0</v>
      </c>
      <c r="K81" s="143">
        <v>1.9</v>
      </c>
      <c r="N81" s="141" t="s">
        <v>980</v>
      </c>
      <c r="O81" s="447">
        <v>5.8999999999999995</v>
      </c>
    </row>
    <row r="82" ht="15.75" customHeight="1">
      <c r="A82" s="143" t="s">
        <v>30</v>
      </c>
      <c r="B82" s="143">
        <v>11.799999999999999</v>
      </c>
      <c r="C82" s="143">
        <v>24.7</v>
      </c>
      <c r="D82" s="143">
        <v>17.299999999999997</v>
      </c>
      <c r="E82" s="143">
        <v>45.2</v>
      </c>
      <c r="F82" s="143">
        <v>21.7</v>
      </c>
      <c r="G82" s="143">
        <v>21.5</v>
      </c>
      <c r="H82" s="143">
        <v>71.2</v>
      </c>
      <c r="I82" s="143">
        <v>54.0</v>
      </c>
      <c r="J82" s="143">
        <v>8.4</v>
      </c>
      <c r="K82" s="143">
        <v>1.9</v>
      </c>
      <c r="N82" s="141" t="s">
        <v>979</v>
      </c>
      <c r="O82" s="447">
        <v>3.8</v>
      </c>
    </row>
    <row r="83" ht="15.75" customHeight="1">
      <c r="A83" s="143" t="s">
        <v>31</v>
      </c>
      <c r="B83" s="143">
        <v>7.8</v>
      </c>
      <c r="C83" s="143">
        <v>2.3</v>
      </c>
      <c r="D83" s="143">
        <v>0.0</v>
      </c>
      <c r="E83" s="143">
        <v>18.7</v>
      </c>
      <c r="F83" s="143">
        <v>6.0</v>
      </c>
      <c r="G83" s="143">
        <v>11.200000000000001</v>
      </c>
      <c r="H83" s="143">
        <v>59.199999999999996</v>
      </c>
      <c r="I83" s="143">
        <v>67.60000000000001</v>
      </c>
      <c r="J83" s="143">
        <v>17.1</v>
      </c>
      <c r="K83" s="143">
        <v>0.7000000000000001</v>
      </c>
      <c r="N83" s="141" t="s">
        <v>981</v>
      </c>
      <c r="O83" s="447">
        <v>3.2</v>
      </c>
    </row>
    <row r="84" ht="15.75" customHeight="1">
      <c r="A84" s="143" t="s">
        <v>32</v>
      </c>
      <c r="B84" s="143">
        <v>2.7</v>
      </c>
      <c r="C84" s="143">
        <v>6.0</v>
      </c>
      <c r="D84" s="143">
        <v>3.5999999999999996</v>
      </c>
      <c r="E84" s="143">
        <v>51.5</v>
      </c>
      <c r="F84" s="143">
        <v>4.9</v>
      </c>
      <c r="G84" s="143">
        <v>3.1</v>
      </c>
      <c r="H84" s="143">
        <v>69.8</v>
      </c>
      <c r="I84" s="143">
        <v>52.6</v>
      </c>
      <c r="J84" s="143">
        <v>25.900000000000002</v>
      </c>
      <c r="K84" s="143">
        <v>6.1</v>
      </c>
      <c r="N84" s="141" t="s">
        <v>988</v>
      </c>
      <c r="O84" s="447">
        <v>2.4</v>
      </c>
    </row>
    <row r="85" ht="15.75" customHeight="1">
      <c r="A85" s="143" t="s">
        <v>33</v>
      </c>
      <c r="B85" s="143">
        <v>0.0</v>
      </c>
      <c r="C85" s="143">
        <v>0.4</v>
      </c>
      <c r="D85" s="143">
        <v>2.4</v>
      </c>
      <c r="E85" s="143">
        <v>39.1</v>
      </c>
      <c r="F85" s="143">
        <v>4.0</v>
      </c>
      <c r="G85" s="143">
        <v>26.900000000000002</v>
      </c>
      <c r="H85" s="143">
        <v>82.19999999999999</v>
      </c>
      <c r="I85" s="143">
        <v>66.8</v>
      </c>
      <c r="J85" s="143">
        <v>20.0</v>
      </c>
      <c r="K85" s="143">
        <v>2.9000000000000004</v>
      </c>
    </row>
    <row r="86" ht="15.75" customHeight="1">
      <c r="A86" s="143" t="s">
        <v>34</v>
      </c>
      <c r="B86" s="143">
        <v>0.0</v>
      </c>
      <c r="C86" s="143">
        <v>6.3</v>
      </c>
      <c r="D86" s="143">
        <v>0.0</v>
      </c>
      <c r="E86" s="143">
        <v>30.4</v>
      </c>
      <c r="F86" s="143">
        <v>12.6</v>
      </c>
      <c r="G86" s="143">
        <v>4.6</v>
      </c>
      <c r="H86" s="143">
        <v>69.69999999999999</v>
      </c>
      <c r="I86" s="143">
        <v>42.9</v>
      </c>
      <c r="J86" s="143">
        <v>17.1</v>
      </c>
      <c r="K86" s="143">
        <v>1.7000000000000002</v>
      </c>
    </row>
    <row r="87" ht="15.75" customHeight="1">
      <c r="A87" s="143" t="s">
        <v>35</v>
      </c>
      <c r="B87" s="143">
        <v>0.0</v>
      </c>
      <c r="C87" s="143">
        <v>9.5</v>
      </c>
      <c r="D87" s="143">
        <v>0.0</v>
      </c>
      <c r="E87" s="143">
        <v>7.9</v>
      </c>
      <c r="F87" s="143">
        <v>1.9</v>
      </c>
      <c r="G87" s="143">
        <v>0.0</v>
      </c>
      <c r="H87" s="143">
        <v>64.2</v>
      </c>
      <c r="I87" s="143">
        <v>5.1</v>
      </c>
      <c r="J87" s="143">
        <v>15.2</v>
      </c>
      <c r="K87" s="143">
        <v>0.0</v>
      </c>
    </row>
    <row r="88" ht="15.75" customHeight="1">
      <c r="A88" s="143" t="s">
        <v>36</v>
      </c>
      <c r="B88" s="143">
        <v>8.6</v>
      </c>
      <c r="C88" s="143">
        <v>7.3999999999999995</v>
      </c>
      <c r="D88" s="143">
        <v>4.0</v>
      </c>
      <c r="E88" s="143">
        <v>6.7</v>
      </c>
      <c r="F88" s="143">
        <v>0.0</v>
      </c>
      <c r="G88" s="143">
        <v>17.5</v>
      </c>
      <c r="H88" s="143">
        <v>89.60000000000001</v>
      </c>
      <c r="I88" s="143">
        <v>75.7</v>
      </c>
      <c r="J88" s="143">
        <v>0.7000000000000001</v>
      </c>
      <c r="K88" s="143">
        <v>0.2</v>
      </c>
    </row>
    <row r="89" ht="15.75" customHeight="1">
      <c r="A89" s="447" t="s">
        <v>22</v>
      </c>
      <c r="B89" s="447">
        <v>3.8</v>
      </c>
      <c r="C89" s="447">
        <v>5.8999999999999995</v>
      </c>
      <c r="D89" s="447">
        <v>3.2</v>
      </c>
      <c r="E89" s="447">
        <v>25.1</v>
      </c>
      <c r="F89" s="447">
        <v>6.7</v>
      </c>
      <c r="G89" s="447">
        <v>7.6</v>
      </c>
      <c r="H89" s="447">
        <v>70.39999999999999</v>
      </c>
      <c r="I89" s="447">
        <v>49.6</v>
      </c>
      <c r="J89" s="447">
        <v>13.8</v>
      </c>
      <c r="K89" s="447">
        <v>2.4</v>
      </c>
    </row>
    <row r="90" ht="15.75" customHeight="1"/>
    <row r="91" ht="15.75" customHeight="1"/>
    <row r="92" ht="15.75" customHeight="1">
      <c r="A92" s="112" t="s">
        <v>990</v>
      </c>
    </row>
    <row r="93" ht="15.75" customHeight="1">
      <c r="A93" s="141" t="s">
        <v>1</v>
      </c>
      <c r="B93" s="141" t="s">
        <v>991</v>
      </c>
      <c r="C93" s="141" t="s">
        <v>992</v>
      </c>
      <c r="D93" s="141" t="s">
        <v>993</v>
      </c>
      <c r="E93" s="141" t="s">
        <v>994</v>
      </c>
      <c r="F93" s="141" t="s">
        <v>995</v>
      </c>
    </row>
    <row r="94" ht="15.75" customHeight="1">
      <c r="A94" s="143" t="s">
        <v>23</v>
      </c>
      <c r="B94" s="143">
        <v>65.9</v>
      </c>
      <c r="C94" s="143">
        <v>9.5</v>
      </c>
      <c r="D94" s="143">
        <v>6.0</v>
      </c>
      <c r="E94" s="143">
        <v>5.6000000000000005</v>
      </c>
      <c r="F94" s="143">
        <v>18.7</v>
      </c>
    </row>
    <row r="95" ht="15.75" customHeight="1">
      <c r="A95" s="143" t="s">
        <v>24</v>
      </c>
      <c r="B95" s="143">
        <v>22.400000000000002</v>
      </c>
      <c r="C95" s="143">
        <v>16.5</v>
      </c>
      <c r="D95" s="143">
        <v>32.9</v>
      </c>
      <c r="E95" s="143">
        <v>14.099999999999998</v>
      </c>
      <c r="F95" s="143">
        <v>31.2</v>
      </c>
    </row>
    <row r="96" ht="15.75" customHeight="1">
      <c r="A96" s="143" t="s">
        <v>25</v>
      </c>
      <c r="B96" s="143">
        <v>1.0</v>
      </c>
      <c r="C96" s="143">
        <v>32.5</v>
      </c>
      <c r="D96" s="143">
        <v>34.2</v>
      </c>
      <c r="E96" s="143">
        <v>30.2</v>
      </c>
      <c r="F96" s="143">
        <v>43.4</v>
      </c>
    </row>
    <row r="97" ht="15.75" customHeight="1">
      <c r="A97" s="143" t="s">
        <v>26</v>
      </c>
      <c r="B97" s="143">
        <v>7.7</v>
      </c>
      <c r="C97" s="143">
        <v>15.1</v>
      </c>
      <c r="D97" s="143">
        <v>16.900000000000002</v>
      </c>
      <c r="E97" s="143">
        <v>28.9</v>
      </c>
      <c r="F97" s="143">
        <v>15.0</v>
      </c>
    </row>
    <row r="98" ht="15.75" customHeight="1">
      <c r="A98" s="143" t="s">
        <v>27</v>
      </c>
      <c r="B98" s="143">
        <v>5.1</v>
      </c>
      <c r="C98" s="143">
        <v>53.5</v>
      </c>
      <c r="D98" s="143">
        <v>20.3</v>
      </c>
      <c r="E98" s="143">
        <v>31.900000000000002</v>
      </c>
      <c r="F98" s="143">
        <v>28.000000000000004</v>
      </c>
    </row>
    <row r="99" ht="15.75" customHeight="1">
      <c r="A99" s="143" t="s">
        <v>28</v>
      </c>
      <c r="B99" s="143">
        <v>18.7</v>
      </c>
      <c r="C99" s="143">
        <v>51.4</v>
      </c>
      <c r="D99" s="143">
        <v>29.099999999999998</v>
      </c>
      <c r="E99" s="143">
        <v>28.199999999999996</v>
      </c>
      <c r="F99" s="143">
        <v>28.599999999999998</v>
      </c>
    </row>
    <row r="100" ht="15.75" customHeight="1">
      <c r="A100" s="143" t="s">
        <v>29</v>
      </c>
      <c r="B100" s="143">
        <v>12.2</v>
      </c>
      <c r="C100" s="143">
        <v>18.099999999999998</v>
      </c>
      <c r="D100" s="143">
        <v>9.9</v>
      </c>
      <c r="E100" s="143">
        <v>15.299999999999999</v>
      </c>
      <c r="F100" s="143">
        <v>63.6</v>
      </c>
    </row>
    <row r="101" ht="15.75" customHeight="1">
      <c r="A101" s="143" t="s">
        <v>30</v>
      </c>
      <c r="B101" s="143">
        <v>23.400000000000002</v>
      </c>
      <c r="C101" s="143">
        <v>64.9</v>
      </c>
      <c r="D101" s="143">
        <v>47.3</v>
      </c>
      <c r="E101" s="143">
        <v>30.8</v>
      </c>
      <c r="F101" s="143">
        <v>49.5</v>
      </c>
    </row>
    <row r="102" ht="15.75" customHeight="1">
      <c r="A102" s="143" t="s">
        <v>31</v>
      </c>
      <c r="B102" s="143">
        <v>8.3</v>
      </c>
      <c r="C102" s="143">
        <v>21.8</v>
      </c>
      <c r="D102" s="143">
        <v>44.9</v>
      </c>
      <c r="E102" s="143">
        <v>32.6</v>
      </c>
      <c r="F102" s="143">
        <v>36.9</v>
      </c>
    </row>
    <row r="103" ht="15.75" customHeight="1">
      <c r="A103" s="143" t="s">
        <v>32</v>
      </c>
      <c r="B103" s="143">
        <v>3.5999999999999996</v>
      </c>
      <c r="C103" s="143">
        <v>73.9</v>
      </c>
      <c r="D103" s="143">
        <v>43.3</v>
      </c>
      <c r="E103" s="143">
        <v>28.799999999999997</v>
      </c>
      <c r="F103" s="143">
        <v>32.2</v>
      </c>
    </row>
    <row r="104" ht="15.75" customHeight="1">
      <c r="A104" s="143" t="s">
        <v>33</v>
      </c>
      <c r="B104" s="143">
        <v>20.0</v>
      </c>
      <c r="C104" s="143">
        <v>66.3</v>
      </c>
      <c r="D104" s="143">
        <v>56.39999999999999</v>
      </c>
      <c r="E104" s="143">
        <v>38.2</v>
      </c>
      <c r="F104" s="143">
        <v>63.6</v>
      </c>
    </row>
    <row r="105" ht="15.75" customHeight="1">
      <c r="A105" s="143" t="s">
        <v>34</v>
      </c>
      <c r="B105" s="143">
        <v>1.5</v>
      </c>
      <c r="C105" s="143">
        <v>39.5</v>
      </c>
      <c r="D105" s="143">
        <v>24.3</v>
      </c>
      <c r="E105" s="143">
        <v>12.2</v>
      </c>
      <c r="F105" s="143">
        <v>51.6</v>
      </c>
    </row>
    <row r="106" ht="15.75" customHeight="1">
      <c r="A106" s="143" t="s">
        <v>35</v>
      </c>
      <c r="B106" s="143">
        <v>56.00000000000001</v>
      </c>
      <c r="C106" s="143">
        <v>9.9</v>
      </c>
      <c r="D106" s="143">
        <v>9.700000000000001</v>
      </c>
      <c r="E106" s="143">
        <v>17.0</v>
      </c>
      <c r="F106" s="143">
        <v>11.3</v>
      </c>
    </row>
    <row r="107" ht="15.75" customHeight="1">
      <c r="A107" s="143" t="s">
        <v>36</v>
      </c>
      <c r="B107" s="143">
        <v>10.6</v>
      </c>
      <c r="C107" s="143">
        <v>55.60000000000001</v>
      </c>
      <c r="D107" s="143">
        <v>40.699999999999996</v>
      </c>
      <c r="E107" s="143">
        <v>8.9</v>
      </c>
      <c r="F107" s="143">
        <v>35.5</v>
      </c>
    </row>
    <row r="108" ht="15.75" customHeight="1">
      <c r="A108" s="447" t="s">
        <v>22</v>
      </c>
      <c r="B108" s="447">
        <v>11.3</v>
      </c>
      <c r="C108" s="447">
        <v>40.699999999999996</v>
      </c>
      <c r="D108" s="447">
        <v>32.800000000000004</v>
      </c>
      <c r="E108" s="447">
        <v>25.2</v>
      </c>
      <c r="F108" s="447">
        <v>40.400000000000006</v>
      </c>
    </row>
    <row r="109" ht="15.75" customHeight="1"/>
    <row r="110" ht="15.75" customHeight="1">
      <c r="A110" s="112" t="s">
        <v>996</v>
      </c>
    </row>
    <row r="111" ht="15.75" customHeight="1">
      <c r="A111" s="141" t="s">
        <v>1</v>
      </c>
      <c r="B111" s="141" t="s">
        <v>997</v>
      </c>
      <c r="C111" s="141" t="s">
        <v>998</v>
      </c>
      <c r="D111" s="141" t="s">
        <v>999</v>
      </c>
      <c r="E111" s="141" t="s">
        <v>1000</v>
      </c>
      <c r="F111" s="141" t="s">
        <v>1001</v>
      </c>
      <c r="G111" s="141" t="s">
        <v>1002</v>
      </c>
    </row>
    <row r="112" ht="15.75" customHeight="1">
      <c r="A112" s="143" t="s">
        <v>23</v>
      </c>
      <c r="B112" s="143">
        <v>0.0</v>
      </c>
      <c r="C112" s="143">
        <v>100.0</v>
      </c>
      <c r="D112" s="143">
        <v>0.0</v>
      </c>
      <c r="E112" s="143">
        <v>0.0</v>
      </c>
      <c r="F112" s="143">
        <v>0.0</v>
      </c>
      <c r="G112" s="143">
        <v>0.0</v>
      </c>
    </row>
    <row r="113" ht="15.75" customHeight="1">
      <c r="A113" s="143" t="s">
        <v>24</v>
      </c>
      <c r="B113" s="143">
        <v>0.0</v>
      </c>
      <c r="C113" s="143">
        <v>0.0</v>
      </c>
      <c r="D113" s="143">
        <v>3.3000000000000003</v>
      </c>
      <c r="E113" s="143">
        <v>3.2</v>
      </c>
      <c r="F113" s="143">
        <v>1.5</v>
      </c>
      <c r="G113" s="143">
        <v>93.4</v>
      </c>
    </row>
    <row r="114" ht="15.75" customHeight="1">
      <c r="A114" s="143" t="s">
        <v>25</v>
      </c>
      <c r="B114" s="143">
        <v>3.8</v>
      </c>
      <c r="C114" s="143">
        <v>0.0</v>
      </c>
      <c r="D114" s="143">
        <v>0.0</v>
      </c>
      <c r="E114" s="143">
        <v>87.6</v>
      </c>
      <c r="F114" s="143">
        <v>0.0</v>
      </c>
      <c r="G114" s="143">
        <v>8.6</v>
      </c>
    </row>
    <row r="115" ht="15.75" customHeight="1">
      <c r="A115" s="143" t="s">
        <v>26</v>
      </c>
      <c r="B115" s="143">
        <v>44.7</v>
      </c>
      <c r="C115" s="143">
        <v>0.0</v>
      </c>
      <c r="D115" s="143">
        <v>1.4000000000000001</v>
      </c>
      <c r="E115" s="143">
        <v>2.8000000000000003</v>
      </c>
      <c r="F115" s="143">
        <v>1.4000000000000001</v>
      </c>
      <c r="G115" s="143">
        <v>22.0</v>
      </c>
    </row>
    <row r="116" ht="15.75" customHeight="1">
      <c r="A116" s="143" t="s">
        <v>27</v>
      </c>
      <c r="B116" s="143">
        <v>0.0</v>
      </c>
      <c r="C116" s="143">
        <v>0.0</v>
      </c>
      <c r="D116" s="143">
        <v>0.0</v>
      </c>
      <c r="E116" s="143">
        <v>17.0</v>
      </c>
      <c r="F116" s="143">
        <v>0.0</v>
      </c>
      <c r="G116" s="143">
        <v>83.0</v>
      </c>
    </row>
    <row r="117" ht="15.75" customHeight="1">
      <c r="A117" s="143" t="s">
        <v>28</v>
      </c>
      <c r="B117" s="143">
        <v>0.0</v>
      </c>
      <c r="C117" s="143">
        <v>40.5</v>
      </c>
      <c r="D117" s="143">
        <v>21.7</v>
      </c>
      <c r="E117" s="143">
        <v>25.0</v>
      </c>
      <c r="F117" s="143">
        <v>6.3</v>
      </c>
      <c r="G117" s="143">
        <v>19.900000000000002</v>
      </c>
    </row>
    <row r="118" ht="15.75" customHeight="1">
      <c r="A118" s="143" t="s">
        <v>29</v>
      </c>
      <c r="B118" s="143">
        <v>0.0</v>
      </c>
      <c r="C118" s="143">
        <v>0.0</v>
      </c>
      <c r="D118" s="143">
        <v>0.0</v>
      </c>
      <c r="E118" s="143">
        <v>0.0</v>
      </c>
      <c r="F118" s="143">
        <v>0.0</v>
      </c>
      <c r="G118" s="143">
        <v>100.0</v>
      </c>
    </row>
    <row r="119" ht="15.75" customHeight="1">
      <c r="A119" s="143" t="s">
        <v>30</v>
      </c>
      <c r="B119" s="143">
        <v>29.9</v>
      </c>
      <c r="C119" s="143">
        <v>74.7</v>
      </c>
      <c r="D119" s="143">
        <v>40.5</v>
      </c>
      <c r="E119" s="143">
        <v>82.1</v>
      </c>
      <c r="F119" s="143">
        <v>29.599999999999998</v>
      </c>
      <c r="G119" s="143">
        <v>1.9</v>
      </c>
    </row>
    <row r="120" ht="15.75" customHeight="1">
      <c r="A120" s="143" t="s">
        <v>31</v>
      </c>
      <c r="B120" s="143">
        <v>17.0</v>
      </c>
      <c r="C120" s="143">
        <v>0.0</v>
      </c>
      <c r="D120" s="143">
        <v>0.0</v>
      </c>
      <c r="E120" s="143">
        <v>0.0</v>
      </c>
      <c r="F120" s="143">
        <v>0.0</v>
      </c>
      <c r="G120" s="143">
        <v>83.0</v>
      </c>
    </row>
    <row r="121" ht="15.75" customHeight="1">
      <c r="A121" s="143" t="s">
        <v>32</v>
      </c>
      <c r="B121" s="143">
        <v>0.0</v>
      </c>
      <c r="C121" s="143">
        <v>0.0</v>
      </c>
      <c r="D121" s="143">
        <v>0.0</v>
      </c>
      <c r="E121" s="143">
        <v>88.1</v>
      </c>
      <c r="F121" s="143">
        <v>10.5</v>
      </c>
      <c r="G121" s="143">
        <v>1.4000000000000001</v>
      </c>
    </row>
    <row r="122" ht="15.75" customHeight="1">
      <c r="A122" s="143" t="s">
        <v>33</v>
      </c>
      <c r="B122" s="143">
        <v>5.7</v>
      </c>
      <c r="C122" s="143">
        <v>0.0</v>
      </c>
      <c r="D122" s="143">
        <v>5.7</v>
      </c>
      <c r="E122" s="143">
        <v>30.099999999999998</v>
      </c>
      <c r="F122" s="143">
        <v>54.1</v>
      </c>
      <c r="G122" s="143">
        <v>10.0</v>
      </c>
    </row>
    <row r="123" ht="15.75" customHeight="1">
      <c r="A123" s="143" t="s">
        <v>34</v>
      </c>
      <c r="B123" s="143">
        <v>0.0</v>
      </c>
      <c r="C123" s="143">
        <v>0.0</v>
      </c>
      <c r="D123" s="143">
        <v>0.0</v>
      </c>
      <c r="E123" s="143">
        <v>0.0</v>
      </c>
      <c r="F123" s="143">
        <v>0.0</v>
      </c>
      <c r="G123" s="143">
        <v>100.0</v>
      </c>
    </row>
    <row r="124" ht="15.75" customHeight="1">
      <c r="A124" s="143" t="s">
        <v>35</v>
      </c>
      <c r="B124" s="143">
        <v>0.0</v>
      </c>
      <c r="C124" s="143">
        <v>2.8000000000000003</v>
      </c>
      <c r="D124" s="143">
        <v>0.0</v>
      </c>
      <c r="E124" s="143">
        <v>48.9</v>
      </c>
      <c r="F124" s="143">
        <v>24.2</v>
      </c>
      <c r="G124" s="143">
        <v>24.099999999999998</v>
      </c>
    </row>
    <row r="125" ht="15.75" customHeight="1">
      <c r="A125" s="143" t="s">
        <v>36</v>
      </c>
      <c r="B125" s="143">
        <v>20.0</v>
      </c>
      <c r="C125" s="143">
        <v>21.6</v>
      </c>
      <c r="D125" s="143">
        <v>14.499999999999998</v>
      </c>
      <c r="E125" s="143">
        <v>0.0</v>
      </c>
      <c r="F125" s="143">
        <v>0.0</v>
      </c>
      <c r="G125" s="143">
        <v>77.8</v>
      </c>
    </row>
    <row r="126" ht="15.75" customHeight="1">
      <c r="A126" s="447" t="s">
        <v>22</v>
      </c>
      <c r="B126" s="447">
        <v>10.2</v>
      </c>
      <c r="C126" s="447">
        <v>13.0</v>
      </c>
      <c r="D126" s="447">
        <v>7.9</v>
      </c>
      <c r="E126" s="447">
        <v>42.9</v>
      </c>
      <c r="F126" s="447">
        <v>5.800000000000001</v>
      </c>
      <c r="G126" s="447">
        <v>42.8</v>
      </c>
    </row>
    <row r="127" ht="15.75" customHeight="1"/>
    <row r="128" ht="15.75" customHeight="1"/>
    <row r="129" ht="15.75" customHeight="1">
      <c r="A129" s="112" t="s">
        <v>1003</v>
      </c>
    </row>
    <row r="130" ht="15.75" customHeight="1">
      <c r="A130" s="141" t="s">
        <v>1</v>
      </c>
      <c r="B130" s="141" t="s">
        <v>511</v>
      </c>
      <c r="C130" s="141" t="s">
        <v>1004</v>
      </c>
      <c r="D130" s="141" t="s">
        <v>1005</v>
      </c>
    </row>
    <row r="131" ht="15.75" customHeight="1">
      <c r="A131" s="143" t="s">
        <v>23</v>
      </c>
      <c r="B131" s="143">
        <v>28.000000000000004</v>
      </c>
      <c r="C131" s="143">
        <v>13.0</v>
      </c>
      <c r="D131" s="143">
        <v>28.000000000000004</v>
      </c>
    </row>
    <row r="132" ht="15.75" customHeight="1">
      <c r="A132" s="143" t="s">
        <v>24</v>
      </c>
      <c r="B132" s="143">
        <v>4.0</v>
      </c>
      <c r="C132" s="143">
        <v>3.0</v>
      </c>
      <c r="D132" s="143">
        <v>8.0</v>
      </c>
    </row>
    <row r="133" ht="15.75" customHeight="1">
      <c r="A133" s="143" t="s">
        <v>25</v>
      </c>
      <c r="B133" s="143">
        <v>2.0</v>
      </c>
      <c r="C133" s="143">
        <v>77.0</v>
      </c>
      <c r="D133" s="143">
        <v>11.0</v>
      </c>
    </row>
    <row r="134" ht="15.75" customHeight="1">
      <c r="A134" s="143" t="s">
        <v>26</v>
      </c>
      <c r="B134" s="143">
        <v>60.0</v>
      </c>
      <c r="C134" s="143">
        <v>7.000000000000001</v>
      </c>
      <c r="D134" s="143">
        <v>40.0</v>
      </c>
    </row>
    <row r="135" ht="15.75" customHeight="1">
      <c r="A135" s="143" t="s">
        <v>27</v>
      </c>
      <c r="B135" s="143">
        <v>17.0</v>
      </c>
      <c r="C135" s="143">
        <v>6.0</v>
      </c>
      <c r="D135" s="143">
        <v>5.0</v>
      </c>
    </row>
    <row r="136" ht="15.75" customHeight="1">
      <c r="A136" s="143" t="s">
        <v>28</v>
      </c>
      <c r="B136" s="143">
        <v>4.0</v>
      </c>
      <c r="C136" s="143">
        <v>62.0</v>
      </c>
      <c r="D136" s="143">
        <v>28.000000000000004</v>
      </c>
    </row>
    <row r="137" ht="15.75" customHeight="1">
      <c r="A137" s="143" t="s">
        <v>29</v>
      </c>
      <c r="B137" s="143">
        <v>1.0</v>
      </c>
      <c r="C137" s="143">
        <v>44.0</v>
      </c>
      <c r="D137" s="143">
        <v>35.0</v>
      </c>
    </row>
    <row r="138" ht="15.75" customHeight="1">
      <c r="A138" s="143" t="s">
        <v>30</v>
      </c>
      <c r="B138" s="143">
        <v>3.0</v>
      </c>
      <c r="C138" s="143">
        <v>41.0</v>
      </c>
      <c r="D138" s="143">
        <v>18.0</v>
      </c>
    </row>
    <row r="139" ht="15.75" customHeight="1">
      <c r="A139" s="143" t="s">
        <v>31</v>
      </c>
      <c r="B139" s="143">
        <v>4.0</v>
      </c>
      <c r="C139" s="143">
        <v>18.0</v>
      </c>
      <c r="D139" s="143">
        <v>9.0</v>
      </c>
    </row>
    <row r="140" ht="15.75" customHeight="1">
      <c r="A140" s="143" t="s">
        <v>32</v>
      </c>
      <c r="B140" s="143">
        <v>64.0</v>
      </c>
      <c r="C140" s="143">
        <v>1.0</v>
      </c>
      <c r="D140" s="143">
        <v>7.000000000000001</v>
      </c>
    </row>
    <row r="141" ht="15.75" customHeight="1">
      <c r="A141" s="143" t="s">
        <v>33</v>
      </c>
      <c r="B141" s="143">
        <v>4.0</v>
      </c>
      <c r="C141" s="143">
        <v>4.0</v>
      </c>
      <c r="D141" s="143">
        <v>12.0</v>
      </c>
    </row>
    <row r="142" ht="15.75" customHeight="1">
      <c r="A142" s="143" t="s">
        <v>34</v>
      </c>
      <c r="B142" s="143">
        <v>17.0</v>
      </c>
      <c r="C142" s="143">
        <v>78.0</v>
      </c>
      <c r="D142" s="143">
        <v>31.0</v>
      </c>
    </row>
    <row r="143" ht="15.75" customHeight="1">
      <c r="A143" s="143" t="s">
        <v>35</v>
      </c>
      <c r="B143" s="143">
        <v>95.0</v>
      </c>
      <c r="C143" s="143">
        <v>4.0</v>
      </c>
      <c r="D143" s="143">
        <v>2.0</v>
      </c>
    </row>
    <row r="144" ht="15.75" customHeight="1">
      <c r="A144" s="143" t="s">
        <v>36</v>
      </c>
      <c r="B144" s="143">
        <v>27.0</v>
      </c>
      <c r="C144" s="143">
        <v>1.0</v>
      </c>
      <c r="D144" s="143">
        <v>2.0</v>
      </c>
    </row>
    <row r="145" ht="15.75" customHeight="1">
      <c r="A145" s="447" t="s">
        <v>22</v>
      </c>
      <c r="B145" s="447">
        <v>17.0</v>
      </c>
      <c r="C145" s="447">
        <v>33.0</v>
      </c>
      <c r="D145" s="447">
        <v>18.0</v>
      </c>
    </row>
    <row r="146" ht="15.75" customHeight="1"/>
    <row r="147" ht="15.75" customHeight="1">
      <c r="A147" s="112" t="s">
        <v>1006</v>
      </c>
    </row>
    <row r="148" ht="15.75" customHeight="1">
      <c r="A148" s="141" t="s">
        <v>19</v>
      </c>
      <c r="B148" s="141" t="s">
        <v>1007</v>
      </c>
      <c r="C148" s="141" t="s">
        <v>1008</v>
      </c>
      <c r="D148" s="141" t="s">
        <v>1009</v>
      </c>
      <c r="E148" s="141" t="s">
        <v>1010</v>
      </c>
      <c r="F148" s="458" t="s">
        <v>1011</v>
      </c>
      <c r="G148" s="458" t="s">
        <v>380</v>
      </c>
      <c r="H148" s="141" t="s">
        <v>22</v>
      </c>
    </row>
    <row r="149" ht="15.75" customHeight="1">
      <c r="A149" s="143" t="s">
        <v>23</v>
      </c>
      <c r="B149" s="143">
        <v>30.8</v>
      </c>
      <c r="C149" s="143">
        <v>0.0</v>
      </c>
      <c r="D149" s="143">
        <v>0.4</v>
      </c>
      <c r="E149" s="143">
        <v>0.0</v>
      </c>
      <c r="F149" s="446">
        <v>0.0</v>
      </c>
      <c r="G149" s="446">
        <v>68.8</v>
      </c>
      <c r="H149" s="143">
        <v>100.0</v>
      </c>
    </row>
    <row r="150" ht="15.75" customHeight="1">
      <c r="A150" s="143" t="s">
        <v>24</v>
      </c>
      <c r="B150" s="143">
        <v>32.6</v>
      </c>
      <c r="C150" s="143">
        <v>42.2</v>
      </c>
      <c r="D150" s="143">
        <v>4.4</v>
      </c>
      <c r="E150" s="143">
        <v>20.9</v>
      </c>
      <c r="F150" s="446">
        <v>0.0</v>
      </c>
      <c r="G150" s="446">
        <v>0.0</v>
      </c>
      <c r="H150" s="143">
        <v>100.0</v>
      </c>
    </row>
    <row r="151" ht="15.75" customHeight="1">
      <c r="A151" s="143" t="s">
        <v>25</v>
      </c>
      <c r="B151" s="143">
        <v>15.2</v>
      </c>
      <c r="C151" s="143">
        <v>60.8</v>
      </c>
      <c r="D151" s="143">
        <v>23.6</v>
      </c>
      <c r="E151" s="143">
        <v>0.4</v>
      </c>
      <c r="F151" s="446">
        <v>0.0</v>
      </c>
      <c r="G151" s="446">
        <v>0.0</v>
      </c>
      <c r="H151" s="143">
        <v>100.0</v>
      </c>
    </row>
    <row r="152" ht="15.75" customHeight="1">
      <c r="A152" s="143" t="s">
        <v>26</v>
      </c>
      <c r="B152" s="143">
        <v>74.0</v>
      </c>
      <c r="C152" s="143">
        <v>4.2</v>
      </c>
      <c r="D152" s="143">
        <v>5.8</v>
      </c>
      <c r="E152" s="143">
        <v>0.7</v>
      </c>
      <c r="F152" s="446">
        <v>4.5</v>
      </c>
      <c r="G152" s="446">
        <v>10.8</v>
      </c>
      <c r="H152" s="143">
        <v>100.0</v>
      </c>
    </row>
    <row r="153" ht="15.75" customHeight="1">
      <c r="A153" s="143" t="s">
        <v>27</v>
      </c>
      <c r="B153" s="143">
        <v>87.1</v>
      </c>
      <c r="C153" s="143">
        <v>2.2</v>
      </c>
      <c r="D153" s="143">
        <v>1.7</v>
      </c>
      <c r="E153" s="143">
        <v>0.0</v>
      </c>
      <c r="F153" s="446">
        <v>2.9</v>
      </c>
      <c r="G153" s="446">
        <v>6.2</v>
      </c>
      <c r="H153" s="143">
        <v>100.0</v>
      </c>
    </row>
    <row r="154" ht="15.75" customHeight="1">
      <c r="A154" s="143" t="s">
        <v>28</v>
      </c>
      <c r="B154" s="143">
        <v>31.1</v>
      </c>
      <c r="C154" s="143">
        <v>5.5</v>
      </c>
      <c r="D154" s="143">
        <v>34.1</v>
      </c>
      <c r="E154" s="143">
        <v>1.9</v>
      </c>
      <c r="F154" s="446">
        <v>0.0</v>
      </c>
      <c r="G154" s="446">
        <v>27.4</v>
      </c>
      <c r="H154" s="143">
        <v>100.0</v>
      </c>
    </row>
    <row r="155" ht="15.75" customHeight="1">
      <c r="A155" s="143" t="s">
        <v>29</v>
      </c>
      <c r="B155" s="143">
        <v>55.3</v>
      </c>
      <c r="C155" s="143">
        <v>28.8</v>
      </c>
      <c r="D155" s="143">
        <v>15.9</v>
      </c>
      <c r="E155" s="143">
        <v>0.0</v>
      </c>
      <c r="F155" s="446">
        <v>0.0</v>
      </c>
      <c r="G155" s="446">
        <v>0.0</v>
      </c>
      <c r="H155" s="143">
        <v>100.0</v>
      </c>
    </row>
    <row r="156" ht="15.75" customHeight="1">
      <c r="A156" s="143" t="s">
        <v>30</v>
      </c>
      <c r="B156" s="143">
        <v>19.2</v>
      </c>
      <c r="C156" s="143">
        <v>76.1</v>
      </c>
      <c r="D156" s="143">
        <v>1.4</v>
      </c>
      <c r="E156" s="143">
        <v>3.3</v>
      </c>
      <c r="F156" s="446">
        <v>0.0</v>
      </c>
      <c r="G156" s="446">
        <v>0.0</v>
      </c>
      <c r="H156" s="143">
        <v>100.0</v>
      </c>
    </row>
    <row r="157" ht="15.75" customHeight="1">
      <c r="A157" s="143" t="s">
        <v>31</v>
      </c>
      <c r="B157" s="143">
        <v>15.4</v>
      </c>
      <c r="C157" s="143">
        <v>68.0</v>
      </c>
      <c r="D157" s="143">
        <v>6.6</v>
      </c>
      <c r="E157" s="143">
        <v>10.0</v>
      </c>
      <c r="F157" s="446">
        <v>0.0</v>
      </c>
      <c r="G157" s="446">
        <v>0.0</v>
      </c>
      <c r="H157" s="143">
        <v>100.0</v>
      </c>
    </row>
    <row r="158" ht="15.75" customHeight="1">
      <c r="A158" s="143" t="s">
        <v>32</v>
      </c>
      <c r="B158" s="143">
        <v>84.1</v>
      </c>
      <c r="C158" s="143">
        <v>10.4</v>
      </c>
      <c r="D158" s="143">
        <v>1.2</v>
      </c>
      <c r="E158" s="143">
        <v>0.6</v>
      </c>
      <c r="F158" s="446">
        <v>0.8</v>
      </c>
      <c r="G158" s="446">
        <v>2.9</v>
      </c>
      <c r="H158" s="143">
        <v>100.0</v>
      </c>
    </row>
    <row r="159" ht="15.75" customHeight="1">
      <c r="A159" s="143" t="s">
        <v>33</v>
      </c>
      <c r="B159" s="143">
        <v>90.8</v>
      </c>
      <c r="C159" s="143">
        <v>0.0</v>
      </c>
      <c r="D159" s="143">
        <v>0.0</v>
      </c>
      <c r="E159" s="143">
        <v>3.7</v>
      </c>
      <c r="F159" s="446">
        <v>1.4</v>
      </c>
      <c r="G159" s="446">
        <v>4.1</v>
      </c>
      <c r="H159" s="143">
        <v>100.0</v>
      </c>
    </row>
    <row r="160" ht="15.75" customHeight="1">
      <c r="A160" s="143" t="s">
        <v>34</v>
      </c>
      <c r="B160" s="143">
        <v>31.9</v>
      </c>
      <c r="C160" s="143">
        <v>23.8</v>
      </c>
      <c r="D160" s="143">
        <v>1.8</v>
      </c>
      <c r="E160" s="143">
        <v>0.4</v>
      </c>
      <c r="F160" s="446">
        <v>4.8</v>
      </c>
      <c r="G160" s="446">
        <v>37.4</v>
      </c>
      <c r="H160" s="143">
        <v>100.0</v>
      </c>
    </row>
    <row r="161" ht="15.75" customHeight="1">
      <c r="A161" s="143" t="s">
        <v>35</v>
      </c>
      <c r="B161" s="143">
        <v>50.5</v>
      </c>
      <c r="C161" s="143">
        <v>8.3</v>
      </c>
      <c r="D161" s="143">
        <v>20.0</v>
      </c>
      <c r="E161" s="143">
        <v>19.4</v>
      </c>
      <c r="F161" s="446">
        <v>0.0</v>
      </c>
      <c r="G161" s="446">
        <v>1.9</v>
      </c>
      <c r="H161" s="143">
        <v>100.0</v>
      </c>
    </row>
    <row r="162" ht="15.75" customHeight="1">
      <c r="A162" s="143" t="s">
        <v>36</v>
      </c>
      <c r="B162" s="143">
        <v>24.6</v>
      </c>
      <c r="C162" s="143">
        <v>10.8</v>
      </c>
      <c r="D162" s="143">
        <v>23.9</v>
      </c>
      <c r="E162" s="143">
        <v>0.0</v>
      </c>
      <c r="F162" s="446">
        <v>5.8</v>
      </c>
      <c r="G162" s="446">
        <v>34.9</v>
      </c>
      <c r="H162" s="143">
        <v>100.0</v>
      </c>
    </row>
    <row r="163" ht="15.75" customHeight="1">
      <c r="A163" s="143" t="s">
        <v>22</v>
      </c>
      <c r="B163" s="447">
        <v>62.9</v>
      </c>
      <c r="C163" s="447">
        <v>12.5</v>
      </c>
      <c r="D163" s="447">
        <v>7.7</v>
      </c>
      <c r="E163" s="447">
        <v>3.5</v>
      </c>
      <c r="F163" s="459">
        <v>2.3</v>
      </c>
      <c r="G163" s="459">
        <v>11.0</v>
      </c>
      <c r="H163" s="447">
        <v>100.0</v>
      </c>
    </row>
    <row r="164" ht="15.75" customHeight="1"/>
    <row r="165" ht="15.75" customHeight="1"/>
    <row r="166" ht="15.75" customHeight="1">
      <c r="A166" s="112" t="s">
        <v>1012</v>
      </c>
    </row>
    <row r="167" ht="15.75" customHeight="1">
      <c r="A167" s="141" t="s">
        <v>322</v>
      </c>
      <c r="B167" s="141" t="s">
        <v>1007</v>
      </c>
      <c r="C167" s="141" t="s">
        <v>1008</v>
      </c>
      <c r="D167" s="141" t="s">
        <v>1009</v>
      </c>
      <c r="E167" s="141" t="s">
        <v>1010</v>
      </c>
      <c r="F167" s="458" t="s">
        <v>1011</v>
      </c>
      <c r="G167" s="458" t="s">
        <v>380</v>
      </c>
      <c r="H167" s="141" t="s">
        <v>22</v>
      </c>
    </row>
    <row r="168" ht="15.75" customHeight="1">
      <c r="A168" s="143" t="s">
        <v>23</v>
      </c>
      <c r="B168" s="143">
        <v>31.3</v>
      </c>
      <c r="C168" s="143">
        <v>1.5</v>
      </c>
      <c r="D168" s="143">
        <v>4.9</v>
      </c>
      <c r="E168" s="143">
        <v>0.0</v>
      </c>
      <c r="F168" s="446">
        <v>0.0</v>
      </c>
      <c r="G168" s="446">
        <v>62.3</v>
      </c>
      <c r="H168" s="143">
        <v>100.0</v>
      </c>
    </row>
    <row r="169" ht="15.75" customHeight="1">
      <c r="A169" s="143" t="s">
        <v>24</v>
      </c>
      <c r="B169" s="143">
        <v>6.8</v>
      </c>
      <c r="C169" s="143">
        <v>12.7</v>
      </c>
      <c r="D169" s="143">
        <v>14.1</v>
      </c>
      <c r="E169" s="143">
        <v>32.1</v>
      </c>
      <c r="F169" s="446">
        <v>2.2</v>
      </c>
      <c r="G169" s="446">
        <v>32.1</v>
      </c>
      <c r="H169" s="143">
        <v>100.0</v>
      </c>
    </row>
    <row r="170" ht="15.75" customHeight="1">
      <c r="A170" s="143" t="s">
        <v>25</v>
      </c>
      <c r="B170" s="143">
        <v>2.6</v>
      </c>
      <c r="C170" s="143">
        <v>34.6</v>
      </c>
      <c r="D170" s="143">
        <v>11.0</v>
      </c>
      <c r="E170" s="143">
        <v>16.2</v>
      </c>
      <c r="F170" s="446">
        <v>3.0</v>
      </c>
      <c r="G170" s="446">
        <v>32.6</v>
      </c>
      <c r="H170" s="143">
        <v>100.0</v>
      </c>
    </row>
    <row r="171" ht="15.75" customHeight="1">
      <c r="A171" s="143" t="s">
        <v>26</v>
      </c>
      <c r="B171" s="143">
        <v>11.8</v>
      </c>
      <c r="C171" s="143">
        <v>10.5</v>
      </c>
      <c r="D171" s="143">
        <v>5.4</v>
      </c>
      <c r="E171" s="143">
        <v>5.4</v>
      </c>
      <c r="F171" s="446">
        <v>0.0</v>
      </c>
      <c r="G171" s="446">
        <v>67.0</v>
      </c>
      <c r="H171" s="143">
        <v>100.0</v>
      </c>
    </row>
    <row r="172" ht="15.75" customHeight="1">
      <c r="A172" s="143" t="s">
        <v>27</v>
      </c>
      <c r="B172" s="143">
        <v>0.7</v>
      </c>
      <c r="C172" s="143">
        <v>90.7</v>
      </c>
      <c r="D172" s="143">
        <v>2.0</v>
      </c>
      <c r="E172" s="143">
        <v>1.0</v>
      </c>
      <c r="F172" s="446">
        <v>0.0</v>
      </c>
      <c r="G172" s="446">
        <v>5.6</v>
      </c>
      <c r="H172" s="143">
        <v>100.0</v>
      </c>
    </row>
    <row r="173" ht="15.75" customHeight="1">
      <c r="A173" s="143" t="s">
        <v>28</v>
      </c>
      <c r="B173" s="143">
        <v>9.6</v>
      </c>
      <c r="C173" s="143">
        <v>20.4</v>
      </c>
      <c r="D173" s="143">
        <v>4.5</v>
      </c>
      <c r="E173" s="143">
        <v>32.1</v>
      </c>
      <c r="F173" s="446">
        <v>1.4</v>
      </c>
      <c r="G173" s="446">
        <v>32.0</v>
      </c>
      <c r="H173" s="143">
        <v>100.0</v>
      </c>
    </row>
    <row r="174" ht="15.75" customHeight="1">
      <c r="A174" s="143" t="s">
        <v>29</v>
      </c>
      <c r="B174" s="143">
        <v>4.4</v>
      </c>
      <c r="C174" s="143">
        <v>38.5</v>
      </c>
      <c r="D174" s="143">
        <v>35.8</v>
      </c>
      <c r="E174" s="143">
        <v>3.9</v>
      </c>
      <c r="F174" s="446">
        <v>0.0</v>
      </c>
      <c r="G174" s="446">
        <v>17.4</v>
      </c>
      <c r="H174" s="143">
        <v>100.0</v>
      </c>
    </row>
    <row r="175" ht="15.75" customHeight="1">
      <c r="A175" s="143" t="s">
        <v>30</v>
      </c>
      <c r="B175" s="143">
        <v>17.0</v>
      </c>
      <c r="C175" s="143">
        <v>51.2</v>
      </c>
      <c r="D175" s="143">
        <v>0.9</v>
      </c>
      <c r="E175" s="143">
        <v>0.7</v>
      </c>
      <c r="F175" s="446">
        <v>0.7</v>
      </c>
      <c r="G175" s="446">
        <v>29.4</v>
      </c>
      <c r="H175" s="143">
        <v>100.0</v>
      </c>
    </row>
    <row r="176" ht="15.75" customHeight="1">
      <c r="A176" s="143" t="s">
        <v>31</v>
      </c>
      <c r="B176" s="143">
        <v>1.2</v>
      </c>
      <c r="C176" s="143">
        <v>85.7</v>
      </c>
      <c r="D176" s="143">
        <v>9.8</v>
      </c>
      <c r="E176" s="143">
        <v>1.6</v>
      </c>
      <c r="F176" s="446">
        <v>0.0</v>
      </c>
      <c r="G176" s="446">
        <v>1.8</v>
      </c>
      <c r="H176" s="143">
        <v>100.0</v>
      </c>
    </row>
    <row r="177" ht="15.75" customHeight="1">
      <c r="A177" s="143" t="s">
        <v>32</v>
      </c>
      <c r="B177" s="143">
        <v>21.7</v>
      </c>
      <c r="C177" s="143">
        <v>2.4</v>
      </c>
      <c r="D177" s="143">
        <v>19.2</v>
      </c>
      <c r="E177" s="143">
        <v>0.0</v>
      </c>
      <c r="F177" s="446">
        <v>0.5</v>
      </c>
      <c r="G177" s="446">
        <v>56.2</v>
      </c>
      <c r="H177" s="143">
        <v>100.0</v>
      </c>
    </row>
    <row r="178" ht="15.75" customHeight="1">
      <c r="A178" s="143" t="s">
        <v>33</v>
      </c>
      <c r="B178" s="143">
        <v>70.1</v>
      </c>
      <c r="C178" s="143">
        <v>0.0</v>
      </c>
      <c r="D178" s="143">
        <v>17.1</v>
      </c>
      <c r="E178" s="143">
        <v>4.0</v>
      </c>
      <c r="F178" s="446">
        <v>0.0</v>
      </c>
      <c r="G178" s="446">
        <v>8.8</v>
      </c>
      <c r="H178" s="143">
        <v>100.0</v>
      </c>
    </row>
    <row r="179" ht="15.75" customHeight="1">
      <c r="A179" s="143" t="s">
        <v>34</v>
      </c>
      <c r="B179" s="143">
        <v>9.7</v>
      </c>
      <c r="C179" s="143">
        <v>38.7</v>
      </c>
      <c r="D179" s="143">
        <v>3.7</v>
      </c>
      <c r="E179" s="143">
        <v>33.0</v>
      </c>
      <c r="F179" s="446">
        <v>2.5</v>
      </c>
      <c r="G179" s="446">
        <v>12.4</v>
      </c>
      <c r="H179" s="143">
        <v>100.0</v>
      </c>
    </row>
    <row r="180" ht="15.75" customHeight="1">
      <c r="A180" s="143" t="s">
        <v>35</v>
      </c>
      <c r="B180" s="143">
        <v>62.1</v>
      </c>
      <c r="C180" s="143">
        <v>1.0</v>
      </c>
      <c r="D180" s="143">
        <v>3.4</v>
      </c>
      <c r="E180" s="143">
        <v>33.5</v>
      </c>
      <c r="F180" s="446">
        <v>0.0</v>
      </c>
      <c r="G180" s="446">
        <v>0.0</v>
      </c>
      <c r="H180" s="143">
        <v>100.0</v>
      </c>
    </row>
    <row r="181" ht="15.75" customHeight="1">
      <c r="A181" s="143" t="s">
        <v>36</v>
      </c>
      <c r="B181" s="143">
        <v>0.0</v>
      </c>
      <c r="C181" s="143">
        <v>0.0</v>
      </c>
      <c r="D181" s="143">
        <v>0.0</v>
      </c>
      <c r="E181" s="143">
        <v>32.0</v>
      </c>
      <c r="F181" s="446">
        <v>0.0</v>
      </c>
      <c r="G181" s="446">
        <v>68.0</v>
      </c>
      <c r="H181" s="143">
        <v>100.0</v>
      </c>
    </row>
    <row r="182" ht="15.75" customHeight="1">
      <c r="A182" s="447" t="s">
        <v>22</v>
      </c>
      <c r="B182" s="447">
        <v>8.2</v>
      </c>
      <c r="C182" s="447">
        <v>38.1</v>
      </c>
      <c r="D182" s="447">
        <v>10.4</v>
      </c>
      <c r="E182" s="447">
        <v>17.5</v>
      </c>
      <c r="F182" s="459">
        <v>1.6</v>
      </c>
      <c r="G182" s="459">
        <v>24.3</v>
      </c>
      <c r="H182" s="447">
        <v>100.0</v>
      </c>
    </row>
    <row r="183" ht="15.75" customHeight="1"/>
    <row r="184" ht="15.75" customHeight="1">
      <c r="A184" s="112" t="s">
        <v>1013</v>
      </c>
    </row>
    <row r="185" ht="15.75" customHeight="1">
      <c r="A185" s="141" t="s">
        <v>322</v>
      </c>
      <c r="B185" s="141" t="s">
        <v>1007</v>
      </c>
      <c r="C185" s="141" t="s">
        <v>1008</v>
      </c>
      <c r="D185" s="141" t="s">
        <v>1009</v>
      </c>
      <c r="E185" s="141" t="s">
        <v>1010</v>
      </c>
      <c r="F185" s="458" t="s">
        <v>1011</v>
      </c>
      <c r="G185" s="458" t="s">
        <v>380</v>
      </c>
      <c r="H185" s="141" t="s">
        <v>22</v>
      </c>
    </row>
    <row r="186" ht="15.75" customHeight="1">
      <c r="A186" s="143" t="s">
        <v>23</v>
      </c>
      <c r="B186" s="143">
        <v>14.3</v>
      </c>
      <c r="C186" s="143">
        <v>4.9</v>
      </c>
      <c r="D186" s="143">
        <v>0.6</v>
      </c>
      <c r="E186" s="143">
        <v>0.0</v>
      </c>
      <c r="F186" s="446">
        <v>10.5</v>
      </c>
      <c r="G186" s="446">
        <v>69.7</v>
      </c>
      <c r="H186" s="143">
        <v>100.0</v>
      </c>
    </row>
    <row r="187" ht="15.75" customHeight="1">
      <c r="A187" s="143" t="s">
        <v>24</v>
      </c>
      <c r="B187" s="143">
        <v>1.1</v>
      </c>
      <c r="C187" s="143">
        <v>56.2</v>
      </c>
      <c r="D187" s="143">
        <v>8.3</v>
      </c>
      <c r="E187" s="143">
        <v>15.0</v>
      </c>
      <c r="F187" s="446">
        <v>6.4</v>
      </c>
      <c r="G187" s="446">
        <v>13.0</v>
      </c>
      <c r="H187" s="143">
        <v>100.0</v>
      </c>
    </row>
    <row r="188" ht="15.75" customHeight="1">
      <c r="A188" s="143" t="s">
        <v>25</v>
      </c>
      <c r="B188" s="143">
        <v>18.9</v>
      </c>
      <c r="C188" s="143">
        <v>26.0</v>
      </c>
      <c r="D188" s="143">
        <v>22.3</v>
      </c>
      <c r="E188" s="143">
        <v>14.6</v>
      </c>
      <c r="F188" s="446">
        <v>5.8</v>
      </c>
      <c r="G188" s="446">
        <v>12.4</v>
      </c>
      <c r="H188" s="143">
        <v>100.0</v>
      </c>
    </row>
    <row r="189" ht="15.75" customHeight="1">
      <c r="A189" s="143" t="s">
        <v>26</v>
      </c>
      <c r="B189" s="143">
        <v>35.6</v>
      </c>
      <c r="C189" s="143">
        <v>20.2</v>
      </c>
      <c r="D189" s="143">
        <v>13.4</v>
      </c>
      <c r="E189" s="143">
        <v>5.1</v>
      </c>
      <c r="F189" s="446">
        <v>6.1</v>
      </c>
      <c r="G189" s="446">
        <v>19.5</v>
      </c>
      <c r="H189" s="143">
        <v>100.0</v>
      </c>
    </row>
    <row r="190" ht="15.75" customHeight="1">
      <c r="A190" s="143" t="s">
        <v>27</v>
      </c>
      <c r="B190" s="143">
        <v>24.3</v>
      </c>
      <c r="C190" s="143">
        <v>11.5</v>
      </c>
      <c r="D190" s="143">
        <v>0.8</v>
      </c>
      <c r="E190" s="143">
        <v>18.8</v>
      </c>
      <c r="F190" s="446">
        <v>0.0</v>
      </c>
      <c r="G190" s="446">
        <v>44.7</v>
      </c>
      <c r="H190" s="143">
        <v>100.0</v>
      </c>
    </row>
    <row r="191" ht="15.75" customHeight="1">
      <c r="A191" s="143" t="s">
        <v>28</v>
      </c>
      <c r="B191" s="143">
        <v>2.3</v>
      </c>
      <c r="C191" s="143">
        <v>14.4</v>
      </c>
      <c r="D191" s="143">
        <v>8.0</v>
      </c>
      <c r="E191" s="143">
        <v>1.2</v>
      </c>
      <c r="F191" s="446">
        <v>7.5</v>
      </c>
      <c r="G191" s="446">
        <v>66.6</v>
      </c>
      <c r="H191" s="143">
        <v>100.0</v>
      </c>
    </row>
    <row r="192" ht="15.75" customHeight="1">
      <c r="A192" s="143" t="s">
        <v>29</v>
      </c>
      <c r="B192" s="143">
        <v>5.2</v>
      </c>
      <c r="C192" s="143">
        <v>41.8</v>
      </c>
      <c r="D192" s="143">
        <v>14.4</v>
      </c>
      <c r="E192" s="143">
        <v>18.0</v>
      </c>
      <c r="F192" s="446">
        <v>0.0</v>
      </c>
      <c r="G192" s="446">
        <v>20.7</v>
      </c>
      <c r="H192" s="143">
        <v>100.0</v>
      </c>
    </row>
    <row r="193" ht="15.75" customHeight="1">
      <c r="A193" s="143" t="s">
        <v>30</v>
      </c>
      <c r="B193" s="143">
        <v>17.3</v>
      </c>
      <c r="C193" s="143">
        <v>9.9</v>
      </c>
      <c r="D193" s="143">
        <v>4.0</v>
      </c>
      <c r="E193" s="143">
        <v>4.2</v>
      </c>
      <c r="F193" s="446">
        <v>36.2</v>
      </c>
      <c r="G193" s="446">
        <v>28.4</v>
      </c>
      <c r="H193" s="143">
        <v>100.0</v>
      </c>
    </row>
    <row r="194" ht="15.75" customHeight="1">
      <c r="A194" s="143" t="s">
        <v>31</v>
      </c>
      <c r="B194" s="143">
        <v>16.1</v>
      </c>
      <c r="C194" s="143">
        <v>24.7</v>
      </c>
      <c r="D194" s="143">
        <v>6.4</v>
      </c>
      <c r="E194" s="143">
        <v>19.2</v>
      </c>
      <c r="F194" s="446">
        <v>7.0</v>
      </c>
      <c r="G194" s="446">
        <v>26.7</v>
      </c>
      <c r="H194" s="143">
        <v>100.0</v>
      </c>
    </row>
    <row r="195" ht="15.75" customHeight="1">
      <c r="A195" s="143" t="s">
        <v>32</v>
      </c>
      <c r="B195" s="143">
        <v>31.8</v>
      </c>
      <c r="C195" s="143">
        <v>13.4</v>
      </c>
      <c r="D195" s="143">
        <v>21.6</v>
      </c>
      <c r="E195" s="143">
        <v>0.0</v>
      </c>
      <c r="F195" s="446">
        <v>9.9</v>
      </c>
      <c r="G195" s="446">
        <v>23.3</v>
      </c>
      <c r="H195" s="143">
        <v>100.0</v>
      </c>
    </row>
    <row r="196" ht="15.75" customHeight="1">
      <c r="A196" s="143" t="s">
        <v>33</v>
      </c>
      <c r="B196" s="143">
        <v>70.9</v>
      </c>
      <c r="C196" s="143">
        <v>5.3</v>
      </c>
      <c r="D196" s="143">
        <v>13.3</v>
      </c>
      <c r="E196" s="143">
        <v>0.0</v>
      </c>
      <c r="F196" s="446">
        <v>1.1</v>
      </c>
      <c r="G196" s="446">
        <v>9.4</v>
      </c>
      <c r="H196" s="143">
        <v>100.0</v>
      </c>
    </row>
    <row r="197" ht="15.75" customHeight="1">
      <c r="A197" s="143" t="s">
        <v>34</v>
      </c>
      <c r="B197" s="143">
        <v>9.1</v>
      </c>
      <c r="C197" s="143">
        <v>28.8</v>
      </c>
      <c r="D197" s="143">
        <v>12.6</v>
      </c>
      <c r="E197" s="143">
        <v>18.8</v>
      </c>
      <c r="F197" s="446">
        <v>7.4</v>
      </c>
      <c r="G197" s="446">
        <v>23.3</v>
      </c>
      <c r="H197" s="143">
        <v>100.0</v>
      </c>
    </row>
    <row r="198" ht="15.75" customHeight="1">
      <c r="A198" s="143" t="s">
        <v>35</v>
      </c>
      <c r="B198" s="143">
        <v>4.8</v>
      </c>
      <c r="C198" s="143">
        <v>36.3</v>
      </c>
      <c r="D198" s="143">
        <v>40.7</v>
      </c>
      <c r="E198" s="143">
        <v>0.7</v>
      </c>
      <c r="F198" s="446">
        <v>7.3</v>
      </c>
      <c r="G198" s="446">
        <v>10.3</v>
      </c>
      <c r="H198" s="143">
        <v>100.0</v>
      </c>
    </row>
    <row r="199" ht="15.75" customHeight="1">
      <c r="A199" s="143" t="s">
        <v>36</v>
      </c>
      <c r="B199" s="143">
        <v>10.7</v>
      </c>
      <c r="C199" s="143">
        <v>0.0</v>
      </c>
      <c r="D199" s="143">
        <v>33.2</v>
      </c>
      <c r="E199" s="143">
        <v>0.0</v>
      </c>
      <c r="F199" s="446">
        <v>0.0</v>
      </c>
      <c r="G199" s="446">
        <v>56.1</v>
      </c>
      <c r="H199" s="143">
        <v>100.0</v>
      </c>
    </row>
    <row r="200" ht="15.75" customHeight="1">
      <c r="A200" s="447" t="s">
        <v>22</v>
      </c>
      <c r="B200" s="447">
        <v>16.0</v>
      </c>
      <c r="C200" s="447">
        <v>24.4</v>
      </c>
      <c r="D200" s="447">
        <v>11.8</v>
      </c>
      <c r="E200" s="447">
        <v>10.6</v>
      </c>
      <c r="F200" s="459">
        <v>8.2</v>
      </c>
      <c r="G200" s="459">
        <v>29.0</v>
      </c>
      <c r="H200" s="447">
        <v>100.0</v>
      </c>
    </row>
    <row r="201" ht="15.75" customHeight="1"/>
    <row r="202" ht="15.75" customHeight="1">
      <c r="A202" s="112" t="s">
        <v>1014</v>
      </c>
    </row>
    <row r="203" ht="15.75" customHeight="1">
      <c r="A203" s="141" t="s">
        <v>322</v>
      </c>
      <c r="B203" s="141" t="s">
        <v>1015</v>
      </c>
      <c r="C203" s="141" t="s">
        <v>1016</v>
      </c>
      <c r="D203" s="141" t="s">
        <v>1017</v>
      </c>
      <c r="E203" s="141" t="s">
        <v>1018</v>
      </c>
      <c r="F203" s="141" t="s">
        <v>1019</v>
      </c>
      <c r="G203" s="141" t="s">
        <v>1020</v>
      </c>
      <c r="H203" s="141" t="s">
        <v>1021</v>
      </c>
      <c r="I203" s="141" t="s">
        <v>1022</v>
      </c>
      <c r="J203" s="141" t="s">
        <v>1023</v>
      </c>
      <c r="K203" s="141" t="s">
        <v>1024</v>
      </c>
      <c r="L203" s="141" t="s">
        <v>1025</v>
      </c>
      <c r="M203" s="141" t="s">
        <v>1026</v>
      </c>
      <c r="N203" s="141" t="s">
        <v>1027</v>
      </c>
      <c r="O203" s="141" t="s">
        <v>1028</v>
      </c>
    </row>
    <row r="204" ht="15.75" customHeight="1">
      <c r="A204" s="143" t="s">
        <v>23</v>
      </c>
      <c r="B204" s="143">
        <v>13.700000000000001</v>
      </c>
      <c r="C204" s="143">
        <v>0.7000000000000001</v>
      </c>
      <c r="D204" s="143">
        <v>0.0</v>
      </c>
      <c r="E204" s="143">
        <v>1.6</v>
      </c>
      <c r="F204" s="143">
        <v>0.0</v>
      </c>
      <c r="G204" s="143">
        <v>0.0</v>
      </c>
      <c r="H204" s="143">
        <v>0.0</v>
      </c>
      <c r="I204" s="143">
        <v>0.6</v>
      </c>
      <c r="J204" s="143">
        <v>0.1</v>
      </c>
      <c r="K204" s="143">
        <v>0.6</v>
      </c>
      <c r="L204" s="143">
        <v>0.3</v>
      </c>
      <c r="M204" s="143">
        <v>0.0</v>
      </c>
      <c r="N204" s="143">
        <v>2.8000000000000003</v>
      </c>
      <c r="O204" s="143">
        <v>83.8</v>
      </c>
    </row>
    <row r="205" ht="15.75" customHeight="1">
      <c r="A205" s="143" t="s">
        <v>24</v>
      </c>
      <c r="B205" s="143">
        <v>21.9</v>
      </c>
      <c r="C205" s="143">
        <v>4.3</v>
      </c>
      <c r="D205" s="143">
        <v>4.6</v>
      </c>
      <c r="E205" s="143">
        <v>10.7</v>
      </c>
      <c r="F205" s="143">
        <v>2.1999999999999997</v>
      </c>
      <c r="G205" s="143">
        <v>0.7000000000000001</v>
      </c>
      <c r="H205" s="143">
        <v>2.4</v>
      </c>
      <c r="I205" s="143">
        <v>0.1</v>
      </c>
      <c r="J205" s="143">
        <v>0.6</v>
      </c>
      <c r="K205" s="143">
        <v>1.3</v>
      </c>
      <c r="L205" s="143">
        <v>2.4</v>
      </c>
      <c r="M205" s="143">
        <v>0.4</v>
      </c>
      <c r="N205" s="143">
        <v>4.2</v>
      </c>
      <c r="O205" s="143">
        <v>61.3</v>
      </c>
    </row>
    <row r="206" ht="15.75" customHeight="1">
      <c r="A206" s="143" t="s">
        <v>25</v>
      </c>
      <c r="B206" s="143">
        <v>26.400000000000002</v>
      </c>
      <c r="C206" s="143">
        <v>7.6</v>
      </c>
      <c r="D206" s="143">
        <v>18.0</v>
      </c>
      <c r="E206" s="143">
        <v>23.7</v>
      </c>
      <c r="F206" s="143">
        <v>0.5</v>
      </c>
      <c r="G206" s="143">
        <v>0.0</v>
      </c>
      <c r="H206" s="143">
        <v>0.7000000000000001</v>
      </c>
      <c r="I206" s="143">
        <v>0.2</v>
      </c>
      <c r="J206" s="143">
        <v>0.3</v>
      </c>
      <c r="K206" s="143">
        <v>0.7000000000000001</v>
      </c>
      <c r="L206" s="143">
        <v>0.5</v>
      </c>
      <c r="M206" s="143">
        <v>2.3</v>
      </c>
      <c r="N206" s="143">
        <v>0.3</v>
      </c>
      <c r="O206" s="143">
        <v>53.300000000000004</v>
      </c>
    </row>
    <row r="207" ht="15.75" customHeight="1">
      <c r="A207" s="143" t="s">
        <v>26</v>
      </c>
      <c r="B207" s="143">
        <v>45.7</v>
      </c>
      <c r="C207" s="143">
        <v>4.2</v>
      </c>
      <c r="D207" s="143">
        <v>3.1</v>
      </c>
      <c r="E207" s="143">
        <v>4.6</v>
      </c>
      <c r="F207" s="143">
        <v>0.0</v>
      </c>
      <c r="G207" s="143">
        <v>0.1</v>
      </c>
      <c r="H207" s="143">
        <v>0.0</v>
      </c>
      <c r="I207" s="143">
        <v>1.2</v>
      </c>
      <c r="J207" s="143">
        <v>0.2</v>
      </c>
      <c r="K207" s="143">
        <v>3.6999999999999997</v>
      </c>
      <c r="L207" s="143">
        <v>13.0</v>
      </c>
      <c r="M207" s="143">
        <v>0.7000000000000001</v>
      </c>
      <c r="N207" s="143">
        <v>4.3</v>
      </c>
      <c r="O207" s="143">
        <v>36.9</v>
      </c>
    </row>
    <row r="208" ht="15.75" customHeight="1">
      <c r="A208" s="143" t="s">
        <v>27</v>
      </c>
      <c r="B208" s="143">
        <v>21.099999999999998</v>
      </c>
      <c r="C208" s="143">
        <v>3.6999999999999997</v>
      </c>
      <c r="D208" s="143">
        <v>6.4</v>
      </c>
      <c r="E208" s="143">
        <v>32.1</v>
      </c>
      <c r="F208" s="143">
        <v>11.1</v>
      </c>
      <c r="G208" s="143">
        <v>4.0</v>
      </c>
      <c r="H208" s="143">
        <v>0.4</v>
      </c>
      <c r="I208" s="143">
        <v>1.0999999999999999</v>
      </c>
      <c r="J208" s="143">
        <v>0.6</v>
      </c>
      <c r="K208" s="143">
        <v>0.6</v>
      </c>
      <c r="L208" s="143">
        <v>4.8</v>
      </c>
      <c r="M208" s="143">
        <v>1.0999999999999999</v>
      </c>
      <c r="N208" s="143">
        <v>7.9</v>
      </c>
      <c r="O208" s="143">
        <v>48.1</v>
      </c>
    </row>
    <row r="209" ht="15.75" customHeight="1">
      <c r="A209" s="143" t="s">
        <v>28</v>
      </c>
      <c r="B209" s="143">
        <v>35.6</v>
      </c>
      <c r="C209" s="143">
        <v>13.5</v>
      </c>
      <c r="D209" s="143">
        <v>18.3</v>
      </c>
      <c r="E209" s="143">
        <v>32.9</v>
      </c>
      <c r="F209" s="143">
        <v>3.5999999999999996</v>
      </c>
      <c r="G209" s="143">
        <v>4.7</v>
      </c>
      <c r="H209" s="143">
        <v>0.1</v>
      </c>
      <c r="I209" s="143">
        <v>0.0</v>
      </c>
      <c r="J209" s="143">
        <v>2.4</v>
      </c>
      <c r="K209" s="143">
        <v>6.1</v>
      </c>
      <c r="L209" s="143">
        <v>4.7</v>
      </c>
      <c r="M209" s="143">
        <v>0.4</v>
      </c>
      <c r="N209" s="143">
        <v>0.5</v>
      </c>
      <c r="O209" s="143">
        <v>34.300000000000004</v>
      </c>
    </row>
    <row r="210" ht="15.75" customHeight="1">
      <c r="A210" s="143" t="s">
        <v>29</v>
      </c>
      <c r="B210" s="143">
        <v>35.199999999999996</v>
      </c>
      <c r="C210" s="143">
        <v>10.5</v>
      </c>
      <c r="D210" s="143">
        <v>11.1</v>
      </c>
      <c r="E210" s="143">
        <v>26.5</v>
      </c>
      <c r="F210" s="143">
        <v>1.0</v>
      </c>
      <c r="G210" s="143">
        <v>0.4</v>
      </c>
      <c r="H210" s="143">
        <v>0.1</v>
      </c>
      <c r="I210" s="143">
        <v>0.2</v>
      </c>
      <c r="J210" s="143">
        <v>2.8000000000000003</v>
      </c>
      <c r="K210" s="143">
        <v>0.4</v>
      </c>
      <c r="L210" s="143">
        <v>2.8000000000000003</v>
      </c>
      <c r="M210" s="143">
        <v>2.7</v>
      </c>
      <c r="N210" s="143">
        <v>2.3</v>
      </c>
      <c r="O210" s="143">
        <v>46.0</v>
      </c>
    </row>
    <row r="211" ht="15.75" customHeight="1">
      <c r="A211" s="143" t="s">
        <v>30</v>
      </c>
      <c r="B211" s="143">
        <v>41.699999999999996</v>
      </c>
      <c r="C211" s="143">
        <v>20.200000000000003</v>
      </c>
      <c r="D211" s="143">
        <v>21.3</v>
      </c>
      <c r="E211" s="143">
        <v>24.5</v>
      </c>
      <c r="F211" s="143">
        <v>9.5</v>
      </c>
      <c r="G211" s="143">
        <v>7.000000000000001</v>
      </c>
      <c r="H211" s="143">
        <v>9.1</v>
      </c>
      <c r="I211" s="143">
        <v>6.3</v>
      </c>
      <c r="J211" s="143">
        <v>6.9</v>
      </c>
      <c r="K211" s="143">
        <v>7.199999999999999</v>
      </c>
      <c r="L211" s="143">
        <v>10.9</v>
      </c>
      <c r="M211" s="143">
        <v>7.000000000000001</v>
      </c>
      <c r="N211" s="143">
        <v>6.800000000000001</v>
      </c>
      <c r="O211" s="143">
        <v>45.0</v>
      </c>
    </row>
    <row r="212" ht="15.75" customHeight="1">
      <c r="A212" s="143" t="s">
        <v>31</v>
      </c>
      <c r="B212" s="143">
        <v>44.4</v>
      </c>
      <c r="C212" s="143">
        <v>6.800000000000001</v>
      </c>
      <c r="D212" s="143">
        <v>8.9</v>
      </c>
      <c r="E212" s="143">
        <v>13.200000000000001</v>
      </c>
      <c r="F212" s="143">
        <v>0.6</v>
      </c>
      <c r="G212" s="143">
        <v>0.4</v>
      </c>
      <c r="H212" s="143">
        <v>0.0</v>
      </c>
      <c r="I212" s="143">
        <v>0.0</v>
      </c>
      <c r="J212" s="143">
        <v>1.2</v>
      </c>
      <c r="K212" s="143">
        <v>6.4</v>
      </c>
      <c r="L212" s="143">
        <v>7.6</v>
      </c>
      <c r="M212" s="143">
        <v>0.8</v>
      </c>
      <c r="N212" s="143">
        <v>15.299999999999999</v>
      </c>
      <c r="O212" s="143">
        <v>38.5</v>
      </c>
    </row>
    <row r="213" ht="15.75" customHeight="1">
      <c r="A213" s="143" t="s">
        <v>32</v>
      </c>
      <c r="B213" s="143">
        <v>46.2</v>
      </c>
      <c r="C213" s="143">
        <v>9.4</v>
      </c>
      <c r="D213" s="143">
        <v>25.900000000000002</v>
      </c>
      <c r="E213" s="143">
        <v>31.6</v>
      </c>
      <c r="F213" s="143">
        <v>2.7</v>
      </c>
      <c r="G213" s="143">
        <v>0.2</v>
      </c>
      <c r="H213" s="143">
        <v>0.7000000000000001</v>
      </c>
      <c r="I213" s="143">
        <v>0.1</v>
      </c>
      <c r="J213" s="143">
        <v>9.700000000000001</v>
      </c>
      <c r="K213" s="143">
        <v>8.7</v>
      </c>
      <c r="L213" s="143">
        <v>14.899999999999999</v>
      </c>
      <c r="M213" s="143">
        <v>5.800000000000001</v>
      </c>
      <c r="N213" s="143">
        <v>28.9</v>
      </c>
      <c r="O213" s="143">
        <v>33.6</v>
      </c>
    </row>
    <row r="214" ht="15.75" customHeight="1">
      <c r="A214" s="143" t="s">
        <v>33</v>
      </c>
      <c r="B214" s="143">
        <v>12.4</v>
      </c>
      <c r="C214" s="143">
        <v>1.7999999999999998</v>
      </c>
      <c r="D214" s="143">
        <v>2.9000000000000004</v>
      </c>
      <c r="E214" s="143">
        <v>9.700000000000001</v>
      </c>
      <c r="F214" s="143">
        <v>2.4</v>
      </c>
      <c r="G214" s="143">
        <v>3.3000000000000003</v>
      </c>
      <c r="H214" s="143">
        <v>1.4000000000000001</v>
      </c>
      <c r="I214" s="143">
        <v>0.4</v>
      </c>
      <c r="J214" s="143">
        <v>1.7999999999999998</v>
      </c>
      <c r="K214" s="143">
        <v>0.8999999999999999</v>
      </c>
      <c r="L214" s="143">
        <v>1.7000000000000002</v>
      </c>
      <c r="M214" s="143">
        <v>1.0</v>
      </c>
      <c r="N214" s="143">
        <v>1.4000000000000001</v>
      </c>
      <c r="O214" s="143">
        <v>73.9</v>
      </c>
    </row>
    <row r="215" ht="15.75" customHeight="1">
      <c r="A215" s="143" t="s">
        <v>34</v>
      </c>
      <c r="B215" s="143">
        <v>52.1</v>
      </c>
      <c r="C215" s="143">
        <v>10.6</v>
      </c>
      <c r="D215" s="143">
        <v>20.8</v>
      </c>
      <c r="E215" s="143">
        <v>50.7</v>
      </c>
      <c r="F215" s="143">
        <v>0.1</v>
      </c>
      <c r="G215" s="143">
        <v>0.3</v>
      </c>
      <c r="H215" s="143">
        <v>0.5</v>
      </c>
      <c r="I215" s="143">
        <v>1.2</v>
      </c>
      <c r="J215" s="143">
        <v>2.1</v>
      </c>
      <c r="K215" s="143">
        <v>0.5</v>
      </c>
      <c r="L215" s="143">
        <v>2.4</v>
      </c>
      <c r="M215" s="143">
        <v>4.7</v>
      </c>
      <c r="N215" s="143">
        <v>7.6</v>
      </c>
      <c r="O215" s="143">
        <v>25.7</v>
      </c>
    </row>
    <row r="216" ht="15.75" customHeight="1">
      <c r="A216" s="143" t="s">
        <v>35</v>
      </c>
      <c r="B216" s="143">
        <v>64.7</v>
      </c>
      <c r="C216" s="143">
        <v>5.3</v>
      </c>
      <c r="D216" s="143">
        <v>9.5</v>
      </c>
      <c r="E216" s="143">
        <v>2.6</v>
      </c>
      <c r="F216" s="143">
        <v>0.0</v>
      </c>
      <c r="G216" s="143">
        <v>1.2</v>
      </c>
      <c r="H216" s="143">
        <v>0.2</v>
      </c>
      <c r="I216" s="143">
        <v>1.0999999999999999</v>
      </c>
      <c r="J216" s="143">
        <v>0.2</v>
      </c>
      <c r="K216" s="143">
        <v>0.2</v>
      </c>
      <c r="L216" s="143">
        <v>0.5</v>
      </c>
      <c r="M216" s="143">
        <v>0.0</v>
      </c>
      <c r="N216" s="143">
        <v>20.1</v>
      </c>
      <c r="O216" s="143">
        <v>24.3</v>
      </c>
    </row>
    <row r="217" ht="15.75" customHeight="1">
      <c r="A217" s="143" t="s">
        <v>36</v>
      </c>
      <c r="B217" s="143">
        <v>27.500000000000004</v>
      </c>
      <c r="C217" s="143">
        <v>10.7</v>
      </c>
      <c r="D217" s="143">
        <v>10.4</v>
      </c>
      <c r="E217" s="143">
        <v>22.3</v>
      </c>
      <c r="F217" s="143">
        <v>1.5</v>
      </c>
      <c r="G217" s="143">
        <v>1.0999999999999999</v>
      </c>
      <c r="H217" s="143">
        <v>0.1</v>
      </c>
      <c r="I217" s="143">
        <v>0.3</v>
      </c>
      <c r="J217" s="143">
        <v>2.5</v>
      </c>
      <c r="K217" s="143">
        <v>9.0</v>
      </c>
      <c r="L217" s="143">
        <v>7.6</v>
      </c>
      <c r="M217" s="143">
        <v>10.0</v>
      </c>
      <c r="N217" s="143">
        <v>3.6999999999999997</v>
      </c>
      <c r="O217" s="143">
        <v>51.2</v>
      </c>
    </row>
    <row r="218" ht="15.75" customHeight="1">
      <c r="A218" s="447" t="s">
        <v>22</v>
      </c>
      <c r="B218" s="447">
        <v>34.599999999999994</v>
      </c>
      <c r="C218" s="447">
        <v>8.7</v>
      </c>
      <c r="D218" s="447">
        <v>12.5</v>
      </c>
      <c r="E218" s="447">
        <v>22.2</v>
      </c>
      <c r="F218" s="447">
        <v>2.8000000000000003</v>
      </c>
      <c r="G218" s="447">
        <v>1.7999999999999998</v>
      </c>
      <c r="H218" s="447">
        <v>1.4000000000000001</v>
      </c>
      <c r="I218" s="447">
        <v>1.0</v>
      </c>
      <c r="J218" s="447">
        <v>2.5</v>
      </c>
      <c r="K218" s="447">
        <v>3.4000000000000004</v>
      </c>
      <c r="L218" s="447">
        <v>5.6000000000000005</v>
      </c>
      <c r="M218" s="447">
        <v>2.7</v>
      </c>
      <c r="N218" s="447">
        <v>6.800000000000001</v>
      </c>
      <c r="O218" s="447">
        <v>46.6</v>
      </c>
    </row>
    <row r="219" ht="15.75" customHeight="1"/>
    <row r="220" ht="15.75" customHeight="1">
      <c r="A220" s="112" t="s">
        <v>1029</v>
      </c>
    </row>
    <row r="221" ht="15.75" customHeight="1">
      <c r="A221" s="141" t="s">
        <v>1</v>
      </c>
      <c r="B221" s="141" t="s">
        <v>1030</v>
      </c>
      <c r="C221" s="141" t="s">
        <v>1031</v>
      </c>
      <c r="D221" s="141" t="s">
        <v>1032</v>
      </c>
      <c r="E221" s="141" t="s">
        <v>1033</v>
      </c>
      <c r="F221" s="141" t="s">
        <v>1034</v>
      </c>
      <c r="G221" s="141" t="s">
        <v>1035</v>
      </c>
      <c r="H221" s="141" t="s">
        <v>1036</v>
      </c>
      <c r="I221" s="141" t="s">
        <v>1037</v>
      </c>
      <c r="J221" s="141" t="s">
        <v>1038</v>
      </c>
    </row>
    <row r="222" ht="15.75" customHeight="1">
      <c r="A222" s="143" t="s">
        <v>23</v>
      </c>
      <c r="B222" s="143">
        <v>24.8</v>
      </c>
      <c r="C222" s="143">
        <v>11.3</v>
      </c>
      <c r="D222" s="143">
        <v>0.1</v>
      </c>
      <c r="E222" s="143">
        <v>3.5000000000000004</v>
      </c>
      <c r="F222" s="143">
        <v>3.5000000000000004</v>
      </c>
      <c r="G222" s="143">
        <v>0.0</v>
      </c>
      <c r="H222" s="143">
        <v>0.0</v>
      </c>
      <c r="I222" s="143">
        <v>0.0</v>
      </c>
      <c r="J222" s="143">
        <v>60.3</v>
      </c>
    </row>
    <row r="223" ht="15.75" customHeight="1">
      <c r="A223" s="143" t="s">
        <v>24</v>
      </c>
      <c r="B223" s="143">
        <v>35.4</v>
      </c>
      <c r="C223" s="143">
        <v>3.3000000000000003</v>
      </c>
      <c r="D223" s="143">
        <v>1.7999999999999998</v>
      </c>
      <c r="E223" s="143">
        <v>0.2</v>
      </c>
      <c r="F223" s="143">
        <v>1.5</v>
      </c>
      <c r="G223" s="143">
        <v>0.1</v>
      </c>
      <c r="H223" s="143">
        <v>2.0</v>
      </c>
      <c r="I223" s="143">
        <v>0.0</v>
      </c>
      <c r="J223" s="143">
        <v>61.7</v>
      </c>
    </row>
    <row r="224" ht="15.75" customHeight="1">
      <c r="A224" s="143" t="s">
        <v>25</v>
      </c>
      <c r="B224" s="143">
        <v>13.200000000000001</v>
      </c>
      <c r="C224" s="143">
        <v>39.300000000000004</v>
      </c>
      <c r="D224" s="143">
        <v>0.7000000000000001</v>
      </c>
      <c r="E224" s="143">
        <v>0.8</v>
      </c>
      <c r="F224" s="143">
        <v>1.4000000000000001</v>
      </c>
      <c r="G224" s="143">
        <v>0.0</v>
      </c>
      <c r="H224" s="143">
        <v>0.0</v>
      </c>
      <c r="I224" s="143">
        <v>0.2</v>
      </c>
      <c r="J224" s="143">
        <v>50.2</v>
      </c>
    </row>
    <row r="225" ht="15.75" customHeight="1">
      <c r="A225" s="143" t="s">
        <v>26</v>
      </c>
      <c r="B225" s="143">
        <v>62.9</v>
      </c>
      <c r="C225" s="143">
        <v>15.1</v>
      </c>
      <c r="D225" s="143">
        <v>0.2</v>
      </c>
      <c r="E225" s="143">
        <v>2.1</v>
      </c>
      <c r="F225" s="143">
        <v>1.2</v>
      </c>
      <c r="G225" s="143">
        <v>0.8999999999999999</v>
      </c>
      <c r="H225" s="143">
        <v>0.0</v>
      </c>
      <c r="I225" s="143">
        <v>0.0</v>
      </c>
      <c r="J225" s="143">
        <v>28.199999999999996</v>
      </c>
    </row>
    <row r="226" ht="15.75" customHeight="1">
      <c r="A226" s="143" t="s">
        <v>27</v>
      </c>
      <c r="B226" s="143">
        <v>20.3</v>
      </c>
      <c r="C226" s="143">
        <v>5.8999999999999995</v>
      </c>
      <c r="D226" s="143">
        <v>3.6999999999999997</v>
      </c>
      <c r="E226" s="143">
        <v>1.5</v>
      </c>
      <c r="F226" s="143">
        <v>1.5</v>
      </c>
      <c r="G226" s="143">
        <v>0.2</v>
      </c>
      <c r="H226" s="143">
        <v>0.8999999999999999</v>
      </c>
      <c r="I226" s="143">
        <v>0.8</v>
      </c>
      <c r="J226" s="143">
        <v>75.8</v>
      </c>
    </row>
    <row r="227" ht="15.75" customHeight="1">
      <c r="A227" s="143" t="s">
        <v>28</v>
      </c>
      <c r="B227" s="143">
        <v>44.3</v>
      </c>
      <c r="C227" s="143">
        <v>25.6</v>
      </c>
      <c r="D227" s="143">
        <v>2.9000000000000004</v>
      </c>
      <c r="E227" s="143">
        <v>2.0</v>
      </c>
      <c r="F227" s="143">
        <v>4.5</v>
      </c>
      <c r="G227" s="143">
        <v>0.0</v>
      </c>
      <c r="H227" s="143">
        <v>0.0</v>
      </c>
      <c r="I227" s="143">
        <v>0.1</v>
      </c>
      <c r="J227" s="143">
        <v>35.6</v>
      </c>
    </row>
    <row r="228" ht="15.75" customHeight="1">
      <c r="A228" s="143" t="s">
        <v>29</v>
      </c>
      <c r="B228" s="143">
        <v>40.8</v>
      </c>
      <c r="C228" s="143">
        <v>43.2</v>
      </c>
      <c r="D228" s="143">
        <v>0.0</v>
      </c>
      <c r="E228" s="143">
        <v>2.6</v>
      </c>
      <c r="F228" s="143">
        <v>0.8</v>
      </c>
      <c r="G228" s="143">
        <v>0.0</v>
      </c>
      <c r="H228" s="143">
        <v>0.2</v>
      </c>
      <c r="I228" s="143">
        <v>0.0</v>
      </c>
      <c r="J228" s="143">
        <v>33.1</v>
      </c>
    </row>
    <row r="229" ht="15.75" customHeight="1">
      <c r="A229" s="143" t="s">
        <v>30</v>
      </c>
      <c r="B229" s="143">
        <v>48.1</v>
      </c>
      <c r="C229" s="143">
        <v>38.4</v>
      </c>
      <c r="D229" s="143">
        <v>17.9</v>
      </c>
      <c r="E229" s="143">
        <v>9.8</v>
      </c>
      <c r="F229" s="143">
        <v>10.4</v>
      </c>
      <c r="G229" s="143">
        <v>5.5</v>
      </c>
      <c r="H229" s="143">
        <v>6.2</v>
      </c>
      <c r="I229" s="143">
        <v>5.8999999999999995</v>
      </c>
      <c r="J229" s="143">
        <v>37.5</v>
      </c>
    </row>
    <row r="230" ht="15.75" customHeight="1">
      <c r="A230" s="143" t="s">
        <v>31</v>
      </c>
      <c r="B230" s="143">
        <v>56.49999999999999</v>
      </c>
      <c r="C230" s="143">
        <v>21.5</v>
      </c>
      <c r="D230" s="143">
        <v>4.3</v>
      </c>
      <c r="E230" s="143">
        <v>7.000000000000001</v>
      </c>
      <c r="F230" s="143">
        <v>9.2</v>
      </c>
      <c r="G230" s="143">
        <v>0.6</v>
      </c>
      <c r="H230" s="143">
        <v>1.4000000000000001</v>
      </c>
      <c r="I230" s="143">
        <v>0.3</v>
      </c>
      <c r="J230" s="143">
        <v>39.4</v>
      </c>
    </row>
    <row r="231" ht="15.75" customHeight="1">
      <c r="A231" s="143" t="s">
        <v>32</v>
      </c>
      <c r="B231" s="143">
        <v>41.699999999999996</v>
      </c>
      <c r="C231" s="143">
        <v>26.3</v>
      </c>
      <c r="D231" s="143">
        <v>5.8999999999999995</v>
      </c>
      <c r="E231" s="143">
        <v>13.700000000000001</v>
      </c>
      <c r="F231" s="143">
        <v>7.3</v>
      </c>
      <c r="G231" s="143">
        <v>0.1</v>
      </c>
      <c r="H231" s="143">
        <v>1.0999999999999999</v>
      </c>
      <c r="I231" s="143">
        <v>0.8</v>
      </c>
      <c r="J231" s="143">
        <v>38.9</v>
      </c>
    </row>
    <row r="232" ht="15.75" customHeight="1">
      <c r="A232" s="143" t="s">
        <v>33</v>
      </c>
      <c r="B232" s="143">
        <v>10.6</v>
      </c>
      <c r="C232" s="143">
        <v>12.0</v>
      </c>
      <c r="D232" s="143">
        <v>4.9</v>
      </c>
      <c r="E232" s="143">
        <v>3.5999999999999996</v>
      </c>
      <c r="F232" s="143">
        <v>3.2</v>
      </c>
      <c r="G232" s="143">
        <v>2.4</v>
      </c>
      <c r="H232" s="143">
        <v>2.3</v>
      </c>
      <c r="I232" s="143">
        <v>0.6</v>
      </c>
      <c r="J232" s="143">
        <v>76.7</v>
      </c>
    </row>
    <row r="233" ht="15.75" customHeight="1">
      <c r="A233" s="143" t="s">
        <v>34</v>
      </c>
      <c r="B233" s="143">
        <v>53.6</v>
      </c>
      <c r="C233" s="143">
        <v>40.699999999999996</v>
      </c>
      <c r="D233" s="143">
        <v>11.799999999999999</v>
      </c>
      <c r="E233" s="143">
        <v>14.000000000000002</v>
      </c>
      <c r="F233" s="143">
        <v>7.000000000000001</v>
      </c>
      <c r="G233" s="143">
        <v>0.0</v>
      </c>
      <c r="H233" s="143">
        <v>0.2</v>
      </c>
      <c r="I233" s="143">
        <v>0.4</v>
      </c>
      <c r="J233" s="143">
        <v>27.200000000000003</v>
      </c>
    </row>
    <row r="234" ht="15.75" customHeight="1">
      <c r="A234" s="143" t="s">
        <v>35</v>
      </c>
      <c r="B234" s="143">
        <v>66.8</v>
      </c>
      <c r="C234" s="143">
        <v>2.9000000000000004</v>
      </c>
      <c r="D234" s="143">
        <v>2.4</v>
      </c>
      <c r="E234" s="143">
        <v>0.5</v>
      </c>
      <c r="F234" s="143">
        <v>1.7000000000000002</v>
      </c>
      <c r="G234" s="143">
        <v>0.0</v>
      </c>
      <c r="H234" s="143">
        <v>0.0</v>
      </c>
      <c r="I234" s="143">
        <v>0.0</v>
      </c>
      <c r="J234" s="143">
        <v>26.900000000000002</v>
      </c>
    </row>
    <row r="235" ht="15.75" customHeight="1">
      <c r="A235" s="143" t="s">
        <v>36</v>
      </c>
      <c r="B235" s="143">
        <v>26.0</v>
      </c>
      <c r="C235" s="143">
        <v>28.499999999999996</v>
      </c>
      <c r="D235" s="143">
        <v>6.5</v>
      </c>
      <c r="E235" s="143">
        <v>2.4</v>
      </c>
      <c r="F235" s="143">
        <v>0.1</v>
      </c>
      <c r="G235" s="143">
        <v>0.0</v>
      </c>
      <c r="H235" s="143">
        <v>0.8999999999999999</v>
      </c>
      <c r="I235" s="143">
        <v>0.0</v>
      </c>
      <c r="J235" s="143">
        <v>53.7</v>
      </c>
    </row>
    <row r="236" ht="15.75" customHeight="1">
      <c r="A236" s="447" t="s">
        <v>22</v>
      </c>
      <c r="B236" s="447">
        <v>39.300000000000004</v>
      </c>
      <c r="C236" s="447">
        <v>26.6</v>
      </c>
      <c r="D236" s="447">
        <v>5.1</v>
      </c>
      <c r="E236" s="447">
        <v>5.1</v>
      </c>
      <c r="F236" s="447">
        <v>4.3</v>
      </c>
      <c r="G236" s="447">
        <v>0.8</v>
      </c>
      <c r="H236" s="447">
        <v>1.2</v>
      </c>
      <c r="I236" s="447">
        <v>0.8999999999999999</v>
      </c>
      <c r="J236" s="447">
        <v>44.1</v>
      </c>
    </row>
    <row r="237" ht="15.75" customHeight="1"/>
    <row r="238" ht="15.75" customHeight="1">
      <c r="A238" s="112" t="s">
        <v>1039</v>
      </c>
    </row>
    <row r="239" ht="15.75" customHeight="1"/>
    <row r="240" ht="15.75" customHeight="1">
      <c r="A240" s="112" t="s">
        <v>1040</v>
      </c>
    </row>
    <row r="241" ht="15.75" customHeight="1">
      <c r="A241" s="141" t="s">
        <v>1</v>
      </c>
      <c r="B241" s="141" t="s">
        <v>1041</v>
      </c>
    </row>
    <row r="242" ht="15.75" customHeight="1">
      <c r="A242" s="143" t="s">
        <v>34</v>
      </c>
      <c r="B242" s="143">
        <v>45.3</v>
      </c>
    </row>
    <row r="243" ht="15.75" customHeight="1">
      <c r="A243" s="143" t="s">
        <v>32</v>
      </c>
      <c r="B243" s="143">
        <v>42.2</v>
      </c>
    </row>
    <row r="244" ht="15.75" customHeight="1">
      <c r="A244" s="143" t="s">
        <v>35</v>
      </c>
      <c r="B244" s="143">
        <v>33.5</v>
      </c>
    </row>
    <row r="245" ht="15.75" customHeight="1">
      <c r="A245" s="143" t="s">
        <v>31</v>
      </c>
      <c r="B245" s="143">
        <v>28.9</v>
      </c>
    </row>
    <row r="246" ht="15.75" customHeight="1">
      <c r="A246" s="143" t="s">
        <v>33</v>
      </c>
      <c r="B246" s="143">
        <v>28.0</v>
      </c>
    </row>
    <row r="247" ht="15.75" customHeight="1">
      <c r="A247" s="143" t="s">
        <v>24</v>
      </c>
      <c r="B247" s="143">
        <v>27.1</v>
      </c>
    </row>
    <row r="248" ht="15.75" customHeight="1">
      <c r="A248" s="143" t="s">
        <v>25</v>
      </c>
      <c r="B248" s="143">
        <v>27.0</v>
      </c>
    </row>
    <row r="249" ht="15.75" customHeight="1">
      <c r="A249" s="143" t="s">
        <v>28</v>
      </c>
      <c r="B249" s="143">
        <v>26.2</v>
      </c>
    </row>
    <row r="250" ht="15.75" customHeight="1">
      <c r="A250" s="143" t="s">
        <v>29</v>
      </c>
      <c r="B250" s="143">
        <v>23.4</v>
      </c>
    </row>
    <row r="251" ht="15.75" customHeight="1">
      <c r="A251" s="143" t="s">
        <v>30</v>
      </c>
      <c r="B251" s="143">
        <v>22.8</v>
      </c>
    </row>
    <row r="252" ht="15.75" customHeight="1">
      <c r="A252" s="143" t="s">
        <v>26</v>
      </c>
      <c r="B252" s="143">
        <v>20.5</v>
      </c>
    </row>
    <row r="253" ht="15.75" customHeight="1">
      <c r="A253" s="143" t="s">
        <v>36</v>
      </c>
      <c r="B253" s="143">
        <v>18.1</v>
      </c>
    </row>
    <row r="254" ht="15.75" customHeight="1">
      <c r="A254" s="143" t="s">
        <v>27</v>
      </c>
      <c r="B254" s="143">
        <v>14.2</v>
      </c>
    </row>
    <row r="255" ht="15.75" customHeight="1">
      <c r="A255" s="143" t="s">
        <v>23</v>
      </c>
      <c r="B255" s="143">
        <v>6.3</v>
      </c>
    </row>
    <row r="256" ht="15.75" customHeight="1">
      <c r="A256" s="447" t="s">
        <v>87</v>
      </c>
      <c r="B256" s="447">
        <v>25.8</v>
      </c>
    </row>
    <row r="257" ht="15.75" customHeight="1"/>
    <row r="258" ht="15.75" customHeight="1">
      <c r="A258" s="112" t="s">
        <v>1042</v>
      </c>
    </row>
    <row r="259" ht="15.75" customHeight="1">
      <c r="A259" s="141" t="s">
        <v>1</v>
      </c>
      <c r="B259" s="141" t="s">
        <v>1043</v>
      </c>
      <c r="C259" s="141" t="s">
        <v>1044</v>
      </c>
      <c r="D259" s="141" t="s">
        <v>1045</v>
      </c>
      <c r="E259" s="141" t="s">
        <v>1046</v>
      </c>
      <c r="F259" s="141" t="s">
        <v>837</v>
      </c>
      <c r="G259" s="141" t="s">
        <v>1047</v>
      </c>
      <c r="H259" s="141" t="s">
        <v>1048</v>
      </c>
      <c r="I259" s="141" t="s">
        <v>1049</v>
      </c>
      <c r="J259" s="141" t="s">
        <v>1050</v>
      </c>
      <c r="K259" s="141" t="s">
        <v>1051</v>
      </c>
      <c r="L259" s="141" t="s">
        <v>1052</v>
      </c>
    </row>
    <row r="260" ht="15.75" customHeight="1">
      <c r="A260" s="143" t="s">
        <v>23</v>
      </c>
      <c r="B260" s="143">
        <v>0.7000000000000001</v>
      </c>
      <c r="C260" s="143">
        <v>0.0</v>
      </c>
      <c r="D260" s="143">
        <v>55.7</v>
      </c>
      <c r="E260" s="143">
        <v>0.0</v>
      </c>
      <c r="F260" s="143">
        <v>33.7</v>
      </c>
      <c r="G260" s="143">
        <v>0.0</v>
      </c>
      <c r="H260" s="143">
        <v>16.6</v>
      </c>
      <c r="I260" s="143">
        <v>0.0</v>
      </c>
      <c r="J260" s="143">
        <v>0.2</v>
      </c>
      <c r="K260" s="143">
        <v>0.0</v>
      </c>
      <c r="L260" s="143">
        <v>0.0</v>
      </c>
    </row>
    <row r="261" ht="15.75" customHeight="1">
      <c r="A261" s="143" t="s">
        <v>24</v>
      </c>
      <c r="B261" s="143">
        <v>46.2</v>
      </c>
      <c r="C261" s="143">
        <v>0.0</v>
      </c>
      <c r="D261" s="143">
        <v>48.4</v>
      </c>
      <c r="E261" s="143">
        <v>13.0</v>
      </c>
      <c r="F261" s="143">
        <v>43.9</v>
      </c>
      <c r="G261" s="143">
        <v>4.9</v>
      </c>
      <c r="H261" s="143">
        <v>1.3</v>
      </c>
      <c r="I261" s="143">
        <v>0.0</v>
      </c>
      <c r="J261" s="143">
        <v>3.8</v>
      </c>
      <c r="K261" s="143">
        <v>48.4</v>
      </c>
      <c r="L261" s="143">
        <v>1.6</v>
      </c>
    </row>
    <row r="262" ht="15.75" customHeight="1">
      <c r="A262" s="143" t="s">
        <v>25</v>
      </c>
      <c r="B262" s="143">
        <v>0.3</v>
      </c>
      <c r="C262" s="143">
        <v>0.0</v>
      </c>
      <c r="D262" s="143">
        <v>16.900000000000002</v>
      </c>
      <c r="E262" s="143">
        <v>10.7</v>
      </c>
      <c r="F262" s="143">
        <v>24.3</v>
      </c>
      <c r="G262" s="143">
        <v>1.4000000000000001</v>
      </c>
      <c r="H262" s="143">
        <v>0.8999999999999999</v>
      </c>
      <c r="I262" s="143">
        <v>0.0</v>
      </c>
      <c r="J262" s="143">
        <v>3.8</v>
      </c>
      <c r="K262" s="143">
        <v>50.5</v>
      </c>
      <c r="L262" s="143">
        <v>2.6</v>
      </c>
    </row>
    <row r="263" ht="15.75" customHeight="1">
      <c r="A263" s="143" t="s">
        <v>26</v>
      </c>
      <c r="B263" s="143">
        <v>8.6</v>
      </c>
      <c r="C263" s="143">
        <v>24.8</v>
      </c>
      <c r="D263" s="143">
        <v>11.899999999999999</v>
      </c>
      <c r="E263" s="143">
        <v>6.5</v>
      </c>
      <c r="F263" s="143">
        <v>50.3</v>
      </c>
      <c r="G263" s="143">
        <v>0.0</v>
      </c>
      <c r="H263" s="143">
        <v>24.5</v>
      </c>
      <c r="I263" s="143">
        <v>0.0</v>
      </c>
      <c r="J263" s="143">
        <v>1.4000000000000001</v>
      </c>
      <c r="K263" s="143">
        <v>14.7</v>
      </c>
      <c r="L263" s="143">
        <v>0.0</v>
      </c>
    </row>
    <row r="264" ht="15.75" customHeight="1">
      <c r="A264" s="143" t="s">
        <v>27</v>
      </c>
      <c r="B264" s="143">
        <v>40.5</v>
      </c>
      <c r="C264" s="143">
        <v>0.7000000000000001</v>
      </c>
      <c r="D264" s="143">
        <v>39.300000000000004</v>
      </c>
      <c r="E264" s="143">
        <v>4.9</v>
      </c>
      <c r="F264" s="143">
        <v>22.2</v>
      </c>
      <c r="G264" s="143">
        <v>0.0</v>
      </c>
      <c r="H264" s="143">
        <v>9.4</v>
      </c>
      <c r="I264" s="143">
        <v>0.0</v>
      </c>
      <c r="J264" s="143">
        <v>2.3</v>
      </c>
      <c r="K264" s="143">
        <v>4.0</v>
      </c>
      <c r="L264" s="143">
        <v>0.0</v>
      </c>
    </row>
    <row r="265" ht="15.75" customHeight="1">
      <c r="A265" s="143" t="s">
        <v>28</v>
      </c>
      <c r="B265" s="143">
        <v>14.499999999999998</v>
      </c>
      <c r="C265" s="143">
        <v>2.0</v>
      </c>
      <c r="D265" s="143">
        <v>21.099999999999998</v>
      </c>
      <c r="E265" s="143">
        <v>38.7</v>
      </c>
      <c r="F265" s="143">
        <v>23.7</v>
      </c>
      <c r="G265" s="143">
        <v>2.9000000000000004</v>
      </c>
      <c r="H265" s="143">
        <v>0.0</v>
      </c>
      <c r="I265" s="143">
        <v>0.0</v>
      </c>
      <c r="J265" s="143">
        <v>0.0</v>
      </c>
      <c r="K265" s="143">
        <v>40.5</v>
      </c>
      <c r="L265" s="143">
        <v>0.3</v>
      </c>
    </row>
    <row r="266" ht="15.75" customHeight="1">
      <c r="A266" s="143" t="s">
        <v>29</v>
      </c>
      <c r="B266" s="143">
        <v>21.4</v>
      </c>
      <c r="C266" s="143">
        <v>2.1</v>
      </c>
      <c r="D266" s="143">
        <v>55.900000000000006</v>
      </c>
      <c r="E266" s="143">
        <v>0.8</v>
      </c>
      <c r="F266" s="143">
        <v>11.700000000000001</v>
      </c>
      <c r="G266" s="143">
        <v>0.6</v>
      </c>
      <c r="H266" s="143">
        <v>47.0</v>
      </c>
      <c r="I266" s="143">
        <v>0.0</v>
      </c>
      <c r="J266" s="143">
        <v>0.2</v>
      </c>
      <c r="K266" s="143">
        <v>52.300000000000004</v>
      </c>
      <c r="L266" s="143">
        <v>0.0</v>
      </c>
    </row>
    <row r="267" ht="15.75" customHeight="1">
      <c r="A267" s="143" t="s">
        <v>30</v>
      </c>
      <c r="B267" s="143">
        <v>81.89999999999999</v>
      </c>
      <c r="C267" s="143">
        <v>24.3</v>
      </c>
      <c r="D267" s="143">
        <v>4.1000000000000005</v>
      </c>
      <c r="E267" s="143">
        <v>25.1</v>
      </c>
      <c r="F267" s="143">
        <v>0.1</v>
      </c>
      <c r="G267" s="143">
        <v>1.7000000000000002</v>
      </c>
      <c r="H267" s="143">
        <v>6.9</v>
      </c>
      <c r="I267" s="143">
        <v>0.2</v>
      </c>
      <c r="J267" s="143">
        <v>4.3</v>
      </c>
      <c r="K267" s="143">
        <v>32.1</v>
      </c>
      <c r="L267" s="143">
        <v>0.0</v>
      </c>
    </row>
    <row r="268" ht="15.75" customHeight="1">
      <c r="A268" s="143" t="s">
        <v>31</v>
      </c>
      <c r="B268" s="143">
        <v>0.8</v>
      </c>
      <c r="C268" s="143">
        <v>1.0999999999999999</v>
      </c>
      <c r="D268" s="143">
        <v>38.6</v>
      </c>
      <c r="E268" s="143">
        <v>0.6</v>
      </c>
      <c r="F268" s="143">
        <v>47.8</v>
      </c>
      <c r="G268" s="143">
        <v>29.099999999999998</v>
      </c>
      <c r="H268" s="143">
        <v>37.4</v>
      </c>
      <c r="I268" s="143">
        <v>0.0</v>
      </c>
      <c r="J268" s="143">
        <v>30.599999999999998</v>
      </c>
      <c r="K268" s="143">
        <v>17.299999999999997</v>
      </c>
      <c r="L268" s="143">
        <v>0.8</v>
      </c>
    </row>
    <row r="269" ht="15.75" customHeight="1">
      <c r="A269" s="143" t="s">
        <v>32</v>
      </c>
      <c r="B269" s="143">
        <v>7.5</v>
      </c>
      <c r="C269" s="143">
        <v>0.0</v>
      </c>
      <c r="D269" s="143">
        <v>85.2</v>
      </c>
      <c r="E269" s="143">
        <v>12.8</v>
      </c>
      <c r="F269" s="143">
        <v>37.5</v>
      </c>
      <c r="G269" s="143">
        <v>13.5</v>
      </c>
      <c r="H269" s="143">
        <v>17.0</v>
      </c>
      <c r="I269" s="143">
        <v>2.6</v>
      </c>
      <c r="J269" s="143">
        <v>0.0</v>
      </c>
      <c r="K269" s="143">
        <v>31.6</v>
      </c>
      <c r="L269" s="143">
        <v>3.3000000000000003</v>
      </c>
    </row>
    <row r="270" ht="15.75" customHeight="1">
      <c r="A270" s="143" t="s">
        <v>33</v>
      </c>
      <c r="B270" s="143">
        <v>6.4</v>
      </c>
      <c r="C270" s="143">
        <v>17.9</v>
      </c>
      <c r="D270" s="143">
        <v>30.099999999999998</v>
      </c>
      <c r="E270" s="143">
        <v>22.3</v>
      </c>
      <c r="F270" s="143">
        <v>36.199999999999996</v>
      </c>
      <c r="G270" s="143">
        <v>0.2</v>
      </c>
      <c r="H270" s="143">
        <v>2.4</v>
      </c>
      <c r="I270" s="143">
        <v>24.5</v>
      </c>
      <c r="J270" s="143">
        <v>25.3</v>
      </c>
      <c r="K270" s="143">
        <v>26.900000000000002</v>
      </c>
      <c r="L270" s="143">
        <v>13.8</v>
      </c>
    </row>
    <row r="271" ht="15.75" customHeight="1">
      <c r="A271" s="143" t="s">
        <v>34</v>
      </c>
      <c r="B271" s="143">
        <v>6.7</v>
      </c>
      <c r="C271" s="143">
        <v>6.4</v>
      </c>
      <c r="D271" s="143">
        <v>26.5</v>
      </c>
      <c r="E271" s="143">
        <v>43.9</v>
      </c>
      <c r="F271" s="143">
        <v>15.4</v>
      </c>
      <c r="G271" s="143">
        <v>13.200000000000001</v>
      </c>
      <c r="H271" s="143">
        <v>11.799999999999999</v>
      </c>
      <c r="I271" s="143">
        <v>0.8</v>
      </c>
      <c r="J271" s="143">
        <v>2.9000000000000004</v>
      </c>
      <c r="K271" s="143">
        <v>27.0</v>
      </c>
      <c r="L271" s="143">
        <v>0.0</v>
      </c>
    </row>
    <row r="272" ht="15.75" customHeight="1">
      <c r="A272" s="143" t="s">
        <v>35</v>
      </c>
      <c r="B272" s="143">
        <v>46.1</v>
      </c>
      <c r="C272" s="143">
        <v>0.8</v>
      </c>
      <c r="D272" s="143">
        <v>23.5</v>
      </c>
      <c r="E272" s="143">
        <v>10.6</v>
      </c>
      <c r="F272" s="143">
        <v>8.3</v>
      </c>
      <c r="G272" s="143">
        <v>11.700000000000001</v>
      </c>
      <c r="H272" s="143">
        <v>0.5</v>
      </c>
      <c r="I272" s="143">
        <v>0.1</v>
      </c>
      <c r="J272" s="143">
        <v>3.9</v>
      </c>
      <c r="K272" s="143">
        <v>15.2</v>
      </c>
      <c r="L272" s="143">
        <v>9.1</v>
      </c>
    </row>
    <row r="273" ht="15.75" customHeight="1">
      <c r="A273" s="143" t="s">
        <v>36</v>
      </c>
      <c r="B273" s="143">
        <v>9.4</v>
      </c>
      <c r="C273" s="143">
        <v>0.0</v>
      </c>
      <c r="D273" s="143">
        <v>43.7</v>
      </c>
      <c r="E273" s="143">
        <v>29.7</v>
      </c>
      <c r="F273" s="143">
        <v>25.1</v>
      </c>
      <c r="G273" s="143">
        <v>0.0</v>
      </c>
      <c r="H273" s="143">
        <v>0.0</v>
      </c>
      <c r="I273" s="143">
        <v>7.000000000000001</v>
      </c>
      <c r="J273" s="143">
        <v>0.0</v>
      </c>
      <c r="K273" s="143">
        <v>13.900000000000002</v>
      </c>
      <c r="L273" s="143">
        <v>0.0</v>
      </c>
    </row>
    <row r="274" ht="15.75" customHeight="1">
      <c r="A274" s="447" t="s">
        <v>22</v>
      </c>
      <c r="B274" s="447">
        <v>19.5</v>
      </c>
      <c r="C274" s="447">
        <v>6.0</v>
      </c>
      <c r="D274" s="447">
        <v>36.1</v>
      </c>
      <c r="E274" s="447">
        <v>17.2</v>
      </c>
      <c r="F274" s="447">
        <v>26.400000000000002</v>
      </c>
      <c r="G274" s="447">
        <v>7.1</v>
      </c>
      <c r="H274" s="447">
        <v>14.899999999999999</v>
      </c>
      <c r="I274" s="447">
        <v>2.0</v>
      </c>
      <c r="J274" s="447">
        <v>6.0</v>
      </c>
      <c r="K274" s="447">
        <v>32.0</v>
      </c>
      <c r="L274" s="447">
        <v>1.9</v>
      </c>
    </row>
    <row r="275" ht="15.75" customHeight="1"/>
    <row r="276" ht="15.75" customHeight="1">
      <c r="A276" s="112" t="s">
        <v>1053</v>
      </c>
    </row>
    <row r="277" ht="15.75" customHeight="1">
      <c r="A277" s="141" t="s">
        <v>1</v>
      </c>
      <c r="B277" s="141" t="s">
        <v>1054</v>
      </c>
      <c r="C277" s="141" t="s">
        <v>1055</v>
      </c>
      <c r="D277" s="141" t="s">
        <v>1056</v>
      </c>
    </row>
    <row r="278" ht="15.75" customHeight="1">
      <c r="A278" s="143" t="s">
        <v>23</v>
      </c>
      <c r="B278" s="143">
        <v>0.0</v>
      </c>
      <c r="C278" s="143">
        <v>70.6</v>
      </c>
      <c r="D278" s="143">
        <v>26.4</v>
      </c>
    </row>
    <row r="279" ht="15.75" customHeight="1">
      <c r="A279" s="143" t="s">
        <v>24</v>
      </c>
      <c r="B279" s="143">
        <v>9.2</v>
      </c>
      <c r="C279" s="143">
        <v>94.5</v>
      </c>
      <c r="D279" s="143">
        <v>4.7</v>
      </c>
    </row>
    <row r="280" ht="15.75" customHeight="1">
      <c r="A280" s="143" t="s">
        <v>25</v>
      </c>
      <c r="B280" s="143">
        <v>11.1</v>
      </c>
      <c r="C280" s="143">
        <v>85.7</v>
      </c>
      <c r="D280" s="143">
        <v>19.7</v>
      </c>
    </row>
    <row r="281" ht="15.75" customHeight="1">
      <c r="A281" s="143" t="s">
        <v>26</v>
      </c>
      <c r="B281" s="143">
        <v>7.1</v>
      </c>
      <c r="C281" s="143">
        <v>36.9</v>
      </c>
      <c r="D281" s="143">
        <v>48.4</v>
      </c>
    </row>
    <row r="282" ht="15.75" customHeight="1">
      <c r="A282" s="143" t="s">
        <v>27</v>
      </c>
      <c r="B282" s="143">
        <v>2.5</v>
      </c>
      <c r="C282" s="143">
        <v>69.4</v>
      </c>
      <c r="D282" s="143">
        <v>8.8</v>
      </c>
    </row>
    <row r="283" ht="15.75" customHeight="1">
      <c r="A283" s="143" t="s">
        <v>28</v>
      </c>
      <c r="B283" s="143">
        <v>34.2</v>
      </c>
      <c r="C283" s="143">
        <v>77.3</v>
      </c>
      <c r="D283" s="143">
        <v>8.5</v>
      </c>
    </row>
    <row r="284" ht="15.75" customHeight="1">
      <c r="A284" s="143" t="s">
        <v>29</v>
      </c>
      <c r="B284" s="143">
        <v>0.0</v>
      </c>
      <c r="C284" s="143">
        <v>66.5</v>
      </c>
      <c r="D284" s="143">
        <v>25.1</v>
      </c>
    </row>
    <row r="285" ht="15.75" customHeight="1">
      <c r="A285" s="143" t="s">
        <v>30</v>
      </c>
      <c r="B285" s="143">
        <v>1.1</v>
      </c>
      <c r="C285" s="143">
        <v>74.5</v>
      </c>
      <c r="D285" s="143">
        <v>7.5</v>
      </c>
    </row>
    <row r="286" ht="15.75" customHeight="1">
      <c r="A286" s="143" t="s">
        <v>31</v>
      </c>
      <c r="B286" s="143">
        <v>2.7</v>
      </c>
      <c r="C286" s="143">
        <v>50.3</v>
      </c>
      <c r="D286" s="143">
        <v>20.2</v>
      </c>
    </row>
    <row r="287" ht="15.75" customHeight="1">
      <c r="A287" s="143" t="s">
        <v>32</v>
      </c>
      <c r="B287" s="143">
        <v>18.0</v>
      </c>
      <c r="C287" s="143">
        <v>82.2</v>
      </c>
      <c r="D287" s="143">
        <v>31.0</v>
      </c>
    </row>
    <row r="288" ht="15.75" customHeight="1">
      <c r="A288" s="143" t="s">
        <v>33</v>
      </c>
      <c r="B288" s="143">
        <v>4.4</v>
      </c>
      <c r="C288" s="143">
        <v>83.7</v>
      </c>
      <c r="D288" s="143">
        <v>11.3</v>
      </c>
    </row>
    <row r="289" ht="15.75" customHeight="1">
      <c r="A289" s="143" t="s">
        <v>34</v>
      </c>
      <c r="B289" s="143">
        <v>17.3</v>
      </c>
      <c r="C289" s="143">
        <v>81.8</v>
      </c>
      <c r="D289" s="143">
        <v>24.4</v>
      </c>
    </row>
    <row r="290" ht="15.75" customHeight="1">
      <c r="A290" s="143" t="s">
        <v>35</v>
      </c>
      <c r="B290" s="143">
        <v>15.4</v>
      </c>
      <c r="C290" s="143">
        <v>55.1</v>
      </c>
      <c r="D290" s="143">
        <v>37.6</v>
      </c>
    </row>
    <row r="291" ht="15.75" customHeight="1">
      <c r="A291" s="143" t="s">
        <v>36</v>
      </c>
      <c r="B291" s="143">
        <v>25.5</v>
      </c>
      <c r="C291" s="143">
        <v>36.5</v>
      </c>
      <c r="D291" s="143">
        <v>33.2</v>
      </c>
    </row>
    <row r="292" ht="15.75" customHeight="1">
      <c r="A292" s="447" t="s">
        <v>22</v>
      </c>
      <c r="B292" s="447">
        <v>11.1</v>
      </c>
      <c r="C292" s="447">
        <v>71.1</v>
      </c>
      <c r="D292" s="447">
        <v>21.6</v>
      </c>
    </row>
    <row r="293" ht="15.75" customHeight="1"/>
    <row r="294" ht="15.75" customHeight="1">
      <c r="A294" s="112" t="s">
        <v>1057</v>
      </c>
    </row>
    <row r="295" ht="15.75" customHeight="1">
      <c r="A295" s="141" t="s">
        <v>1</v>
      </c>
      <c r="B295" s="141" t="s">
        <v>1058</v>
      </c>
      <c r="C295" s="141" t="s">
        <v>1059</v>
      </c>
      <c r="D295" s="141" t="s">
        <v>1060</v>
      </c>
      <c r="E295" s="141" t="s">
        <v>1061</v>
      </c>
    </row>
    <row r="296" ht="15.75" customHeight="1">
      <c r="A296" s="143" t="s">
        <v>23</v>
      </c>
      <c r="B296" s="143">
        <v>0.0</v>
      </c>
      <c r="C296" s="143">
        <v>0.0</v>
      </c>
      <c r="D296" s="143">
        <v>0.0</v>
      </c>
      <c r="E296" s="143">
        <v>0.0</v>
      </c>
    </row>
    <row r="297" ht="15.75" customHeight="1">
      <c r="A297" s="143" t="s">
        <v>24</v>
      </c>
      <c r="B297" s="143">
        <v>0.0</v>
      </c>
      <c r="C297" s="143">
        <v>0.0</v>
      </c>
      <c r="D297" s="143">
        <v>3181.0</v>
      </c>
      <c r="E297" s="143">
        <v>174.0</v>
      </c>
    </row>
    <row r="298" ht="15.75" customHeight="1">
      <c r="A298" s="143" t="s">
        <v>25</v>
      </c>
      <c r="B298" s="143">
        <v>0.0</v>
      </c>
      <c r="C298" s="143">
        <v>869.0</v>
      </c>
      <c r="D298" s="143">
        <v>0.0</v>
      </c>
      <c r="E298" s="143">
        <v>698.0</v>
      </c>
    </row>
    <row r="299" ht="15.75" customHeight="1">
      <c r="A299" s="143" t="s">
        <v>26</v>
      </c>
      <c r="B299" s="143">
        <v>0.0</v>
      </c>
      <c r="C299" s="143">
        <v>0.0</v>
      </c>
      <c r="D299" s="143">
        <v>2368.0</v>
      </c>
      <c r="E299" s="143">
        <v>159.0</v>
      </c>
    </row>
    <row r="300" ht="15.75" customHeight="1">
      <c r="A300" s="143" t="s">
        <v>27</v>
      </c>
      <c r="B300" s="143">
        <v>0.0</v>
      </c>
      <c r="C300" s="143">
        <v>0.0</v>
      </c>
      <c r="D300" s="143">
        <v>1340.0</v>
      </c>
      <c r="E300" s="143">
        <v>0.0</v>
      </c>
    </row>
    <row r="301" ht="15.75" customHeight="1">
      <c r="A301" s="143" t="s">
        <v>28</v>
      </c>
      <c r="B301" s="143">
        <v>0.0</v>
      </c>
      <c r="C301" s="143">
        <v>374.0</v>
      </c>
      <c r="D301" s="143">
        <v>504.0</v>
      </c>
      <c r="E301" s="143">
        <v>927.0</v>
      </c>
    </row>
    <row r="302" ht="15.75" customHeight="1">
      <c r="A302" s="143" t="s">
        <v>29</v>
      </c>
      <c r="B302" s="143">
        <v>0.0</v>
      </c>
      <c r="C302" s="143">
        <v>0.0</v>
      </c>
      <c r="D302" s="143">
        <v>0.0</v>
      </c>
      <c r="E302" s="143">
        <v>0.0</v>
      </c>
    </row>
    <row r="303" ht="15.75" customHeight="1">
      <c r="A303" s="143" t="s">
        <v>30</v>
      </c>
      <c r="B303" s="143">
        <v>0.0</v>
      </c>
      <c r="C303" s="143">
        <v>63.0</v>
      </c>
      <c r="D303" s="143">
        <v>30.0</v>
      </c>
      <c r="E303" s="143">
        <v>0.0</v>
      </c>
    </row>
    <row r="304" ht="15.75" customHeight="1">
      <c r="A304" s="143" t="s">
        <v>31</v>
      </c>
      <c r="B304" s="143">
        <v>0.0</v>
      </c>
      <c r="C304" s="143">
        <v>0.0</v>
      </c>
      <c r="D304" s="143">
        <v>759.0</v>
      </c>
      <c r="E304" s="143">
        <v>119.0</v>
      </c>
    </row>
    <row r="305" ht="15.75" customHeight="1">
      <c r="A305" s="143" t="s">
        <v>32</v>
      </c>
      <c r="B305" s="143">
        <v>0.0</v>
      </c>
      <c r="C305" s="143">
        <v>3986.0</v>
      </c>
      <c r="D305" s="143">
        <v>2595.0</v>
      </c>
      <c r="E305" s="143">
        <v>4246.0</v>
      </c>
    </row>
    <row r="306" ht="15.75" customHeight="1">
      <c r="A306" s="143" t="s">
        <v>33</v>
      </c>
      <c r="B306" s="143">
        <v>142.0</v>
      </c>
      <c r="C306" s="143">
        <v>199.0</v>
      </c>
      <c r="D306" s="143">
        <v>244.0</v>
      </c>
      <c r="E306" s="143">
        <v>3.0</v>
      </c>
    </row>
    <row r="307" ht="15.75" customHeight="1">
      <c r="A307" s="143" t="s">
        <v>34</v>
      </c>
      <c r="B307" s="143">
        <v>0.0</v>
      </c>
      <c r="C307" s="143">
        <v>0.0</v>
      </c>
      <c r="D307" s="143">
        <v>2812.0</v>
      </c>
      <c r="E307" s="143">
        <v>0.0</v>
      </c>
    </row>
    <row r="308" ht="15.75" customHeight="1">
      <c r="A308" s="143" t="s">
        <v>35</v>
      </c>
      <c r="B308" s="143">
        <v>0.0</v>
      </c>
      <c r="C308" s="143">
        <v>0.0</v>
      </c>
      <c r="D308" s="143">
        <v>617.0</v>
      </c>
      <c r="E308" s="143">
        <v>15.0</v>
      </c>
    </row>
    <row r="309" ht="15.75" customHeight="1">
      <c r="A309" s="143" t="s">
        <v>36</v>
      </c>
      <c r="B309" s="143">
        <v>83.0</v>
      </c>
      <c r="C309" s="143">
        <v>0.0</v>
      </c>
      <c r="D309" s="143">
        <v>4170.0</v>
      </c>
      <c r="E309" s="143">
        <v>278.0</v>
      </c>
    </row>
    <row r="310" ht="15.75" customHeight="1">
      <c r="A310" s="447" t="s">
        <v>22</v>
      </c>
      <c r="B310" s="447">
        <v>225.0</v>
      </c>
      <c r="C310" s="447">
        <v>5491.0</v>
      </c>
      <c r="D310" s="447">
        <v>18620.0</v>
      </c>
      <c r="E310" s="447">
        <v>6619.0</v>
      </c>
    </row>
    <row r="311" ht="15.75" customHeight="1"/>
    <row r="312" ht="15.75" customHeight="1"/>
    <row r="313" ht="15.75" customHeight="1">
      <c r="A313" s="112" t="s">
        <v>1062</v>
      </c>
    </row>
    <row r="314" ht="15.75" customHeight="1">
      <c r="A314" s="141" t="s">
        <v>1</v>
      </c>
      <c r="B314" s="141" t="s">
        <v>1063</v>
      </c>
      <c r="C314" s="141" t="s">
        <v>1064</v>
      </c>
      <c r="D314" s="141" t="s">
        <v>1065</v>
      </c>
      <c r="E314" s="141" t="s">
        <v>22</v>
      </c>
    </row>
    <row r="315" ht="15.75" customHeight="1">
      <c r="A315" s="143" t="s">
        <v>23</v>
      </c>
      <c r="B315" s="143">
        <v>57.6</v>
      </c>
      <c r="C315" s="143">
        <v>42.4</v>
      </c>
      <c r="D315" s="143">
        <v>0.0</v>
      </c>
      <c r="E315" s="143">
        <v>100.0</v>
      </c>
    </row>
    <row r="316" ht="15.75" customHeight="1">
      <c r="A316" s="143" t="s">
        <v>24</v>
      </c>
      <c r="B316" s="143">
        <v>72.2</v>
      </c>
      <c r="C316" s="143">
        <v>17.4</v>
      </c>
      <c r="D316" s="143">
        <v>10.4</v>
      </c>
      <c r="E316" s="143">
        <v>100.0</v>
      </c>
    </row>
    <row r="317" ht="15.75" customHeight="1">
      <c r="A317" s="143" t="s">
        <v>25</v>
      </c>
      <c r="B317" s="143">
        <v>29.6</v>
      </c>
      <c r="C317" s="143">
        <v>47.7</v>
      </c>
      <c r="D317" s="143">
        <v>22.8</v>
      </c>
      <c r="E317" s="143">
        <v>100.0</v>
      </c>
    </row>
    <row r="318" ht="15.75" customHeight="1">
      <c r="A318" s="143" t="s">
        <v>26</v>
      </c>
      <c r="B318" s="143">
        <v>45.7</v>
      </c>
      <c r="C318" s="143">
        <v>49.9</v>
      </c>
      <c r="D318" s="143">
        <v>4.4</v>
      </c>
      <c r="E318" s="143">
        <v>100.0</v>
      </c>
    </row>
    <row r="319" ht="15.75" customHeight="1">
      <c r="A319" s="143" t="s">
        <v>27</v>
      </c>
      <c r="B319" s="143">
        <v>51.4</v>
      </c>
      <c r="C319" s="143">
        <v>45.0</v>
      </c>
      <c r="D319" s="143">
        <v>3.6</v>
      </c>
      <c r="E319" s="143">
        <v>100.0</v>
      </c>
    </row>
    <row r="320" ht="15.75" customHeight="1">
      <c r="A320" s="143" t="s">
        <v>28</v>
      </c>
      <c r="B320" s="143">
        <v>62.4</v>
      </c>
      <c r="C320" s="143">
        <v>33.8</v>
      </c>
      <c r="D320" s="143">
        <v>3.8</v>
      </c>
      <c r="E320" s="143">
        <v>100.0</v>
      </c>
    </row>
    <row r="321" ht="15.75" customHeight="1">
      <c r="A321" s="143" t="s">
        <v>29</v>
      </c>
      <c r="B321" s="143">
        <v>76.6</v>
      </c>
      <c r="C321" s="143">
        <v>20.2</v>
      </c>
      <c r="D321" s="143">
        <v>3.3</v>
      </c>
      <c r="E321" s="143">
        <v>100.0</v>
      </c>
    </row>
    <row r="322" ht="15.75" customHeight="1">
      <c r="A322" s="143" t="s">
        <v>30</v>
      </c>
      <c r="B322" s="143">
        <v>49.2</v>
      </c>
      <c r="C322" s="143">
        <v>24.3</v>
      </c>
      <c r="D322" s="143">
        <v>26.5</v>
      </c>
      <c r="E322" s="143">
        <v>100.0</v>
      </c>
    </row>
    <row r="323" ht="15.75" customHeight="1">
      <c r="A323" s="143" t="s">
        <v>31</v>
      </c>
      <c r="B323" s="143">
        <v>39.5</v>
      </c>
      <c r="C323" s="143">
        <v>52.9</v>
      </c>
      <c r="D323" s="143">
        <v>7.6</v>
      </c>
      <c r="E323" s="143">
        <v>100.0</v>
      </c>
    </row>
    <row r="324" ht="15.75" customHeight="1">
      <c r="A324" s="143" t="s">
        <v>32</v>
      </c>
      <c r="B324" s="143">
        <v>65.0</v>
      </c>
      <c r="C324" s="143">
        <v>30.6</v>
      </c>
      <c r="D324" s="143">
        <v>4.4</v>
      </c>
      <c r="E324" s="143">
        <v>100.0</v>
      </c>
    </row>
    <row r="325" ht="15.75" customHeight="1">
      <c r="A325" s="143" t="s">
        <v>33</v>
      </c>
      <c r="B325" s="143">
        <v>25.9</v>
      </c>
      <c r="C325" s="143">
        <v>56.2</v>
      </c>
      <c r="D325" s="143">
        <v>17.9</v>
      </c>
      <c r="E325" s="143">
        <v>100.0</v>
      </c>
    </row>
    <row r="326" ht="15.75" customHeight="1">
      <c r="A326" s="143" t="s">
        <v>34</v>
      </c>
      <c r="B326" s="143">
        <v>38.8</v>
      </c>
      <c r="C326" s="143">
        <v>46.7</v>
      </c>
      <c r="D326" s="143">
        <v>14.6</v>
      </c>
      <c r="E326" s="143">
        <v>100.0</v>
      </c>
    </row>
    <row r="327" ht="15.75" customHeight="1">
      <c r="A327" s="143" t="s">
        <v>35</v>
      </c>
      <c r="B327" s="143">
        <v>74.3</v>
      </c>
      <c r="C327" s="143">
        <v>24.1</v>
      </c>
      <c r="D327" s="143">
        <v>1.6</v>
      </c>
      <c r="E327" s="143">
        <v>100.0</v>
      </c>
    </row>
    <row r="328" ht="15.75" customHeight="1">
      <c r="A328" s="143" t="s">
        <v>36</v>
      </c>
      <c r="B328" s="143">
        <v>70.4</v>
      </c>
      <c r="C328" s="143">
        <v>23.7</v>
      </c>
      <c r="D328" s="143">
        <v>6.0</v>
      </c>
      <c r="E328" s="143">
        <v>100.0</v>
      </c>
    </row>
    <row r="329" ht="15.75" customHeight="1">
      <c r="A329" s="447" t="s">
        <v>22</v>
      </c>
      <c r="B329" s="447">
        <v>52.6</v>
      </c>
      <c r="C329" s="447">
        <v>36.3</v>
      </c>
      <c r="D329" s="447">
        <v>11.0</v>
      </c>
      <c r="E329" s="447">
        <v>100.0</v>
      </c>
    </row>
    <row r="330" ht="15.75" customHeight="1"/>
    <row r="331" ht="15.75" customHeight="1">
      <c r="A331" s="112" t="s">
        <v>1066</v>
      </c>
    </row>
    <row r="332" ht="15.75" customHeight="1">
      <c r="A332" s="141" t="s">
        <v>1</v>
      </c>
      <c r="B332" s="141" t="s">
        <v>1067</v>
      </c>
      <c r="C332" s="141" t="s">
        <v>1068</v>
      </c>
      <c r="D332" s="141" t="s">
        <v>1069</v>
      </c>
      <c r="E332" s="141" t="s">
        <v>1070</v>
      </c>
      <c r="F332" s="141" t="s">
        <v>1071</v>
      </c>
      <c r="G332" s="141" t="s">
        <v>1072</v>
      </c>
    </row>
    <row r="333" ht="15.75" customHeight="1">
      <c r="A333" s="143" t="s">
        <v>23</v>
      </c>
      <c r="B333" s="143">
        <v>5.3</v>
      </c>
      <c r="C333" s="143">
        <v>7.8</v>
      </c>
      <c r="D333" s="143">
        <v>0.0</v>
      </c>
      <c r="E333" s="143">
        <v>0.0</v>
      </c>
      <c r="F333" s="143">
        <v>0.0</v>
      </c>
      <c r="G333" s="143">
        <v>60.5</v>
      </c>
    </row>
    <row r="334" ht="15.75" customHeight="1">
      <c r="A334" s="143" t="s">
        <v>24</v>
      </c>
      <c r="B334" s="143">
        <v>43.2</v>
      </c>
      <c r="C334" s="143">
        <v>58.099999999999994</v>
      </c>
      <c r="D334" s="143">
        <v>7.9</v>
      </c>
      <c r="E334" s="143">
        <v>1.5</v>
      </c>
      <c r="F334" s="143">
        <v>1.5</v>
      </c>
      <c r="G334" s="143">
        <v>11.0</v>
      </c>
    </row>
    <row r="335" ht="15.75" customHeight="1">
      <c r="A335" s="143" t="s">
        <v>25</v>
      </c>
      <c r="B335" s="143">
        <v>10.100000000000001</v>
      </c>
      <c r="C335" s="143">
        <v>56.699999999999996</v>
      </c>
      <c r="D335" s="143">
        <v>31.5</v>
      </c>
      <c r="E335" s="143">
        <v>0.0</v>
      </c>
      <c r="F335" s="143">
        <v>4.2</v>
      </c>
      <c r="G335" s="143">
        <v>1.0</v>
      </c>
    </row>
    <row r="336" ht="15.75" customHeight="1">
      <c r="A336" s="143" t="s">
        <v>26</v>
      </c>
      <c r="B336" s="143">
        <v>12.4</v>
      </c>
      <c r="C336" s="143">
        <v>40.1</v>
      </c>
      <c r="D336" s="143">
        <v>8.200000000000001</v>
      </c>
      <c r="E336" s="143">
        <v>0.0</v>
      </c>
      <c r="F336" s="143">
        <v>0.4</v>
      </c>
      <c r="G336" s="143">
        <v>2.4</v>
      </c>
    </row>
    <row r="337" ht="15.75" customHeight="1">
      <c r="A337" s="143" t="s">
        <v>27</v>
      </c>
      <c r="B337" s="143">
        <v>0.7000000000000001</v>
      </c>
      <c r="C337" s="143">
        <v>55.900000000000006</v>
      </c>
      <c r="D337" s="143">
        <v>6.6000000000000005</v>
      </c>
      <c r="E337" s="143">
        <v>0.0</v>
      </c>
      <c r="F337" s="143">
        <v>9.4</v>
      </c>
      <c r="G337" s="143">
        <v>39.800000000000004</v>
      </c>
    </row>
    <row r="338" ht="15.75" customHeight="1">
      <c r="A338" s="143" t="s">
        <v>28</v>
      </c>
      <c r="B338" s="143">
        <v>28.799999999999997</v>
      </c>
      <c r="C338" s="143">
        <v>57.49999999999999</v>
      </c>
      <c r="D338" s="143">
        <v>14.799999999999999</v>
      </c>
      <c r="E338" s="143">
        <v>0.0</v>
      </c>
      <c r="F338" s="143">
        <v>0.3</v>
      </c>
      <c r="G338" s="143">
        <v>4.3999999999999995</v>
      </c>
    </row>
    <row r="339" ht="15.75" customHeight="1">
      <c r="A339" s="143" t="s">
        <v>29</v>
      </c>
      <c r="B339" s="143">
        <v>5.6000000000000005</v>
      </c>
      <c r="C339" s="143">
        <v>31.0</v>
      </c>
      <c r="D339" s="143">
        <v>14.7</v>
      </c>
      <c r="E339" s="143">
        <v>0.0</v>
      </c>
      <c r="F339" s="143">
        <v>41.199999999999996</v>
      </c>
      <c r="G339" s="143">
        <v>1.0999999999999999</v>
      </c>
    </row>
    <row r="340" ht="15.75" customHeight="1">
      <c r="A340" s="143" t="s">
        <v>30</v>
      </c>
      <c r="B340" s="143">
        <v>23.0</v>
      </c>
      <c r="C340" s="143">
        <v>73.9</v>
      </c>
      <c r="D340" s="143">
        <v>31.2</v>
      </c>
      <c r="E340" s="143">
        <v>0.0</v>
      </c>
      <c r="F340" s="143">
        <v>0.0</v>
      </c>
      <c r="G340" s="143">
        <v>0.3</v>
      </c>
    </row>
    <row r="341" ht="15.75" customHeight="1">
      <c r="A341" s="143" t="s">
        <v>31</v>
      </c>
      <c r="B341" s="143">
        <v>17.2</v>
      </c>
      <c r="C341" s="143">
        <v>53.1</v>
      </c>
      <c r="D341" s="143">
        <v>35.3</v>
      </c>
      <c r="E341" s="143">
        <v>0.0</v>
      </c>
      <c r="F341" s="143">
        <v>22.900000000000002</v>
      </c>
      <c r="G341" s="143">
        <v>5.6000000000000005</v>
      </c>
    </row>
    <row r="342" ht="15.75" customHeight="1">
      <c r="A342" s="143" t="s">
        <v>32</v>
      </c>
      <c r="B342" s="143">
        <v>21.9</v>
      </c>
      <c r="C342" s="143">
        <v>36.4</v>
      </c>
      <c r="D342" s="143">
        <v>35.199999999999996</v>
      </c>
      <c r="E342" s="143">
        <v>2.9000000000000004</v>
      </c>
      <c r="F342" s="143">
        <v>0.3</v>
      </c>
      <c r="G342" s="143">
        <v>18.4</v>
      </c>
    </row>
    <row r="343" ht="15.75" customHeight="1">
      <c r="A343" s="143" t="s">
        <v>33</v>
      </c>
      <c r="B343" s="143">
        <v>17.0</v>
      </c>
      <c r="C343" s="143">
        <v>59.9</v>
      </c>
      <c r="D343" s="143">
        <v>23.9</v>
      </c>
      <c r="E343" s="143">
        <v>1.6</v>
      </c>
      <c r="F343" s="143">
        <v>4.1000000000000005</v>
      </c>
      <c r="G343" s="143">
        <v>27.400000000000002</v>
      </c>
    </row>
    <row r="344" ht="15.75" customHeight="1">
      <c r="A344" s="143" t="s">
        <v>34</v>
      </c>
      <c r="B344" s="143">
        <v>6.7</v>
      </c>
      <c r="C344" s="143">
        <v>48.0</v>
      </c>
      <c r="D344" s="143">
        <v>14.6</v>
      </c>
      <c r="E344" s="143">
        <v>0.0</v>
      </c>
      <c r="F344" s="143">
        <v>0.8999999999999999</v>
      </c>
      <c r="G344" s="143">
        <v>19.2</v>
      </c>
    </row>
    <row r="345" ht="15.75" customHeight="1">
      <c r="A345" s="143" t="s">
        <v>35</v>
      </c>
      <c r="B345" s="143">
        <v>13.200000000000001</v>
      </c>
      <c r="C345" s="143">
        <v>48.9</v>
      </c>
      <c r="D345" s="143">
        <v>0.0</v>
      </c>
      <c r="E345" s="143">
        <v>0.2</v>
      </c>
      <c r="F345" s="143">
        <v>0.0</v>
      </c>
      <c r="G345" s="143">
        <v>1.9</v>
      </c>
    </row>
    <row r="346" ht="15.75" customHeight="1">
      <c r="A346" s="143" t="s">
        <v>36</v>
      </c>
      <c r="B346" s="143">
        <v>2.7</v>
      </c>
      <c r="C346" s="143">
        <v>25.3</v>
      </c>
      <c r="D346" s="143">
        <v>2.5</v>
      </c>
      <c r="E346" s="143">
        <v>0.0</v>
      </c>
      <c r="F346" s="143">
        <v>0.7000000000000001</v>
      </c>
      <c r="G346" s="143">
        <v>30.7</v>
      </c>
    </row>
    <row r="347" ht="15.75" customHeight="1">
      <c r="A347" s="447" t="s">
        <v>22</v>
      </c>
      <c r="B347" s="447">
        <v>15.8</v>
      </c>
      <c r="C347" s="447">
        <v>48.5</v>
      </c>
      <c r="D347" s="447">
        <v>21.099999999999998</v>
      </c>
      <c r="E347" s="447">
        <v>0.5</v>
      </c>
      <c r="F347" s="447">
        <v>9.2</v>
      </c>
      <c r="G347" s="447">
        <v>10.9</v>
      </c>
    </row>
    <row r="348" ht="15.75" customHeight="1"/>
    <row r="349" ht="15.75" customHeight="1"/>
    <row r="350" ht="15.75" customHeight="1">
      <c r="A350" s="112" t="s">
        <v>1073</v>
      </c>
    </row>
    <row r="351" ht="15.75" customHeight="1">
      <c r="A351" s="141" t="s">
        <v>1</v>
      </c>
      <c r="B351" s="141" t="s">
        <v>1063</v>
      </c>
      <c r="C351" s="141" t="s">
        <v>1064</v>
      </c>
      <c r="D351" s="141" t="s">
        <v>1065</v>
      </c>
      <c r="E351" s="141" t="s">
        <v>22</v>
      </c>
    </row>
    <row r="352" ht="15.75" customHeight="1">
      <c r="A352" s="143" t="s">
        <v>23</v>
      </c>
      <c r="B352" s="143">
        <v>78.4</v>
      </c>
      <c r="C352" s="143">
        <v>21.6</v>
      </c>
      <c r="D352" s="143">
        <v>0.0</v>
      </c>
      <c r="E352" s="143">
        <v>100.0</v>
      </c>
    </row>
    <row r="353" ht="15.75" customHeight="1">
      <c r="A353" s="143" t="s">
        <v>24</v>
      </c>
      <c r="B353" s="143">
        <v>71.1</v>
      </c>
      <c r="C353" s="143">
        <v>16.7</v>
      </c>
      <c r="D353" s="143">
        <v>12.3</v>
      </c>
      <c r="E353" s="143">
        <v>100.0</v>
      </c>
    </row>
    <row r="354" ht="15.75" customHeight="1">
      <c r="A354" s="143" t="s">
        <v>25</v>
      </c>
      <c r="B354" s="143">
        <v>26.5</v>
      </c>
      <c r="C354" s="143">
        <v>47.9</v>
      </c>
      <c r="D354" s="143">
        <v>25.6</v>
      </c>
      <c r="E354" s="143">
        <v>100.0</v>
      </c>
    </row>
    <row r="355" ht="15.75" customHeight="1">
      <c r="A355" s="143" t="s">
        <v>26</v>
      </c>
      <c r="B355" s="143">
        <v>41.2</v>
      </c>
      <c r="C355" s="143">
        <v>57.6</v>
      </c>
      <c r="D355" s="143">
        <v>1.2</v>
      </c>
      <c r="E355" s="143">
        <v>100.0</v>
      </c>
    </row>
    <row r="356" ht="15.75" customHeight="1">
      <c r="A356" s="143" t="s">
        <v>27</v>
      </c>
      <c r="B356" s="143">
        <v>52.6</v>
      </c>
      <c r="C356" s="143">
        <v>45.6</v>
      </c>
      <c r="D356" s="143">
        <v>1.9</v>
      </c>
      <c r="E356" s="143">
        <v>100.0</v>
      </c>
    </row>
    <row r="357" ht="15.75" customHeight="1">
      <c r="A357" s="143" t="s">
        <v>28</v>
      </c>
      <c r="B357" s="143">
        <v>60.1</v>
      </c>
      <c r="C357" s="143">
        <v>31.0</v>
      </c>
      <c r="D357" s="143">
        <v>9.0</v>
      </c>
      <c r="E357" s="143">
        <v>100.0</v>
      </c>
    </row>
    <row r="358" ht="15.75" customHeight="1">
      <c r="A358" s="143" t="s">
        <v>29</v>
      </c>
      <c r="B358" s="143">
        <v>78.2</v>
      </c>
      <c r="C358" s="143">
        <v>20.2</v>
      </c>
      <c r="D358" s="143">
        <v>1.6</v>
      </c>
      <c r="E358" s="143">
        <v>100.0</v>
      </c>
    </row>
    <row r="359" ht="15.75" customHeight="1">
      <c r="A359" s="143" t="s">
        <v>30</v>
      </c>
      <c r="B359" s="143">
        <v>39.9</v>
      </c>
      <c r="C359" s="143">
        <v>40.5</v>
      </c>
      <c r="D359" s="143">
        <v>19.6</v>
      </c>
      <c r="E359" s="143">
        <v>100.0</v>
      </c>
    </row>
    <row r="360" ht="15.75" customHeight="1">
      <c r="A360" s="143" t="s">
        <v>31</v>
      </c>
      <c r="B360" s="143">
        <v>45.9</v>
      </c>
      <c r="C360" s="143">
        <v>49.2</v>
      </c>
      <c r="D360" s="143">
        <v>4.9</v>
      </c>
      <c r="E360" s="143">
        <v>100.0</v>
      </c>
    </row>
    <row r="361" ht="15.75" customHeight="1">
      <c r="A361" s="143" t="s">
        <v>32</v>
      </c>
      <c r="B361" s="143">
        <v>39.7</v>
      </c>
      <c r="C361" s="143">
        <v>54.7</v>
      </c>
      <c r="D361" s="143">
        <v>5.6</v>
      </c>
      <c r="E361" s="143">
        <v>100.0</v>
      </c>
    </row>
    <row r="362" ht="15.75" customHeight="1">
      <c r="A362" s="143" t="s">
        <v>33</v>
      </c>
      <c r="B362" s="143">
        <v>21.5</v>
      </c>
      <c r="C362" s="143">
        <v>56.4</v>
      </c>
      <c r="D362" s="143">
        <v>22.2</v>
      </c>
      <c r="E362" s="143">
        <v>100.0</v>
      </c>
    </row>
    <row r="363" ht="15.75" customHeight="1">
      <c r="A363" s="143" t="s">
        <v>34</v>
      </c>
      <c r="B363" s="143">
        <v>27.8</v>
      </c>
      <c r="C363" s="143">
        <v>48.8</v>
      </c>
      <c r="D363" s="143">
        <v>23.3</v>
      </c>
      <c r="E363" s="143">
        <v>100.0</v>
      </c>
    </row>
    <row r="364" ht="15.75" customHeight="1">
      <c r="A364" s="143" t="s">
        <v>35</v>
      </c>
      <c r="B364" s="143">
        <v>79.6</v>
      </c>
      <c r="C364" s="143">
        <v>20.5</v>
      </c>
      <c r="D364" s="143">
        <v>0.0</v>
      </c>
      <c r="E364" s="143">
        <v>100.0</v>
      </c>
    </row>
    <row r="365" ht="15.75" customHeight="1">
      <c r="A365" s="143" t="s">
        <v>36</v>
      </c>
      <c r="B365" s="143">
        <v>50.4</v>
      </c>
      <c r="C365" s="143">
        <v>41.1</v>
      </c>
      <c r="D365" s="143">
        <v>8.5</v>
      </c>
      <c r="E365" s="143">
        <v>100.0</v>
      </c>
    </row>
    <row r="366" ht="15.75" customHeight="1">
      <c r="A366" s="447" t="s">
        <v>22</v>
      </c>
      <c r="B366" s="447">
        <v>48.3</v>
      </c>
      <c r="C366" s="447">
        <v>40.5</v>
      </c>
      <c r="D366" s="447">
        <v>11.3</v>
      </c>
      <c r="E366" s="447">
        <v>100.0</v>
      </c>
    </row>
    <row r="367" ht="15.75" customHeight="1"/>
    <row r="368" ht="15.75" customHeight="1">
      <c r="A368" s="112" t="s">
        <v>1074</v>
      </c>
    </row>
    <row r="369" ht="15.75" customHeight="1">
      <c r="A369" s="141" t="s">
        <v>1</v>
      </c>
      <c r="B369" s="141" t="s">
        <v>1075</v>
      </c>
      <c r="C369" s="141" t="s">
        <v>1076</v>
      </c>
      <c r="D369" s="141" t="s">
        <v>1077</v>
      </c>
      <c r="E369" s="141" t="s">
        <v>1078</v>
      </c>
      <c r="F369" s="141" t="s">
        <v>1079</v>
      </c>
      <c r="G369" s="141" t="s">
        <v>1080</v>
      </c>
      <c r="H369" s="141" t="s">
        <v>1081</v>
      </c>
      <c r="I369" s="141" t="s">
        <v>1082</v>
      </c>
    </row>
    <row r="370" ht="15.75" customHeight="1">
      <c r="A370" s="143" t="s">
        <v>23</v>
      </c>
      <c r="B370" s="143">
        <v>5.3</v>
      </c>
      <c r="C370" s="143">
        <v>0.0</v>
      </c>
      <c r="D370" s="143">
        <v>0.2</v>
      </c>
      <c r="E370" s="143">
        <v>0.0</v>
      </c>
      <c r="F370" s="143">
        <v>0.0</v>
      </c>
      <c r="G370" s="143">
        <v>7.7</v>
      </c>
      <c r="H370" s="143">
        <v>0.0</v>
      </c>
      <c r="I370" s="143">
        <v>0.0</v>
      </c>
    </row>
    <row r="371" ht="15.75" customHeight="1">
      <c r="A371" s="143" t="s">
        <v>24</v>
      </c>
      <c r="B371" s="143">
        <v>68.60000000000001</v>
      </c>
      <c r="C371" s="143">
        <v>18.4</v>
      </c>
      <c r="D371" s="143">
        <v>16.0</v>
      </c>
      <c r="E371" s="143">
        <v>24.6</v>
      </c>
      <c r="F371" s="143">
        <v>28.999999999999996</v>
      </c>
      <c r="G371" s="143">
        <v>8.7</v>
      </c>
      <c r="H371" s="143">
        <v>4.7</v>
      </c>
      <c r="I371" s="143">
        <v>1.0</v>
      </c>
    </row>
    <row r="372" ht="15.75" customHeight="1">
      <c r="A372" s="143" t="s">
        <v>25</v>
      </c>
      <c r="B372" s="143">
        <v>42.0</v>
      </c>
      <c r="C372" s="143">
        <v>9.1</v>
      </c>
      <c r="D372" s="143">
        <v>32.9</v>
      </c>
      <c r="E372" s="143">
        <v>18.099999999999998</v>
      </c>
      <c r="F372" s="143">
        <v>17.9</v>
      </c>
      <c r="G372" s="143">
        <v>0.4</v>
      </c>
      <c r="H372" s="143">
        <v>0.1</v>
      </c>
      <c r="I372" s="143">
        <v>0.0</v>
      </c>
    </row>
    <row r="373" ht="15.75" customHeight="1">
      <c r="A373" s="143" t="s">
        <v>26</v>
      </c>
      <c r="B373" s="143">
        <v>33.300000000000004</v>
      </c>
      <c r="C373" s="143">
        <v>6.800000000000001</v>
      </c>
      <c r="D373" s="143">
        <v>9.3</v>
      </c>
      <c r="E373" s="143">
        <v>6.0</v>
      </c>
      <c r="F373" s="143">
        <v>5.3</v>
      </c>
      <c r="G373" s="143">
        <v>0.0</v>
      </c>
      <c r="H373" s="143">
        <v>0.2</v>
      </c>
      <c r="I373" s="143">
        <v>3.3000000000000003</v>
      </c>
    </row>
    <row r="374" ht="15.75" customHeight="1">
      <c r="A374" s="143" t="s">
        <v>27</v>
      </c>
      <c r="B374" s="143">
        <v>42.6</v>
      </c>
      <c r="C374" s="143">
        <v>11.4</v>
      </c>
      <c r="D374" s="143">
        <v>27.0</v>
      </c>
      <c r="E374" s="143">
        <v>17.2</v>
      </c>
      <c r="F374" s="143">
        <v>15.2</v>
      </c>
      <c r="G374" s="143">
        <v>6.3</v>
      </c>
      <c r="H374" s="143">
        <v>0.1</v>
      </c>
      <c r="I374" s="143">
        <v>8.7</v>
      </c>
    </row>
    <row r="375" ht="15.75" customHeight="1">
      <c r="A375" s="143" t="s">
        <v>28</v>
      </c>
      <c r="B375" s="143">
        <v>34.1</v>
      </c>
      <c r="C375" s="143">
        <v>6.2</v>
      </c>
      <c r="D375" s="143">
        <v>29.9</v>
      </c>
      <c r="E375" s="143">
        <v>21.3</v>
      </c>
      <c r="F375" s="143">
        <v>21.4</v>
      </c>
      <c r="G375" s="143">
        <v>17.9</v>
      </c>
      <c r="H375" s="143">
        <v>3.6999999999999997</v>
      </c>
      <c r="I375" s="143">
        <v>7.8</v>
      </c>
    </row>
    <row r="376" ht="15.75" customHeight="1">
      <c r="A376" s="143" t="s">
        <v>29</v>
      </c>
      <c r="B376" s="143">
        <v>16.7</v>
      </c>
      <c r="C376" s="143">
        <v>0.7000000000000001</v>
      </c>
      <c r="D376" s="143">
        <v>53.6</v>
      </c>
      <c r="E376" s="143">
        <v>21.8</v>
      </c>
      <c r="F376" s="143">
        <v>27.500000000000004</v>
      </c>
      <c r="G376" s="143">
        <v>2.4</v>
      </c>
      <c r="H376" s="143">
        <v>37.8</v>
      </c>
      <c r="I376" s="143">
        <v>1.7000000000000002</v>
      </c>
    </row>
    <row r="377" ht="15.75" customHeight="1">
      <c r="A377" s="143" t="s">
        <v>30</v>
      </c>
      <c r="B377" s="143">
        <v>28.499999999999996</v>
      </c>
      <c r="C377" s="143">
        <v>4.7</v>
      </c>
      <c r="D377" s="143">
        <v>13.0</v>
      </c>
      <c r="E377" s="143">
        <v>35.3</v>
      </c>
      <c r="F377" s="143">
        <v>30.8</v>
      </c>
      <c r="G377" s="143">
        <v>11.5</v>
      </c>
      <c r="H377" s="143">
        <v>1.0999999999999999</v>
      </c>
      <c r="I377" s="143">
        <v>4.0</v>
      </c>
    </row>
    <row r="378" ht="15.75" customHeight="1">
      <c r="A378" s="143" t="s">
        <v>31</v>
      </c>
      <c r="B378" s="143">
        <v>35.699999999999996</v>
      </c>
      <c r="C378" s="143">
        <v>10.4</v>
      </c>
      <c r="D378" s="143">
        <v>27.400000000000002</v>
      </c>
      <c r="E378" s="143">
        <v>24.099999999999998</v>
      </c>
      <c r="F378" s="143">
        <v>29.9</v>
      </c>
      <c r="G378" s="143">
        <v>8.5</v>
      </c>
      <c r="H378" s="143">
        <v>4.6</v>
      </c>
      <c r="I378" s="143">
        <v>25.8</v>
      </c>
    </row>
    <row r="379" ht="15.75" customHeight="1">
      <c r="A379" s="143" t="s">
        <v>32</v>
      </c>
      <c r="B379" s="143">
        <v>54.6</v>
      </c>
      <c r="C379" s="143">
        <v>4.8</v>
      </c>
      <c r="D379" s="143">
        <v>49.6</v>
      </c>
      <c r="E379" s="143">
        <v>33.800000000000004</v>
      </c>
      <c r="F379" s="143">
        <v>28.1</v>
      </c>
      <c r="G379" s="143">
        <v>7.8</v>
      </c>
      <c r="H379" s="143">
        <v>11.600000000000001</v>
      </c>
      <c r="I379" s="143">
        <v>13.200000000000001</v>
      </c>
    </row>
    <row r="380" ht="15.75" customHeight="1">
      <c r="A380" s="143" t="s">
        <v>33</v>
      </c>
      <c r="B380" s="143">
        <v>15.4</v>
      </c>
      <c r="C380" s="143">
        <v>17.299999999999997</v>
      </c>
      <c r="D380" s="143">
        <v>16.1</v>
      </c>
      <c r="E380" s="143">
        <v>22.5</v>
      </c>
      <c r="F380" s="143">
        <v>24.099999999999998</v>
      </c>
      <c r="G380" s="143">
        <v>7.6</v>
      </c>
      <c r="H380" s="143">
        <v>12.2</v>
      </c>
      <c r="I380" s="143">
        <v>6.0</v>
      </c>
    </row>
    <row r="381" ht="15.75" customHeight="1">
      <c r="A381" s="143" t="s">
        <v>34</v>
      </c>
      <c r="B381" s="143">
        <v>42.6</v>
      </c>
      <c r="C381" s="143">
        <v>0.1</v>
      </c>
      <c r="D381" s="143">
        <v>21.099999999999998</v>
      </c>
      <c r="E381" s="143">
        <v>32.0</v>
      </c>
      <c r="F381" s="143">
        <v>11.700000000000001</v>
      </c>
      <c r="G381" s="143">
        <v>2.1</v>
      </c>
      <c r="H381" s="143">
        <v>1.0</v>
      </c>
      <c r="I381" s="143">
        <v>7.3</v>
      </c>
    </row>
    <row r="382" ht="15.75" customHeight="1">
      <c r="A382" s="143" t="s">
        <v>35</v>
      </c>
      <c r="B382" s="143">
        <v>37.9</v>
      </c>
      <c r="C382" s="143">
        <v>0.1</v>
      </c>
      <c r="D382" s="143">
        <v>20.8</v>
      </c>
      <c r="E382" s="143">
        <v>15.0</v>
      </c>
      <c r="F382" s="143">
        <v>15.0</v>
      </c>
      <c r="G382" s="143">
        <v>0.0</v>
      </c>
      <c r="H382" s="143">
        <v>2.8000000000000003</v>
      </c>
      <c r="I382" s="143">
        <v>17.299999999999997</v>
      </c>
    </row>
    <row r="383" ht="15.75" customHeight="1">
      <c r="A383" s="143" t="s">
        <v>36</v>
      </c>
      <c r="B383" s="143">
        <v>63.2</v>
      </c>
      <c r="C383" s="143">
        <v>1.4000000000000001</v>
      </c>
      <c r="D383" s="143">
        <v>54.6</v>
      </c>
      <c r="E383" s="143">
        <v>32.9</v>
      </c>
      <c r="F383" s="143">
        <v>45.6</v>
      </c>
      <c r="G383" s="143">
        <v>0.0</v>
      </c>
      <c r="H383" s="143">
        <v>0.7000000000000001</v>
      </c>
      <c r="I383" s="143">
        <v>13.900000000000002</v>
      </c>
    </row>
    <row r="384" ht="15.75" customHeight="1">
      <c r="A384" s="447" t="s">
        <v>22</v>
      </c>
      <c r="B384" s="447">
        <v>37.5</v>
      </c>
      <c r="C384" s="447">
        <v>6.7</v>
      </c>
      <c r="D384" s="447">
        <v>30.0</v>
      </c>
      <c r="E384" s="447">
        <v>23.7</v>
      </c>
      <c r="F384" s="447">
        <v>22.900000000000002</v>
      </c>
      <c r="G384" s="447">
        <v>5.800000000000001</v>
      </c>
      <c r="H384" s="447">
        <v>8.3</v>
      </c>
      <c r="I384" s="447">
        <v>8.0</v>
      </c>
    </row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scale="48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2021-08-10T09:05:10Z</dcterms:created>
  <dc:creator>Lassina PARE</dc:creator>
</cp:coreProperties>
</file>