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sharepoint.com/sites/EEAPVPOFiles/Shared Documents/HFPS/C-SOL/round 3/Microdata/Submission/"/>
    </mc:Choice>
  </mc:AlternateContent>
  <xr:revisionPtr revIDLastSave="59" documentId="13_ncr:1_{CEBF0A0F-43A7-485C-8E61-7A68F0DC3FD6}" xr6:coauthVersionLast="47" xr6:coauthVersionMax="47" xr10:uidLastSave="{AF661687-74CE-4B9A-948B-46B9DF205AEB}"/>
  <bookViews>
    <workbookView xWindow="-110" yWindow="-110" windowWidth="19420" windowHeight="10420" tabRatio="764" firstSheet="1" activeTab="4" xr2:uid="{A9C0EC89-7D2B-4BC0-9E20-795AA8B066A5}"/>
  </bookViews>
  <sheets>
    <sheet name="1. Interview Info" sheetId="16" r:id="rId1"/>
    <sheet name="2.Basic Information RDD" sheetId="52" r:id="rId2"/>
    <sheet name="3. Vaccine" sheetId="69" r:id="rId3"/>
    <sheet name="4a. Employment &amp; ESP" sheetId="68" r:id="rId4"/>
    <sheet name="4b. Income" sheetId="66" r:id="rId5"/>
    <sheet name="5. Access Food &amp; Food Secur" sheetId="63" r:id="rId6"/>
    <sheet name="6. Coping Strategies" sheetId="65" r:id="rId7"/>
    <sheet name="7. Health" sheetId="34" r:id="rId8"/>
    <sheet name="8. Public Trust &amp; Security" sheetId="56" r:id="rId9"/>
    <sheet name="9. Assets (new only)" sheetId="61" r:id="rId10"/>
    <sheet name="10. Interview Result" sheetId="17" r:id="rId11"/>
  </sheets>
  <externalReferences>
    <externalReference r:id="rId12"/>
  </externalReferences>
  <definedNames>
    <definedName name="__xlnm.Print_Area_1" localSheetId="2">#REF!</definedName>
    <definedName name="__xlnm.Print_Area_1" localSheetId="3">#REF!</definedName>
    <definedName name="__xlnm.Print_Area_1" localSheetId="4">#REF!</definedName>
    <definedName name="__xlnm.Print_Area_1" localSheetId="7">#REF!</definedName>
    <definedName name="__xlnm.Print_Area_1" localSheetId="8">#REF!</definedName>
    <definedName name="__xlnm.Print_Area_1">#REF!</definedName>
    <definedName name="__xlnm.Print_Area_12" localSheetId="2">#REF!</definedName>
    <definedName name="__xlnm.Print_Area_12" localSheetId="3">#REF!</definedName>
    <definedName name="__xlnm.Print_Area_12" localSheetId="4">#REF!</definedName>
    <definedName name="__xlnm.Print_Area_12" localSheetId="7">#REF!</definedName>
    <definedName name="__xlnm.Print_Area_12" localSheetId="8">#REF!</definedName>
    <definedName name="__xlnm.Print_Area_12">#REF!</definedName>
    <definedName name="__xlnm.Print_Area_14" localSheetId="2">#REF!</definedName>
    <definedName name="__xlnm.Print_Area_14" localSheetId="3">#REF!</definedName>
    <definedName name="__xlnm.Print_Area_14" localSheetId="4">#REF!</definedName>
    <definedName name="__xlnm.Print_Area_14" localSheetId="7">#REF!</definedName>
    <definedName name="__xlnm.Print_Area_14" localSheetId="8">#REF!</definedName>
    <definedName name="__xlnm.Print_Area_14">#REF!</definedName>
    <definedName name="__xlnm.Print_Area_16" localSheetId="2">#REF!</definedName>
    <definedName name="__xlnm.Print_Area_16" localSheetId="3">#REF!</definedName>
    <definedName name="__xlnm.Print_Area_16" localSheetId="7">#REF!</definedName>
    <definedName name="__xlnm.Print_Area_16" localSheetId="8">#REF!</definedName>
    <definedName name="__xlnm.Print_Area_16">#REF!</definedName>
    <definedName name="__xlnm.Print_Area_20" localSheetId="2">#REF!</definedName>
    <definedName name="__xlnm.Print_Area_20" localSheetId="3">#REF!</definedName>
    <definedName name="__xlnm.Print_Area_20" localSheetId="7">#REF!</definedName>
    <definedName name="__xlnm.Print_Area_20" localSheetId="8">#REF!</definedName>
    <definedName name="__xlnm.Print_Area_20">#REF!</definedName>
    <definedName name="__xlnm.Print_Area_21" localSheetId="2">#REF!</definedName>
    <definedName name="__xlnm.Print_Area_21" localSheetId="3">#REF!</definedName>
    <definedName name="__xlnm.Print_Area_21" localSheetId="7">#REF!</definedName>
    <definedName name="__xlnm.Print_Area_21" localSheetId="8">#REF!</definedName>
    <definedName name="__xlnm.Print_Area_21">#REF!</definedName>
    <definedName name="__xlnm.Print_Area_22" localSheetId="2">#REF!</definedName>
    <definedName name="__xlnm.Print_Area_22" localSheetId="3">#REF!</definedName>
    <definedName name="__xlnm.Print_Area_22" localSheetId="7">#REF!</definedName>
    <definedName name="__xlnm.Print_Area_22" localSheetId="8">#REF!</definedName>
    <definedName name="__xlnm.Print_Area_22">#REF!</definedName>
    <definedName name="__xlnm.Print_Area_23" localSheetId="2">#REF!</definedName>
    <definedName name="__xlnm.Print_Area_23" localSheetId="3">#REF!</definedName>
    <definedName name="__xlnm.Print_Area_23" localSheetId="7">#REF!</definedName>
    <definedName name="__xlnm.Print_Area_23" localSheetId="8">#REF!</definedName>
    <definedName name="__xlnm.Print_Area_23">#REF!</definedName>
    <definedName name="__xlnm.Print_Area_24" localSheetId="2">#REF!</definedName>
    <definedName name="__xlnm.Print_Area_24" localSheetId="3">#REF!</definedName>
    <definedName name="__xlnm.Print_Area_24" localSheetId="7">#REF!</definedName>
    <definedName name="__xlnm.Print_Area_24" localSheetId="8">#REF!</definedName>
    <definedName name="__xlnm.Print_Area_24">#REF!</definedName>
    <definedName name="__xlnm.Print_Area_6" localSheetId="2">#REF!</definedName>
    <definedName name="__xlnm.Print_Area_6" localSheetId="3">#REF!</definedName>
    <definedName name="__xlnm.Print_Area_6" localSheetId="7">#REF!</definedName>
    <definedName name="__xlnm.Print_Area_6" localSheetId="8">#REF!</definedName>
    <definedName name="__xlnm.Print_Area_6">#REF!</definedName>
    <definedName name="__xlnm.Print_Area_8" localSheetId="2">#REF!</definedName>
    <definedName name="__xlnm.Print_Area_8" localSheetId="3">#REF!</definedName>
    <definedName name="__xlnm.Print_Area_8" localSheetId="7">#REF!</definedName>
    <definedName name="__xlnm.Print_Area_8" localSheetId="8">#REF!</definedName>
    <definedName name="__xlnm.Print_Area_8">#REF!</definedName>
    <definedName name="__xlnm.Print_Titles_10" localSheetId="2">#REF!</definedName>
    <definedName name="__xlnm.Print_Titles_10" localSheetId="3">#REF!</definedName>
    <definedName name="__xlnm.Print_Titles_10" localSheetId="7">#REF!</definedName>
    <definedName name="__xlnm.Print_Titles_10" localSheetId="8">#REF!</definedName>
    <definedName name="__xlnm.Print_Titles_10">#REF!</definedName>
    <definedName name="__xlnm.Print_Titles_22" localSheetId="2">#REF!</definedName>
    <definedName name="__xlnm.Print_Titles_22" localSheetId="3">#REF!</definedName>
    <definedName name="__xlnm.Print_Titles_22" localSheetId="7">#REF!</definedName>
    <definedName name="__xlnm.Print_Titles_22" localSheetId="8">#REF!</definedName>
    <definedName name="__xlnm.Print_Titles_22">#REF!</definedName>
    <definedName name="__xlnm.Print_Titles_6" localSheetId="2">#REF!</definedName>
    <definedName name="__xlnm.Print_Titles_6" localSheetId="3">#REF!</definedName>
    <definedName name="__xlnm.Print_Titles_6" localSheetId="7">#REF!</definedName>
    <definedName name="__xlnm.Print_Titles_6" localSheetId="8">#REF!</definedName>
    <definedName name="__xlnm.Print_Titles_6">#REF!</definedName>
    <definedName name="__xlnm.Print_Titles_7" localSheetId="2">#REF!</definedName>
    <definedName name="__xlnm.Print_Titles_7" localSheetId="3">#REF!</definedName>
    <definedName name="__xlnm.Print_Titles_7" localSheetId="7">#REF!</definedName>
    <definedName name="__xlnm.Print_Titles_7" localSheetId="8">#REF!</definedName>
    <definedName name="__xlnm.Print_Titles_7">#REF!</definedName>
    <definedName name="_test1" localSheetId="2">#REF!</definedName>
    <definedName name="_test1" localSheetId="7">#REF!</definedName>
    <definedName name="_test1" localSheetId="8">#REF!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3">#REF!</definedName>
    <definedName name="CD" localSheetId="4">#REF!</definedName>
    <definedName name="CD" localSheetId="7">#REF!</definedName>
    <definedName name="CD" localSheetId="8">#REF!</definedName>
    <definedName name="CD">#REF!</definedName>
    <definedName name="CS" localSheetId="2">#REF!</definedName>
    <definedName name="CS" localSheetId="3">#REF!</definedName>
    <definedName name="CS" localSheetId="4">#REF!</definedName>
    <definedName name="CS" localSheetId="7">#REF!</definedName>
    <definedName name="CS" localSheetId="8">#REF!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'1. Interview Info'!$A$1:$M$5</definedName>
    <definedName name="_xlnm.Print_Area" localSheetId="10">'10. Interview Result'!$A$1:$G$5</definedName>
    <definedName name="_xlnm.Print_Area" localSheetId="3">'4a. Employment &amp; ESP'!$A$1:$BE$7</definedName>
    <definedName name="SECTION_1" localSheetId="2">#REF!</definedName>
    <definedName name="SECTION_1" localSheetId="3">#REF!</definedName>
    <definedName name="SECTION_1" localSheetId="4">#REF!</definedName>
    <definedName name="SECTION_1" localSheetId="7">#REF!</definedName>
    <definedName name="SECTION_1" localSheetId="8">#REF!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3">#REF!</definedName>
    <definedName name="UUUU" localSheetId="4">#REF!</definedName>
    <definedName name="UUUU" localSheetId="7">#REF!</definedName>
    <definedName name="UUUU" localSheetId="8">#REF!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3">#REF!</definedName>
    <definedName name="x" localSheetId="4">#REF!</definedName>
    <definedName name="x" localSheetId="7">#REF!</definedName>
    <definedName name="x" localSheetId="8">#REF!</definedName>
    <definedName name="x">#REF!</definedName>
    <definedName name="xx">#N/A</definedName>
    <definedName name="xxx" localSheetId="2">#REF!</definedName>
    <definedName name="xxx" localSheetId="3">#REF!</definedName>
    <definedName name="xxx" localSheetId="4">#REF!</definedName>
    <definedName name="xxx" localSheetId="7">#REF!</definedName>
    <definedName name="xxx" localSheetId="8">#REF!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5" i="69" l="1"/>
  <c r="F5" i="69" l="1"/>
  <c r="J5" i="69"/>
  <c r="D5" i="69"/>
  <c r="B5" i="69"/>
  <c r="C5" i="69"/>
  <c r="B4" i="69"/>
  <c r="C4" i="69" s="1"/>
  <c r="D4" i="69" s="1"/>
  <c r="L5" i="69" l="1"/>
  <c r="E5" i="69"/>
  <c r="E4" i="69"/>
  <c r="F4" i="69" l="1"/>
  <c r="G4" i="69" s="1"/>
  <c r="H4" i="69" s="1"/>
  <c r="I4" i="69" s="1"/>
  <c r="J4" i="69" s="1"/>
  <c r="K4" i="69" s="1"/>
  <c r="L4" i="69" s="1"/>
  <c r="M4" i="69" s="1"/>
  <c r="N4" i="69" s="1"/>
  <c r="O5" i="69" s="1"/>
  <c r="H5" i="69" l="1"/>
  <c r="I5" i="69"/>
  <c r="G5" i="69"/>
  <c r="M5" i="69"/>
  <c r="O4" i="69"/>
  <c r="B5" i="34" l="1"/>
  <c r="D5" i="68" l="1"/>
  <c r="C5" i="68"/>
  <c r="B5" i="68"/>
  <c r="B4" i="68"/>
  <c r="C4" i="68" s="1"/>
  <c r="D4" i="68" s="1"/>
  <c r="E4" i="68" s="1"/>
  <c r="G5" i="68" l="1"/>
  <c r="H5" i="68"/>
  <c r="F5" i="68"/>
  <c r="F4" i="68"/>
  <c r="G4" i="68" s="1"/>
  <c r="H4" i="68" s="1"/>
  <c r="I4" i="68" s="1"/>
  <c r="M5" i="68" l="1"/>
  <c r="L5" i="68"/>
  <c r="J4" i="68"/>
  <c r="K4" i="68" s="1"/>
  <c r="L4" i="68" s="1"/>
  <c r="M4" i="68" s="1"/>
  <c r="K5" i="68"/>
  <c r="J5" i="68"/>
  <c r="O4" i="68" l="1"/>
  <c r="P4" i="68" s="1"/>
  <c r="Q4" i="68" s="1"/>
  <c r="R4" i="68" s="1"/>
  <c r="S4" i="68" s="1"/>
  <c r="T4" i="68" s="1"/>
  <c r="U4" i="68" s="1"/>
  <c r="V4" i="68" s="1"/>
  <c r="W4" i="68" s="1"/>
  <c r="X4" i="68" s="1"/>
  <c r="Y4" i="68" s="1"/>
  <c r="Z4" i="68" s="1"/>
  <c r="AA4" i="68" s="1"/>
  <c r="AB4" i="68" s="1"/>
  <c r="AC4" i="68" s="1"/>
  <c r="P5" i="68"/>
  <c r="AE4" i="68" l="1"/>
  <c r="AF4" i="68" s="1"/>
  <c r="AE5" i="68" l="1"/>
  <c r="AG4" i="68"/>
  <c r="AF5" i="68"/>
  <c r="AH4" i="68" l="1"/>
  <c r="AI4" i="68" l="1"/>
  <c r="AJ4" i="68" s="1"/>
  <c r="AK4" i="68" l="1"/>
  <c r="AR5" i="68" s="1"/>
  <c r="AK5" i="68"/>
  <c r="AN5" i="68" l="1"/>
  <c r="AO5" i="68"/>
  <c r="AL4" i="68"/>
  <c r="AL5" i="68"/>
  <c r="AM5" i="68" l="1"/>
  <c r="AM4" i="68"/>
  <c r="AN4" i="68" s="1"/>
  <c r="AO4" i="68" s="1"/>
  <c r="AP4" i="68" l="1"/>
  <c r="AQ4" i="68" s="1"/>
  <c r="AR4" i="68" s="1"/>
  <c r="AP5" i="68"/>
  <c r="C4" i="66"/>
  <c r="B4" i="65"/>
  <c r="C4" i="65" s="1"/>
  <c r="D4" i="65" s="1"/>
  <c r="B5" i="63"/>
  <c r="C5" i="63" s="1"/>
  <c r="D5" i="63" s="1"/>
  <c r="E5" i="63" s="1"/>
  <c r="F5" i="63" s="1"/>
  <c r="G5" i="63" s="1"/>
  <c r="H5" i="63" s="1"/>
  <c r="I5" i="63" s="1"/>
  <c r="J5" i="63" s="1"/>
  <c r="K5" i="63" s="1"/>
  <c r="L5" i="63" s="1"/>
  <c r="M5" i="63" s="1"/>
  <c r="N5" i="63" s="1"/>
  <c r="O5" i="63" s="1"/>
  <c r="P5" i="63" s="1"/>
  <c r="Q5" i="63" s="1"/>
  <c r="AS4" i="68" l="1"/>
  <c r="AT4" i="68" s="1"/>
  <c r="AU4" i="68" s="1"/>
  <c r="AV4" i="68" s="1"/>
  <c r="AW4" i="68" s="1"/>
  <c r="AX4" i="68" s="1"/>
  <c r="AY4" i="68" s="1"/>
  <c r="AZ4" i="68" s="1"/>
  <c r="E4" i="65"/>
  <c r="F4" i="65" s="1"/>
  <c r="BA5" i="68" l="1"/>
  <c r="BA4" i="68"/>
  <c r="BB4" i="68" s="1"/>
  <c r="BC4" i="68" s="1"/>
  <c r="BD4" i="68" s="1"/>
  <c r="BE4" i="68" s="1"/>
  <c r="H4" i="65"/>
  <c r="I4" i="65" s="1"/>
  <c r="J4" i="65" s="1"/>
  <c r="K4" i="65" s="1"/>
  <c r="L4" i="65" s="1"/>
  <c r="N4" i="65"/>
  <c r="AU5" i="68"/>
  <c r="AW5" i="68"/>
  <c r="AV5" i="68"/>
  <c r="C3" i="61" l="1"/>
  <c r="D3" i="61" s="1"/>
  <c r="E3" i="61" s="1"/>
  <c r="F3" i="61" s="1"/>
  <c r="G3" i="61" s="1"/>
  <c r="H3" i="61" s="1"/>
  <c r="I3" i="61" s="1"/>
  <c r="J3" i="61" s="1"/>
  <c r="K3" i="61" s="1"/>
  <c r="L3" i="61" s="1"/>
  <c r="M3" i="61" s="1"/>
  <c r="N3" i="61" s="1"/>
  <c r="O3" i="61" s="1"/>
  <c r="P3" i="61" s="1"/>
  <c r="Q3" i="61" s="1"/>
  <c r="R3" i="61" s="1"/>
  <c r="S3" i="61" s="1"/>
  <c r="T3" i="61" s="1"/>
  <c r="U3" i="61" s="1"/>
  <c r="V3" i="61" s="1"/>
  <c r="AA3" i="61" s="1"/>
  <c r="AB3" i="61" s="1"/>
  <c r="AC3" i="61" s="1"/>
  <c r="AD3" i="61" s="1"/>
  <c r="AE3" i="61" s="1"/>
  <c r="AF3" i="61" s="1"/>
  <c r="AG3" i="61" s="1"/>
  <c r="AH3" i="61" s="1"/>
  <c r="AI3" i="61" s="1"/>
  <c r="AJ3" i="61" s="1"/>
  <c r="AK3" i="61" s="1"/>
  <c r="B4" i="34" l="1"/>
  <c r="C5" i="34" s="1"/>
  <c r="C4" i="34" l="1"/>
  <c r="D4" i="34" s="1"/>
  <c r="E5" i="34" s="1"/>
  <c r="E4" i="34" l="1"/>
  <c r="F5" i="34" s="1"/>
  <c r="F4" i="34" l="1"/>
  <c r="B3" i="52"/>
  <c r="C3" i="52" s="1"/>
  <c r="D3" i="52" s="1"/>
  <c r="E3" i="52" s="1"/>
  <c r="F3" i="52" s="1"/>
  <c r="C3" i="16"/>
  <c r="H3" i="52" l="1"/>
  <c r="I3" i="52" s="1"/>
  <c r="J3" i="52" s="1"/>
  <c r="K3" i="52" s="1"/>
  <c r="L3" i="52" s="1"/>
  <c r="M3" i="52" s="1"/>
  <c r="AI5" i="68" s="1"/>
  <c r="D3" i="16"/>
  <c r="E3" i="16" s="1"/>
  <c r="F3" i="16" s="1"/>
  <c r="G3" i="16" s="1"/>
  <c r="AS5" i="68" l="1"/>
  <c r="AQ5" i="68"/>
  <c r="BC5" i="68"/>
  <c r="BB5" i="68"/>
  <c r="AY5" i="68"/>
  <c r="AG5" i="68"/>
  <c r="AH5" i="68"/>
  <c r="H3" i="16"/>
  <c r="I3" i="16" s="1"/>
  <c r="J3" i="16" s="1"/>
  <c r="K3" i="16" s="1"/>
  <c r="L3" i="16" s="1"/>
  <c r="M3" i="16" l="1"/>
  <c r="N3" i="16" s="1"/>
</calcChain>
</file>

<file path=xl/sharedStrings.xml><?xml version="1.0" encoding="utf-8"?>
<sst xmlns="http://schemas.openxmlformats.org/spreadsheetml/2006/main" count="262" uniqueCount="248">
  <si>
    <t>Section 1. Interview Information</t>
  </si>
  <si>
    <t>TIME / DATE STAMP</t>
  </si>
  <si>
    <t>INTERVIEWER: ENTER THE PHONE NUMBER DIALLED</t>
  </si>
  <si>
    <t xml:space="preserve">
LOAD HHID FROM ROUND 1 DATA</t>
  </si>
  <si>
    <t>Am I speaking with [NAME OF ROUND 1 RESPONDENT]?</t>
  </si>
  <si>
    <t>Do you know [NAME OF ROUND 1 RESPONDENT]?</t>
  </si>
  <si>
    <t>Would it be possible to contact [NAME OF ROUND 1 RESPONDENT]?</t>
  </si>
  <si>
    <t>Why is it not possible to contact [ROUND 1 RESPONDENT]?</t>
  </si>
  <si>
    <t>What is your name?</t>
  </si>
  <si>
    <r>
      <rPr>
        <b/>
        <sz val="10"/>
        <rFont val="Calibri"/>
        <family val="2"/>
        <scheme val="minor"/>
      </rPr>
      <t xml:space="preserve">INTERVIEWER READ TO THE RESPONDENT: </t>
    </r>
    <r>
      <rPr>
        <sz val="10"/>
        <rFont val="Calibri"/>
        <family val="2"/>
        <scheme val="minor"/>
      </rPr>
      <t xml:space="preserve">
In order to participate in this survey you must be over 18 years of age.  Can you tell me your age?</t>
    </r>
  </si>
  <si>
    <t>INTERVIEWER: WHAT IS THE SEX OF THE RESPONDENT?</t>
  </si>
  <si>
    <t>INTERVIEWER: IN THE CASE THAT THE RESPONDENT DOES NOT WISH TO BE INTERVIEWED, INTERVIEWERS SHOULD ATTEMPT TO CONVERT THE REFUSAL THROUGH ASKING RESPONDENTS ABOUT THEIR CONCERNS AND TRYING TO ASSUAGE THOSE CONCERNS IN A POLITE AND RESPECTFUL WAY.  ALL REFUSALS SHOULD BE REVIEWED BY A SUPERVISOR AND A REASON RECORDED. 
IS THE RESPONDENT WILLING TO BE INTERVIEWED?</t>
  </si>
  <si>
    <t>INTERVIEWER: WHAT WAS THE MAIN REASON THE RESPONDENT DID NOT AGREE TO BE INTERVIEWED?</t>
  </si>
  <si>
    <t>RECORD REASON FOR REFUSAL.</t>
  </si>
  <si>
    <t>SECTION 2: BASIC INFORMATION RDD</t>
  </si>
  <si>
    <t>ONLY IF NEW RESPONDENT</t>
  </si>
  <si>
    <t>INTERVIEWER: WHAT IS THE SEX OF THE RESPONDENT.  CONFIRM IF UNSURE.</t>
  </si>
  <si>
    <t xml:space="preserve">What is your relationship to the head of household?  </t>
  </si>
  <si>
    <t xml:space="preserve">Do you have children age 2 or younger live in the household? </t>
  </si>
  <si>
    <t xml:space="preserve">Do you have children in the age group 3-5 live in the household? </t>
  </si>
  <si>
    <t>Do you have children in the age group 6-14 live in the household?</t>
  </si>
  <si>
    <t xml:space="preserve">How many persons including yourself, live in the household? </t>
  </si>
  <si>
    <t>In what province are you currently living?</t>
  </si>
  <si>
    <t>In what district are you currently living?</t>
  </si>
  <si>
    <t>CATI PROGRAMMER: SKIP IF LIVING IN HONIARA.</t>
  </si>
  <si>
    <t>Are you living in the same province as three months ago?</t>
  </si>
  <si>
    <t>In which province were you living three months ago?</t>
  </si>
  <si>
    <t>Have you heard of the Government's COVID-19 Economic Stimulus Package (ESP)?</t>
  </si>
  <si>
    <t>Is the area in which you are living...</t>
  </si>
  <si>
    <t>Section 3. Vaccine</t>
  </si>
  <si>
    <t>IF S3Q2==1 &amp; S3Q11==1</t>
  </si>
  <si>
    <t xml:space="preserve">Do you know if a vaccine for COVID-19 is available in this country? </t>
  </si>
  <si>
    <t xml:space="preserve">Where did you hear about the availability of the COVID-19 vaccine in this country?
DO NOT READ OPTIONS 
 MULTIPLE SELECTION
</t>
  </si>
  <si>
    <t>What is your main source of information on the COVID-19 vaccine?</t>
  </si>
  <si>
    <t xml:space="preserve">Have you been vaccinated for COVID-19? </t>
  </si>
  <si>
    <t>Are you planning to be vaccinated? </t>
  </si>
  <si>
    <t xml:space="preserve">When a vaccine to protect you from COVID-19 is available to you, are you planning to be vaccinated?   </t>
  </si>
  <si>
    <t>Why are you not sure or not planning to be vaccinated? 
DO NOT READ OPTIONS, MULTI-SELECT</t>
  </si>
  <si>
    <t xml:space="preserve">Would you be more likely to receive the COVID-19 vaccine if any of the following individual/authorities receive or recommend the vaccine?                  
MULTI-SELECT                                                                                                                                                                                                                                                                             </t>
  </si>
  <si>
    <t xml:space="preserve">What do you think are the main difficulties that you  will/would encounter to get the vaccine?
DO NOT READ OPTIONS, MULTI-SELECT            </t>
  </si>
  <si>
    <r>
      <t>Do you know if</t>
    </r>
    <r>
      <rPr>
        <sz val="11"/>
        <color theme="1"/>
        <rFont val="Calibri"/>
        <family val="2"/>
        <scheme val="minor"/>
      </rPr>
      <t xml:space="preserve"> priority groups</t>
    </r>
    <r>
      <rPr>
        <sz val="11"/>
        <rFont val="Calibri"/>
        <family val="2"/>
        <scheme val="minor"/>
      </rPr>
      <t xml:space="preserve"> for the vaccine have been established by the government?  </t>
    </r>
  </si>
  <si>
    <t xml:space="preserve">Do you know whether you are in the current priority groups or not? </t>
  </si>
  <si>
    <t>Do you know how to get vaccinated for COVID-19?</t>
  </si>
  <si>
    <t>Do you know how many doses of the vaccine you will get?</t>
  </si>
  <si>
    <t>Has anyone in your household been vaccinated for COVID-19? (not including respondent)</t>
  </si>
  <si>
    <t>Who in your household has been vaccinated? </t>
  </si>
  <si>
    <t>GROUP 1</t>
  </si>
  <si>
    <t>HOUSEHOLD HEAD</t>
  </si>
  <si>
    <t>NON-FARM BUSINESS</t>
  </si>
  <si>
    <t>FARMING</t>
  </si>
  <si>
    <t>REMITTANCES</t>
  </si>
  <si>
    <t>FINANCIAL ANXIETY</t>
  </si>
  <si>
    <t>IF PRELOADED OR S2Q2 == 1</t>
  </si>
  <si>
    <r>
      <t xml:space="preserve">ONLY IF RETURNING </t>
    </r>
    <r>
      <rPr>
        <b/>
        <sz val="9"/>
        <rFont val="Calibri"/>
        <family val="2"/>
        <scheme val="minor"/>
      </rPr>
      <t>HEAD</t>
    </r>
  </si>
  <si>
    <t>IF S4Q18==2 OR S4Q20==2</t>
  </si>
  <si>
    <t>IF S4Q25==1</t>
  </si>
  <si>
    <t>IF S4Q27==1</t>
  </si>
  <si>
    <t>IF S4Q29==1</t>
  </si>
  <si>
    <t>ONLY IF RETURNING RESPONDENT</t>
  </si>
  <si>
    <t>Thinking back to the start of last year, 2020, did you do any work for pay, do any kind of business, farming or other activity to generate income?</t>
  </si>
  <si>
    <t xml:space="preserve">What is the main activity of the business or organization in which you were working in your main job at the start of last year?
DO NOT READ OPTIONS   </t>
  </si>
  <si>
    <t>Were you working full time or part time at the start of last year?</t>
  </si>
  <si>
    <t>Was your job at the start of last year formal or informal?</t>
  </si>
  <si>
    <t>Thinking back to the start of this year, 2021, did you do any work for pay, do any kind of business, farming or other activity to generate income?</t>
  </si>
  <si>
    <t xml:space="preserve">What is the main activity of the business or organization in which you were working in your main job at the start of this year?
DO NOT READ OPTIONS   </t>
  </si>
  <si>
    <t>Were you working full time or part time at the start of this year?</t>
  </si>
  <si>
    <t>Was your job at the start of this year formal or informal?</t>
  </si>
  <si>
    <t>Last week, did you do any work for pay, do any kind of business, farming or other activity to generate income?</t>
  </si>
  <si>
    <t>Why did you stop working?
DO NOT READ OPTIONS</t>
  </si>
  <si>
    <t xml:space="preserve">What is the main activity of the business or organization in which you are currently working?
DO NOT READ OPTIONS                          
                                </t>
  </si>
  <si>
    <t>Are you currently employed full time or part time?</t>
  </si>
  <si>
    <t>Is your current job formal or informal?</t>
  </si>
  <si>
    <t xml:space="preserve">IS THE RESPONDENT THE HEAD OF THE HOUSEHOLD? </t>
  </si>
  <si>
    <t xml:space="preserve">Is [NAME] still the head of the household? 
</t>
  </si>
  <si>
    <t>I am now going to ask you the same set of questions about the head of the household.  Please try to answer as best as you can, even if you need to estimate.  What is the name of the head of the household? 
[NAME]</t>
  </si>
  <si>
    <t xml:space="preserve">Is the head of the household a man or a woman? [CONFIRM IF UNSURE FROM NAME.]
</t>
  </si>
  <si>
    <t xml:space="preserve">How old is [NAME]? 
ASK RESPONDENT TO ESTIMATE IF UNSURE
</t>
  </si>
  <si>
    <t>What is the highest level of education [NAME] has completed? 
DO NOT READ OPTIONS</t>
  </si>
  <si>
    <t>Thinking back to the start of last year, 2020, did [NAME] do any work for pay, do any kind of business, farming or other activity to generate income?</t>
  </si>
  <si>
    <t xml:space="preserve">What is the main activity of the business or organization in which [NAME] was working in his/her main job at the start of last year, 2020?
DO NOT READ OPTIONS   </t>
  </si>
  <si>
    <t>Thinking back to the start of this year, 2021, did [NAME] do any work for pay, do any kind of business, farming or other activity to generate income?</t>
  </si>
  <si>
    <t xml:space="preserve">What is the main activity of the business or organization in which [NAME] was working in at the start of this year?
DO NOT READ OPTIONS   </t>
  </si>
  <si>
    <t>Last week, did [NAME] do any work for pay, do any kind of business, farming or other activity to generate income?</t>
  </si>
  <si>
    <t>Why did [NAME] stop working?
DO NOT READ OPTIONS</t>
  </si>
  <si>
    <t xml:space="preserve">What is the main activity of the business or organization in which [NAME] is currently working?
DO NOT READ OPTIONS                          
                                </t>
  </si>
  <si>
    <t>Is [NAME] currently working full time or part time?</t>
  </si>
  <si>
    <t>Is [NAME]'s current job formal or informal?</t>
  </si>
  <si>
    <t xml:space="preserve">At any point in the year 2020 did you or any member of your household operate a non-farming business, including a family business?  
</t>
  </si>
  <si>
    <t>Compared to the start of this year, is the income from the family business since last month…
READ OPTIONS</t>
  </si>
  <si>
    <t>Have you, or anyone else in your household, submitted an application to receive assistance in tourism activities as part of the Government's COVID-19 Economic Stimulus Package?</t>
  </si>
  <si>
    <t>Was your application approved?</t>
  </si>
  <si>
    <t>Have you, or anyone else in your household, received any assistance to invest in tourism activities as part of the Government's COVID-19 Economic Stimulus Package?</t>
  </si>
  <si>
    <t xml:space="preserve">Do you or any member of your household work on a household farm growing crops, raising livestock, or fishing?
</t>
  </si>
  <si>
    <t>In the past month, has your household been able to perform the normal activities on the farm or raising livestock or fishing?</t>
  </si>
  <si>
    <t>What are the main reasons your household has not been able to perform the normal activities on the farm or raising livestock or fishing?
DO NOT READ OPTIONS - MARK UP TO 3</t>
  </si>
  <si>
    <t>In which agricultural activities did your household work in the past month?
MARK ALL THAT APPLY</t>
  </si>
  <si>
    <t>Compared to last agricultural season, is the income from the farming, fishing, and raising livestock expected to be…?
READ OPTIONS</t>
  </si>
  <si>
    <t>Why do you expect income from farming, fishing, or raising livestock to be lower?
DO NOT READ OPTIONS - MARK UP TO 3</t>
  </si>
  <si>
    <t>Have you, or anyone else in your household, received any assistance to invest in agricultural, forestry, or fishing activities as part of the Government's COVID-19 Economic Stimulus Package?</t>
  </si>
  <si>
    <t>Do you or does anyone in your household grow copra or cocoa?</t>
  </si>
  <si>
    <t>Have you, or anyone else in your household, benefitted from the copra and cocoa subsidy scheme as part of the Government's COVID-19 Economic Stimulus Package?</t>
  </si>
  <si>
    <t xml:space="preserve">RETURNING RESPONDENT: Has your household started to receive remittances from family members or relatives who work in other city or other country?
NEW RESPONDENT: Does your household usually receive remittance from family members or relatives who work in other city or other country?
</t>
  </si>
  <si>
    <t>From where does your household typically receive remittances?
SELECT ALL THAT APPLY.</t>
  </si>
  <si>
    <t>Comparing to usual, how was the remittance received from that family member in the last month?
READ OPTIONS</t>
  </si>
  <si>
    <t>Do you, or does anyone in your household, currently have a loan with a formal lending instutition?</t>
  </si>
  <si>
    <t>Have your household received temporary relief on loan repayments on any loan you have with a formal lending institution as part of the Government's COVID-19 Economic Stimulus Package?</t>
  </si>
  <si>
    <t>Was this loan from the Development Bank of the Solomon Islands as part of the Government's COVID-19 Economic Stimulus Package?</t>
  </si>
  <si>
    <t>Have you or anyone in your household received any assistance from the Government's COVID-19 Economic Stimulus Package since Dec 2020?</t>
  </si>
  <si>
    <t xml:space="preserve">Have you or anyone in your household received a payout from a payout from the National Provident Fund since Dec 2020 as part of the Government’s COVID-19 Economic Stimulus Package? </t>
  </si>
  <si>
    <t>How worried are you about your household's finances in the next month?
READ OPTIONS</t>
  </si>
  <si>
    <t>One year from now, do you think the state of the economy will be...?
READ OPTIONS</t>
  </si>
  <si>
    <t xml:space="preserve"> </t>
  </si>
  <si>
    <t>SECTION 4b: INCOME</t>
  </si>
  <si>
    <t xml:space="preserve">In the last 12 months, which of the following were your household's sources of livelihood? </t>
  </si>
  <si>
    <t>SELECT ALL THAT APPLY</t>
  </si>
  <si>
    <t>Compared to the start of last year, January 2020, has income from [SOURCE] …?</t>
  </si>
  <si>
    <t>Family farming, livestock or fishing</t>
  </si>
  <si>
    <t>Non-farm family business</t>
  </si>
  <si>
    <t>Wage employment of household members</t>
  </si>
  <si>
    <t>Unemployment benefits</t>
  </si>
  <si>
    <t>Remittances from abroad</t>
  </si>
  <si>
    <t>Assitance from family within the country</t>
  </si>
  <si>
    <t>Assistance from other non-family individuals</t>
  </si>
  <si>
    <t>Income form properties, investments, or savings</t>
  </si>
  <si>
    <t>Pension</t>
  </si>
  <si>
    <t xml:space="preserve">Assistance from the government </t>
  </si>
  <si>
    <t>Assistance from NGOs / charitable organizations</t>
  </si>
  <si>
    <t>Other (specify)</t>
  </si>
  <si>
    <t>(Refused)</t>
  </si>
  <si>
    <t>5. Access to Food and Food Insecurity</t>
  </si>
  <si>
    <t>STAPLE FOODS</t>
  </si>
  <si>
    <t>PROTEIN</t>
  </si>
  <si>
    <t>VEGETABLES / FRUIT</t>
  </si>
  <si>
    <t>FOOD SECURITY</t>
  </si>
  <si>
    <t>Which of the following does your household typically consume most often this time of year?
READ OUT ANSWER OPTIONS</t>
  </si>
  <si>
    <t>In the last week, has your household been able to buy [STAPLE]?
READ OUT ANSWER OPTIONS</t>
  </si>
  <si>
    <t>Why was your household not able to buy [STAPLE]?
DO NOT READ OPTIONS</t>
  </si>
  <si>
    <t>In the last week, has your household been able to buy [PROTEIN]?
READ OUT ANSWER OPTIONS</t>
  </si>
  <si>
    <t>Why was your household not able to buy [PROTEIN]?
DO NOT READ OPTIONS</t>
  </si>
  <si>
    <t>In the last week, has your household been able to buy vegetables or fruit?
READ OUT ANSWER OPTIONS</t>
  </si>
  <si>
    <r>
      <t xml:space="preserve">Why was your household not able to buy </t>
    </r>
    <r>
      <rPr>
        <b/>
        <sz val="11"/>
        <color theme="1"/>
        <rFont val="Calibri"/>
        <family val="2"/>
        <scheme val="minor"/>
      </rPr>
      <t>vegetables or fruit</t>
    </r>
    <r>
      <rPr>
        <sz val="11"/>
        <color theme="1"/>
        <rFont val="Calibri"/>
        <family val="2"/>
        <scheme val="minor"/>
      </rPr>
      <t>?
DO NOT READ OPTIONS</t>
    </r>
  </si>
  <si>
    <t>During the last 30 days, was there a time when you or another adult in the household:</t>
  </si>
  <si>
    <t xml:space="preserve">Was there a time in the last 30 days </t>
  </si>
  <si>
    <t>How worried are you about having enough to eat in the next week?
READ OUT ANSWER OPTIONS</t>
  </si>
  <si>
    <r>
      <t xml:space="preserve">you were </t>
    </r>
    <r>
      <rPr>
        <b/>
        <sz val="11"/>
        <rFont val="Calibri"/>
        <family val="2"/>
        <scheme val="minor"/>
      </rPr>
      <t>worried</t>
    </r>
    <r>
      <rPr>
        <sz val="11"/>
        <rFont val="Calibri"/>
        <family val="2"/>
        <scheme val="minor"/>
      </rPr>
      <t xml:space="preserve"> about not having enough food to eat because of lack of money or other resources?
READ OUT ANSWER OPTIONS</t>
    </r>
  </si>
  <si>
    <r>
      <t xml:space="preserve">you were </t>
    </r>
    <r>
      <rPr>
        <b/>
        <sz val="11"/>
        <rFont val="Calibri"/>
        <family val="2"/>
        <scheme val="minor"/>
      </rPr>
      <t>unable to eat healthy and nutritious/preferred foods</t>
    </r>
    <r>
      <rPr>
        <sz val="11"/>
        <rFont val="Calibri"/>
        <family val="2"/>
        <scheme val="minor"/>
      </rPr>
      <t xml:space="preserve"> because of a lack of money or other resources?
READ OUT ANSWER OPTIONS</t>
    </r>
  </si>
  <si>
    <r>
      <t>you</t>
    </r>
    <r>
      <rPr>
        <b/>
        <sz val="11"/>
        <rFont val="Calibri"/>
        <family val="2"/>
        <scheme val="minor"/>
      </rPr>
      <t xml:space="preserve"> ate only a few kinds of foods</t>
    </r>
    <r>
      <rPr>
        <sz val="11"/>
        <rFont val="Calibri"/>
        <family val="2"/>
        <scheme val="minor"/>
      </rPr>
      <t xml:space="preserve"> because of a lack of money or other resources?
READ OUT ANSWER OPTIONS</t>
    </r>
  </si>
  <si>
    <r>
      <t xml:space="preserve">you </t>
    </r>
    <r>
      <rPr>
        <b/>
        <sz val="11"/>
        <color theme="1"/>
        <rFont val="Calibri"/>
        <family val="2"/>
        <scheme val="minor"/>
      </rPr>
      <t>had to skip a meal</t>
    </r>
    <r>
      <rPr>
        <sz val="11"/>
        <color theme="1"/>
        <rFont val="Calibri"/>
        <family val="2"/>
        <scheme val="minor"/>
      </rPr>
      <t xml:space="preserve"> because there was not enough money or other resources to get food?
READ OUT ANSWER OPTIONS</t>
    </r>
  </si>
  <si>
    <r>
      <t>You</t>
    </r>
    <r>
      <rPr>
        <b/>
        <sz val="11"/>
        <color theme="1"/>
        <rFont val="Calibri"/>
        <family val="2"/>
        <scheme val="minor"/>
      </rPr>
      <t xml:space="preserve"> ate less than you thought you should</t>
    </r>
    <r>
      <rPr>
        <sz val="11"/>
        <color theme="1"/>
        <rFont val="Calibri"/>
        <family val="2"/>
        <scheme val="minor"/>
      </rPr>
      <t xml:space="preserve"> because of a lack of money or other resources?</t>
    </r>
  </si>
  <si>
    <r>
      <t xml:space="preserve">in which your household </t>
    </r>
    <r>
      <rPr>
        <b/>
        <sz val="11"/>
        <color theme="1"/>
        <rFont val="Calibri"/>
        <family val="2"/>
        <scheme val="minor"/>
      </rPr>
      <t>ran out of food</t>
    </r>
    <r>
      <rPr>
        <sz val="11"/>
        <color theme="1"/>
        <rFont val="Calibri"/>
        <family val="2"/>
        <scheme val="minor"/>
      </rPr>
      <t xml:space="preserve"> because of a lack of money or other resources?
READ OUT ANSWER OPTIONS</t>
    </r>
  </si>
  <si>
    <r>
      <t xml:space="preserve">you were </t>
    </r>
    <r>
      <rPr>
        <b/>
        <sz val="11"/>
        <color theme="1"/>
        <rFont val="Calibri"/>
        <family val="2"/>
        <scheme val="minor"/>
      </rPr>
      <t xml:space="preserve">hungry but did not eat </t>
    </r>
    <r>
      <rPr>
        <sz val="11"/>
        <color theme="1"/>
        <rFont val="Calibri"/>
        <family val="2"/>
        <scheme val="minor"/>
      </rPr>
      <t>because there was not enough money or other resources for food?
READ OUT ANSWER OPTIONS</t>
    </r>
  </si>
  <si>
    <r>
      <t xml:space="preserve">you went without eating for a whole day </t>
    </r>
    <r>
      <rPr>
        <sz val="11"/>
        <color theme="1"/>
        <rFont val="Calibri"/>
        <family val="2"/>
        <scheme val="minor"/>
      </rPr>
      <t>because of a lack of money or other resouces?</t>
    </r>
    <r>
      <rPr>
        <b/>
        <sz val="11"/>
        <color theme="1"/>
        <rFont val="Calibri"/>
        <family val="2"/>
        <scheme val="minor"/>
      </rPr>
      <t xml:space="preserve">
</t>
    </r>
    <r>
      <rPr>
        <sz val="11"/>
        <color theme="1"/>
        <rFont val="Calibri"/>
        <family val="2"/>
        <scheme val="minor"/>
      </rPr>
      <t>READ OUT ANSWER OPTIONS</t>
    </r>
  </si>
  <si>
    <t>6. Coping Strategies</t>
  </si>
  <si>
    <t>Returning households: Has the household had to do any of the following actions since the last time we spoke in December 2020:
New households: Has the household had to do any of the following actions since December 2020:</t>
  </si>
  <si>
    <t>Sell assets?</t>
  </si>
  <si>
    <t>Sell livestock?</t>
  </si>
  <si>
    <t>Find ways to earn extra money?</t>
  </si>
  <si>
    <t>Receive cash or borrow from friends or family?</t>
  </si>
  <si>
    <t>Receive other assistance from friends or family?</t>
  </si>
  <si>
    <t>Receive assistance from church or other religious body?</t>
  </si>
  <si>
    <t>Purchase items on credit?</t>
  </si>
  <si>
    <t>Delay making re-payments?</t>
  </si>
  <si>
    <t>Reduce food consumption?</t>
  </si>
  <si>
    <t>Reduce non-food consumption?</t>
  </si>
  <si>
    <t>Spend from savings?</t>
  </si>
  <si>
    <t>In the past month, have you or any member of your household needed any routine care, such as for [non-communicable diseases, tuberculosis]?</t>
  </si>
  <si>
    <t>Were you or the member of your household able to access the routine care required?</t>
  </si>
  <si>
    <t>What was the reason you or the member of your household were not able to access the routine care required?
DO NOT READ</t>
  </si>
  <si>
    <t>In the past month, have you or any member of your household needed any preventative medical care, such as for [childhood vaccines, pre-natal care]?</t>
  </si>
  <si>
    <t>Were you or the member of your household able to access preventative medical care?</t>
  </si>
  <si>
    <t>What was the reason you or the member of your household were not able to access preventative medical care?
DO NOT READ</t>
  </si>
  <si>
    <t>Section 8. Public Trust &amp; Security</t>
  </si>
  <si>
    <r>
      <t xml:space="preserve">Compared to the start of the year, how do you think trust and social relations have changed with people that </t>
    </r>
    <r>
      <rPr>
        <u/>
        <sz val="11"/>
        <rFont val="Calibri"/>
        <family val="2"/>
        <scheme val="minor"/>
      </rPr>
      <t>live within</t>
    </r>
    <r>
      <rPr>
        <sz val="11"/>
        <rFont val="Calibri"/>
        <family val="2"/>
        <scheme val="minor"/>
      </rPr>
      <t xml:space="preserve"> in your community?</t>
    </r>
  </si>
  <si>
    <t>Compared to the start of this year, do you think the situation in your community with the following problems has gotten better, stayed the same, or gotten worse?</t>
  </si>
  <si>
    <t>Theft</t>
  </si>
  <si>
    <t>Damage to property</t>
  </si>
  <si>
    <t>Alcohol and drug abuse</t>
  </si>
  <si>
    <t>Intimidation by police</t>
  </si>
  <si>
    <t>Land disputes</t>
  </si>
  <si>
    <t>Domestic abuse</t>
  </si>
  <si>
    <t>THE NEXT QUESTIONS ASK ABOUT YOUR DWELLING AND THINGS YOUR HOUSEHOLD OWNS. THESE QUESTIONS HELP US UNDERSTAND THE LIVING CONDITIONS IN DIFFERENT PARTS OF THE SOLOMON ISLANDS.</t>
  </si>
  <si>
    <t>What is the main material of the walls of your main dwelling?
DO NOT READ OPTIONS</t>
  </si>
  <si>
    <t>What is the main material of the floor of your main dwelling?
DO NOT READ OPTIONS</t>
  </si>
  <si>
    <t>What is the main material of the roof of your main dwelling?
DO NOT READ OPTIONS</t>
  </si>
  <si>
    <t>Does your household have electricity?</t>
  </si>
  <si>
    <t>How many working mobile phones are owned by household members?
CANNOT BE ZERO.</t>
  </si>
  <si>
    <t xml:space="preserve">A radio?
</t>
  </si>
  <si>
    <t xml:space="preserve">A televsion?
</t>
  </si>
  <si>
    <t xml:space="preserve">A bed?
</t>
  </si>
  <si>
    <t xml:space="preserve">A working sewing machine?
</t>
  </si>
  <si>
    <t xml:space="preserve">A working microwave oven?
</t>
  </si>
  <si>
    <t xml:space="preserve">A working electric fan?
</t>
  </si>
  <si>
    <t xml:space="preserve">A working freezer?
</t>
  </si>
  <si>
    <t xml:space="preserve">A working washing machine?
</t>
  </si>
  <si>
    <t xml:space="preserve">A working video set / VCD / DVD player?
</t>
  </si>
  <si>
    <t xml:space="preserve">A working chainsaw?
</t>
  </si>
  <si>
    <t xml:space="preserve">A dining table?
</t>
  </si>
  <si>
    <t xml:space="preserve">A pressure lamp?
</t>
  </si>
  <si>
    <t xml:space="preserve">A refrigerator?
</t>
  </si>
  <si>
    <t>A watch?</t>
  </si>
  <si>
    <t>A bicycle?</t>
  </si>
  <si>
    <t>A motorcycle or scooter?</t>
  </si>
  <si>
    <t>A car or truck?</t>
  </si>
  <si>
    <t>A boat with a motor?</t>
  </si>
  <si>
    <t>Cows and bulls?</t>
  </si>
  <si>
    <t>Pigs?</t>
  </si>
  <si>
    <t>Ducks?</t>
  </si>
  <si>
    <t>Chickens?</t>
  </si>
  <si>
    <t>Others?</t>
  </si>
  <si>
    <t>Section 10. Interview Result</t>
  </si>
  <si>
    <t>WHAT IS THE RESULT OF THE INTERVIEW?</t>
  </si>
  <si>
    <t>CONSENT TO RECONTACT</t>
  </si>
  <si>
    <t>INTERVIEWER: WHAT IS THE RESPONDENT PREFERED NUMBER FOR FUTURE INTERVIEW?</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</si>
  <si>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</si>
  <si>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</si>
  <si>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</si>
  <si>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</si>
  <si>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We would like to call you again within the next 12 months as a follow up of this study about the pandemic and to hear how your family is doing. If you agree, could I call you on this number or, could you provide me with another phone number where I could reach you? If you do not want me to call you back, we will delete your Information after 3 months, otherwise we will keep your Information for [12] months. Do you agree that we may call you back in with the next 12 months]?</t>
  </si>
  <si>
    <t>IF S4Q27==1 &amp; S4Q29==2</t>
    <phoneticPr fontId="15" type="noConversion"/>
  </si>
  <si>
    <r>
      <t xml:space="preserve">What is the highest level of education you have </t>
    </r>
    <r>
      <rPr>
        <i/>
        <sz val="11"/>
        <rFont val="Calibri"/>
        <family val="3"/>
        <charset val="134"/>
        <scheme val="minor"/>
      </rPr>
      <t>completed</t>
    </r>
    <r>
      <rPr>
        <sz val="11"/>
        <rFont val="Calibri"/>
        <family val="3"/>
        <charset val="134"/>
        <scheme val="minor"/>
      </rPr>
      <t>? 
DO NOT READ OPTIONS</t>
    </r>
  </si>
  <si>
    <r>
      <rPr>
        <b/>
        <sz val="10"/>
        <rFont val="Calibri"/>
        <family val="2"/>
        <scheme val="minor"/>
      </rPr>
      <t xml:space="preserve">INTERVIEWER READ TO THE RESPONDENT: </t>
    </r>
    <r>
      <rPr>
        <sz val="10"/>
        <rFont val="Calibri"/>
        <family val="2"/>
        <scheme val="minor"/>
      </rPr>
      <t xml:space="preserve">
Greetings! My name is___________. I am working for Tebbutt Research.  We are currently doing a nationwide survey about economic challenges and hardship in Solomon Islands. All information provided will be kept confidential. The information you will provide is very important because it assists the government and development partners to monitor the crisis and design response programs.
This interview would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10 Solomon Dollars to thank you for your time and support. </t>
    </r>
    <r>
      <rPr>
        <b/>
        <sz val="10"/>
        <rFont val="Calibri"/>
        <family val="2"/>
        <scheme val="minor"/>
      </rPr>
      <t xml:space="preserve">Do you consent to being interviewed? </t>
    </r>
    <phoneticPr fontId="29" type="noConversion"/>
  </si>
  <si>
    <t>Has the household had to take a loan from a financial institution  since  December 2020 ?</t>
    <phoneticPr fontId="15" type="noConversion"/>
  </si>
  <si>
    <t>SECTION 4a: Employment &amp; ESP</t>
    <phoneticPr fontId="15" type="noConversion"/>
  </si>
  <si>
    <t>Section 7. Health</t>
  </si>
  <si>
    <t>IF HOUSEHOLD PARTICIPATES IN AGRICULTURE [S4Q43 == 1 OR S4Q44 = 1]
Sell harvest in advance?</t>
    <phoneticPr fontId="29" type="noConversion"/>
  </si>
  <si>
    <t>PRELOAD: HOUSEHOLD HEAD WORKING IN ROUND 1 OR ROUND 2</t>
    <phoneticPr fontId="15" type="noConversion"/>
  </si>
  <si>
    <t>PRELOAD: HOUSEHOLD OPERATING A NON-FARM BUSINESS IN ROUND 1 OR ROUND 2</t>
    <phoneticPr fontId="15" type="noConversion"/>
  </si>
  <si>
    <t>PRELOAD: HOUSEHOLD  WITH FARMING IN ROUND 1 OR ROUND 2</t>
    <phoneticPr fontId="15" type="noConversion"/>
  </si>
  <si>
    <t>PRELOAD: HOUSEHOLD  WITH REMITTANCES IN ROUND 1 OR ROUND 2</t>
    <phoneticPr fontId="15" type="noConversion"/>
  </si>
  <si>
    <t>IF HOUSEHOLD HAS SCHOOL AGE CHILDREN [S2Q5=1]
Reduce the number of children attending school?</t>
  </si>
  <si>
    <t>Section 7 is only asked to group 2 households</t>
  </si>
  <si>
    <t>Section 1 is only asked to group 1 households</t>
  </si>
  <si>
    <t>Section 5 is only asked to group 1 households</t>
  </si>
  <si>
    <t xml:space="preserve">Section 8 is only asked to the group 2 households </t>
  </si>
  <si>
    <t>Section 3 is only asked to group 2 households</t>
  </si>
  <si>
    <t>s</t>
  </si>
  <si>
    <t xml:space="preserve">Does anyone in your household have: </t>
  </si>
  <si>
    <t xml:space="preserve">Does any member of this household own any agricultural land?
</t>
  </si>
  <si>
    <t xml:space="preserve">Does this household own any livestock, herds, other farm animals, or poultry?
</t>
  </si>
  <si>
    <t xml:space="preserve">How many of the following animals does this household own?
</t>
  </si>
  <si>
    <t>What is the main source of drinking water for members of your household?
DO NOT READ OPTIONS</t>
  </si>
  <si>
    <t>What kind of toilet facility do members of your household usually use?
DO NOT READ OPTIONS</t>
  </si>
  <si>
    <t xml:space="preserve">Do you share this toilet facility with other households?
</t>
  </si>
  <si>
    <t>What type of fuel does your household mainly use for cooking?
DO NOT READ OPTIONS</t>
  </si>
  <si>
    <t xml:space="preserve">How many rooms in this household are used for sleeping?
</t>
  </si>
  <si>
    <t>Does any member of this household have a bank account?</t>
  </si>
  <si>
    <t>9. Assets and Well-being</t>
  </si>
  <si>
    <t>Section 4b is only asked to group 2 households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</si>
</sst>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4"/>
      <name val="Calibri"/>
      <family val="2"/>
      <scheme val="minor"/>
    </font>
    <font>
      <b/>
      <sz val="14"/>
      <color theme="1"/>
      <name val="Calibri"/>
      <family val="2"/>
      <scheme val="minor"/>
    </font>
    <font>
      <sz val="10"/>
      <name val="Calibri"/>
      <family val="2"/>
      <scheme val="minor"/>
    </font>
    <font>
      <b/>
      <sz val="10"/>
      <name val="Calibri"/>
      <family val="2"/>
      <scheme val="minor"/>
    </font>
    <font>
      <sz val="9"/>
      <name val="Calibri"/>
      <family val="2"/>
      <scheme val="minor"/>
    </font>
    <font>
      <sz val="11"/>
      <color theme="0"/>
      <name val="Calibri"/>
      <family val="2"/>
      <scheme val="minor"/>
    </font>
    <font>
      <sz val="8"/>
      <name val="Calibri"/>
      <family val="2"/>
      <scheme val="minor"/>
    </font>
    <font>
      <sz val="14"/>
      <name val="Calibri"/>
      <family val="2"/>
      <scheme val="minor"/>
    </font>
    <font>
      <b/>
      <sz val="11"/>
      <name val="Courier New"/>
      <family val="3"/>
    </font>
    <font>
      <sz val="11"/>
      <name val="Courier New"/>
      <family val="3"/>
    </font>
    <font>
      <u/>
      <sz val="1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sz val="9"/>
      <color theme="1"/>
      <name val="Calibri"/>
      <family val="2"/>
      <scheme val="minor"/>
    </font>
    <font>
      <sz val="9"/>
      <color rgb="FF0070C0"/>
      <name val="Calibri"/>
      <family val="2"/>
      <scheme val="minor"/>
    </font>
    <font>
      <b/>
      <sz val="9"/>
      <name val="Calibri"/>
      <family val="2"/>
      <scheme val="minor"/>
    </font>
    <font>
      <sz val="11"/>
      <color rgb="FF000000"/>
      <name val="Calibri"/>
      <family val="2"/>
      <scheme val="minor"/>
    </font>
    <font>
      <b/>
      <sz val="11"/>
      <name val="Calibri"/>
      <family val="2"/>
      <scheme val="minor"/>
    </font>
    <font>
      <b/>
      <sz val="12"/>
      <name val="Calibri"/>
      <family val="2"/>
      <scheme val="minor"/>
    </font>
    <font>
      <sz val="9"/>
      <name val="Calibri"/>
      <family val="3"/>
      <charset val="134"/>
      <scheme val="minor"/>
    </font>
    <font>
      <sz val="11"/>
      <name val="Calibri"/>
      <family val="3"/>
      <charset val="134"/>
      <scheme val="minor"/>
    </font>
    <font>
      <sz val="8"/>
      <name val="Calibri"/>
      <family val="3"/>
      <charset val="134"/>
      <scheme val="minor"/>
    </font>
    <font>
      <i/>
      <sz val="11"/>
      <name val="Calibri"/>
      <family val="3"/>
      <charset val="134"/>
      <scheme val="minor"/>
    </font>
    <font>
      <b/>
      <sz val="11"/>
      <name val="Calibri"/>
      <family val="3"/>
      <charset val="134"/>
      <scheme val="minor"/>
    </font>
    <font>
      <sz val="18"/>
      <name val="Calibri"/>
      <family val="2"/>
      <scheme val="minor"/>
    </font>
    <font>
      <sz val="10"/>
      <name val="Arial Narrow"/>
      <family val="2"/>
    </font>
    <font>
      <b/>
      <sz val="18"/>
      <name val="Calibri"/>
      <family val="2"/>
      <scheme val="minor"/>
    </font>
    <font>
      <b/>
      <sz val="12"/>
      <color theme="1"/>
      <name val="Calibri"/>
      <family val="2"/>
      <scheme val="minor"/>
    </font>
    <font>
      <b/>
      <sz val="10.5"/>
      <color theme="1"/>
      <name val="DengXian"/>
    </font>
    <font>
      <b/>
      <sz val="10.5"/>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patternFill>
    </fill>
  </fills>
  <borders count="17">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s>
  <cellStyleXfs count="10">
    <xf numFmtId="0" fontId="0" fillId="0" borderId="0"/>
    <xf numFmtId="0" fontId="1" fillId="0" borderId="0"/>
    <xf numFmtId="0" fontId="3" fillId="0" borderId="0" applyNumberFormat="0" applyFill="0" applyBorder="0" applyProtection="0">
      <alignment vertical="top" wrapText="1"/>
    </xf>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4" fillId="3" borderId="0" applyNumberFormat="0" applyBorder="0" applyAlignment="0" applyProtection="0"/>
  </cellStyleXfs>
  <cellXfs count="173">
    <xf numFmtId="0" fontId="0" fillId="0" borderId="0" xfId="0"/>
    <xf numFmtId="0" fontId="0" fillId="0" borderId="0" xfId="0" applyAlignment="1">
      <alignment horizontal="left" vertical="top"/>
    </xf>
    <xf numFmtId="0" fontId="5" fillId="2" borderId="9" xfId="0" applyFont="1" applyFill="1" applyBorder="1" applyAlignment="1">
      <alignment vertical="top" wrapText="1"/>
    </xf>
    <xf numFmtId="0" fontId="0" fillId="0" borderId="9" xfId="0" applyBorder="1" applyAlignment="1">
      <alignment horizontal="center"/>
    </xf>
    <xf numFmtId="0" fontId="9" fillId="0" borderId="0" xfId="9" applyFont="1" applyFill="1" applyAlignment="1">
      <alignment vertical="center"/>
    </xf>
    <xf numFmtId="0" fontId="5" fillId="0" borderId="9" xfId="0" applyFont="1" applyBorder="1" applyAlignment="1">
      <alignment vertical="top" wrapText="1"/>
    </xf>
    <xf numFmtId="0" fontId="15" fillId="0" borderId="0" xfId="0" applyFont="1" applyAlignment="1">
      <alignment vertical="center"/>
    </xf>
    <xf numFmtId="0" fontId="5" fillId="0" borderId="0" xfId="0" applyFont="1" applyAlignment="1">
      <alignment horizontal="center" vertical="center"/>
    </xf>
    <xf numFmtId="0" fontId="5" fillId="0" borderId="7" xfId="0" applyFont="1" applyBorder="1" applyAlignment="1">
      <alignment horizontal="left" vertical="top" wrapText="1"/>
    </xf>
    <xf numFmtId="0" fontId="5" fillId="0" borderId="9" xfId="0" applyFont="1" applyBorder="1" applyAlignment="1">
      <alignment horizontal="left" vertical="top" wrapText="1"/>
    </xf>
    <xf numFmtId="0" fontId="13" fillId="0" borderId="9" xfId="0" applyFont="1" applyBorder="1" applyAlignment="1">
      <alignment horizontal="center" vertical="center"/>
    </xf>
    <xf numFmtId="0" fontId="5" fillId="0" borderId="6" xfId="0" applyFont="1" applyBorder="1" applyAlignment="1">
      <alignment horizontal="left" vertical="top" wrapText="1"/>
    </xf>
    <xf numFmtId="0" fontId="11" fillId="0" borderId="9" xfId="0" applyFont="1" applyBorder="1" applyAlignment="1">
      <alignment vertical="top" wrapText="1"/>
    </xf>
    <xf numFmtId="0" fontId="5" fillId="0" borderId="0" xfId="0" applyFont="1"/>
    <xf numFmtId="0" fontId="5" fillId="0" borderId="4" xfId="0" applyFont="1" applyBorder="1" applyAlignment="1">
      <alignment horizontal="center"/>
    </xf>
    <xf numFmtId="0" fontId="5" fillId="0" borderId="1" xfId="0" applyFont="1" applyBorder="1" applyAlignment="1">
      <alignment vertical="top" wrapText="1"/>
    </xf>
    <xf numFmtId="0" fontId="15" fillId="0" borderId="9" xfId="0" applyFont="1" applyBorder="1" applyAlignment="1">
      <alignment vertical="center"/>
    </xf>
    <xf numFmtId="0" fontId="10" fillId="0" borderId="0" xfId="0" applyFont="1"/>
    <xf numFmtId="0" fontId="5" fillId="0" borderId="9" xfId="0" applyFont="1" applyBorder="1"/>
    <xf numFmtId="0" fontId="5" fillId="2" borderId="6" xfId="0" applyFont="1" applyFill="1" applyBorder="1" applyAlignment="1">
      <alignment horizontal="left" vertical="top" wrapText="1"/>
    </xf>
    <xf numFmtId="0" fontId="9" fillId="2" borderId="0" xfId="0" applyFont="1" applyFill="1" applyAlignment="1">
      <alignment vertical="center"/>
    </xf>
    <xf numFmtId="0" fontId="5" fillId="2" borderId="0" xfId="0" applyFont="1" applyFill="1"/>
    <xf numFmtId="0" fontId="5" fillId="0" borderId="5" xfId="0" applyFont="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left" vertical="top" wrapText="1"/>
    </xf>
    <xf numFmtId="0" fontId="5" fillId="0" borderId="8" xfId="0" applyFont="1" applyBorder="1" applyAlignment="1">
      <alignment horizontal="left" vertical="top" wrapText="1"/>
    </xf>
    <xf numFmtId="0" fontId="5" fillId="2" borderId="9" xfId="0" applyFont="1" applyFill="1" applyBorder="1"/>
    <xf numFmtId="0" fontId="9" fillId="0" borderId="0" xfId="0" applyFont="1" applyAlignment="1">
      <alignment horizontal="left"/>
    </xf>
    <xf numFmtId="0" fontId="16" fillId="0" borderId="0" xfId="0" applyFont="1" applyAlignment="1">
      <alignment horizontal="left"/>
    </xf>
    <xf numFmtId="0" fontId="5" fillId="0" borderId="0" xfId="0" applyFont="1" applyAlignment="1">
      <alignment horizontal="center"/>
    </xf>
    <xf numFmtId="0" fontId="5" fillId="0" borderId="13" xfId="0" applyFont="1" applyBorder="1" applyAlignment="1">
      <alignment horizontal="center"/>
    </xf>
    <xf numFmtId="0" fontId="5" fillId="0" borderId="0" xfId="0" applyFont="1" applyAlignment="1">
      <alignment horizontal="left"/>
    </xf>
    <xf numFmtId="0" fontId="5" fillId="0" borderId="7" xfId="0" applyFont="1" applyBorder="1" applyAlignment="1">
      <alignment horizontal="center" vertical="center" wrapText="1"/>
    </xf>
    <xf numFmtId="0" fontId="5" fillId="0" borderId="7" xfId="0" applyFont="1" applyBorder="1" applyAlignment="1">
      <alignment vertical="top" wrapText="1"/>
    </xf>
    <xf numFmtId="0" fontId="5" fillId="0" borderId="14" xfId="0" applyFont="1" applyBorder="1" applyAlignment="1">
      <alignment horizontal="center" vertical="center" wrapText="1"/>
    </xf>
    <xf numFmtId="0" fontId="5" fillId="0" borderId="1" xfId="0" applyFont="1" applyBorder="1" applyAlignment="1">
      <alignment horizontal="center" vertical="top" wrapText="1"/>
    </xf>
    <xf numFmtId="0" fontId="5" fillId="0" borderId="14" xfId="0" applyFont="1" applyBorder="1" applyAlignment="1">
      <alignment vertical="top" wrapText="1"/>
    </xf>
    <xf numFmtId="0" fontId="13" fillId="0" borderId="12" xfId="0" applyFont="1" applyBorder="1" applyAlignment="1">
      <alignment vertical="center"/>
    </xf>
    <xf numFmtId="0" fontId="0" fillId="2" borderId="0" xfId="0" applyFill="1"/>
    <xf numFmtId="0" fontId="0" fillId="0" borderId="10" xfId="0" applyBorder="1" applyAlignment="1">
      <alignment horizontal="center"/>
    </xf>
    <xf numFmtId="0" fontId="0" fillId="0" borderId="9" xfId="0" applyBorder="1"/>
    <xf numFmtId="0" fontId="0" fillId="0" borderId="7" xfId="0" applyBorder="1"/>
    <xf numFmtId="0" fontId="9" fillId="0" borderId="0" xfId="0" applyFont="1"/>
    <xf numFmtId="0" fontId="5" fillId="0" borderId="9" xfId="0" applyFont="1" applyBorder="1" applyAlignment="1">
      <alignment horizontal="center"/>
    </xf>
    <xf numFmtId="0" fontId="5" fillId="0" borderId="10" xfId="0" applyFont="1" applyBorder="1" applyAlignment="1">
      <alignment horizontal="center"/>
    </xf>
    <xf numFmtId="0" fontId="5" fillId="0" borderId="7" xfId="0" applyFont="1" applyBorder="1"/>
    <xf numFmtId="0" fontId="5" fillId="0" borderId="7" xfId="0" applyFont="1" applyBorder="1" applyAlignment="1">
      <alignment wrapText="1"/>
    </xf>
    <xf numFmtId="0" fontId="10" fillId="2" borderId="0" xfId="0" applyFont="1" applyFill="1" applyAlignment="1">
      <alignment vertical="center"/>
    </xf>
    <xf numFmtId="0" fontId="0" fillId="0" borderId="9" xfId="0" applyBorder="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vertical="top" wrapText="1"/>
    </xf>
    <xf numFmtId="0" fontId="9" fillId="0" borderId="0" xfId="0" applyFont="1" applyAlignment="1">
      <alignment vertical="center"/>
    </xf>
    <xf numFmtId="0" fontId="5" fillId="0" borderId="3" xfId="0" applyFont="1" applyBorder="1"/>
    <xf numFmtId="0" fontId="5" fillId="0" borderId="9" xfId="0" applyFont="1" applyBorder="1" applyAlignment="1">
      <alignment horizontal="center" vertical="top"/>
    </xf>
    <xf numFmtId="0" fontId="5" fillId="0" borderId="9" xfId="0" applyFont="1" applyBorder="1" applyAlignment="1">
      <alignment horizontal="center" vertical="top" wrapText="1"/>
    </xf>
    <xf numFmtId="0" fontId="5" fillId="0" borderId="0" xfId="0" applyFont="1" applyAlignment="1">
      <alignment horizontal="center" vertical="top"/>
    </xf>
    <xf numFmtId="0" fontId="5" fillId="0" borderId="5" xfId="0" applyFont="1" applyBorder="1" applyAlignment="1">
      <alignment vertical="top" wrapText="1"/>
    </xf>
    <xf numFmtId="0" fontId="5" fillId="0" borderId="10" xfId="0" applyFont="1" applyBorder="1" applyAlignment="1">
      <alignment vertical="top" wrapText="1"/>
    </xf>
    <xf numFmtId="0" fontId="5" fillId="0" borderId="5" xfId="0" quotePrefix="1" applyFont="1" applyBorder="1" applyAlignment="1">
      <alignment vertical="top" wrapText="1"/>
    </xf>
    <xf numFmtId="0" fontId="2" fillId="0" borderId="5" xfId="3" applyFont="1" applyBorder="1" applyAlignment="1">
      <alignment vertical="top" wrapText="1"/>
    </xf>
    <xf numFmtId="0" fontId="23" fillId="0" borderId="0" xfId="0" applyFont="1" applyAlignment="1">
      <alignment vertical="center"/>
    </xf>
    <xf numFmtId="0" fontId="24" fillId="0" borderId="9" xfId="0" applyFont="1" applyBorder="1" applyAlignment="1">
      <alignment horizontal="center" vertical="center"/>
    </xf>
    <xf numFmtId="0" fontId="5" fillId="0" borderId="9" xfId="0" applyFont="1" applyBorder="1" applyAlignment="1">
      <alignment horizontal="left" vertical="center" wrapText="1"/>
    </xf>
    <xf numFmtId="0" fontId="5" fillId="0" borderId="5" xfId="0" applyFont="1" applyBorder="1" applyAlignment="1">
      <alignment horizontal="center" vertical="center" wrapText="1"/>
    </xf>
    <xf numFmtId="0" fontId="5" fillId="0" borderId="9" xfId="0" applyFont="1" applyBorder="1" applyAlignment="1">
      <alignment horizontal="left" vertical="center"/>
    </xf>
    <xf numFmtId="0" fontId="21" fillId="0" borderId="9" xfId="0" applyFont="1" applyBorder="1" applyAlignment="1">
      <alignment vertical="center"/>
    </xf>
    <xf numFmtId="0" fontId="5" fillId="0" borderId="9" xfId="0" applyFont="1" applyBorder="1" applyAlignment="1">
      <alignment horizontal="center" vertical="center" wrapText="1"/>
    </xf>
    <xf numFmtId="0" fontId="21" fillId="0" borderId="0" xfId="0" applyFont="1" applyAlignment="1">
      <alignment vertical="center"/>
    </xf>
    <xf numFmtId="0" fontId="9" fillId="0" borderId="0" xfId="0" applyFont="1" applyAlignment="1">
      <alignment horizontal="center" vertical="center" wrapText="1"/>
    </xf>
    <xf numFmtId="0" fontId="5" fillId="0" borderId="5" xfId="0" applyFont="1" applyBorder="1" applyAlignment="1">
      <alignment horizontal="left" vertical="top" wrapText="1"/>
    </xf>
    <xf numFmtId="0" fontId="5" fillId="0" borderId="2" xfId="0" applyFont="1" applyBorder="1" applyAlignment="1">
      <alignment horizontal="left" vertical="top" wrapText="1"/>
    </xf>
    <xf numFmtId="0" fontId="5" fillId="2" borderId="10" xfId="0" applyFont="1" applyFill="1" applyBorder="1" applyAlignment="1">
      <alignment horizontal="center"/>
    </xf>
    <xf numFmtId="0" fontId="5" fillId="2" borderId="10" xfId="0" applyFont="1" applyFill="1" applyBorder="1" applyAlignment="1">
      <alignment horizontal="center" wrapText="1"/>
    </xf>
    <xf numFmtId="0" fontId="0" fillId="0" borderId="9" xfId="0" applyBorder="1" applyAlignment="1">
      <alignment horizontal="left" vertical="top" wrapText="1"/>
    </xf>
    <xf numFmtId="0" fontId="21" fillId="0" borderId="0" xfId="0" applyFont="1"/>
    <xf numFmtId="0" fontId="22" fillId="0" borderId="0" xfId="0" applyFont="1"/>
    <xf numFmtId="0" fontId="0" fillId="0" borderId="9" xfId="0" applyBorder="1" applyAlignment="1">
      <alignment vertical="top" wrapText="1"/>
    </xf>
    <xf numFmtId="0" fontId="20" fillId="0" borderId="9" xfId="0" applyFont="1" applyBorder="1" applyAlignment="1">
      <alignment horizontal="left" vertical="top" wrapText="1"/>
    </xf>
    <xf numFmtId="0" fontId="0" fillId="0" borderId="0" xfId="0" applyAlignment="1">
      <alignment horizontal="left" vertical="center"/>
    </xf>
    <xf numFmtId="0" fontId="5" fillId="0" borderId="9" xfId="0" applyFont="1" applyFill="1" applyBorder="1" applyAlignment="1">
      <alignment horizontal="left" vertical="center"/>
    </xf>
    <xf numFmtId="0" fontId="30" fillId="0" borderId="9" xfId="0" applyFont="1" applyFill="1" applyBorder="1" applyAlignment="1">
      <alignment horizontal="center" vertical="center" wrapText="1"/>
    </xf>
    <xf numFmtId="0" fontId="31" fillId="0" borderId="9" xfId="0" applyFont="1" applyFill="1" applyBorder="1" applyAlignment="1">
      <alignment vertical="center"/>
    </xf>
    <xf numFmtId="0" fontId="30" fillId="0" borderId="0" xfId="0" applyFont="1" applyFill="1"/>
    <xf numFmtId="0" fontId="30" fillId="0" borderId="9" xfId="0" applyFont="1" applyFill="1" applyBorder="1" applyAlignment="1">
      <alignment horizontal="left" vertical="center"/>
    </xf>
    <xf numFmtId="0" fontId="9" fillId="0" borderId="0" xfId="0" applyFont="1" applyFill="1" applyAlignment="1">
      <alignment horizontal="left" vertical="center" wrapText="1"/>
    </xf>
    <xf numFmtId="0" fontId="9" fillId="0" borderId="0" xfId="0" applyFont="1" applyFill="1" applyAlignment="1">
      <alignment vertical="center"/>
    </xf>
    <xf numFmtId="0" fontId="5" fillId="0" borderId="3" xfId="0" applyFont="1" applyFill="1" applyBorder="1"/>
    <xf numFmtId="0" fontId="5" fillId="0" borderId="9" xfId="0" applyFont="1" applyFill="1" applyBorder="1" applyAlignment="1">
      <alignment horizontal="center"/>
    </xf>
    <xf numFmtId="0" fontId="5" fillId="0" borderId="9" xfId="0" applyFont="1" applyFill="1" applyBorder="1" applyAlignment="1">
      <alignment horizontal="center" vertical="top" wrapText="1"/>
    </xf>
    <xf numFmtId="0" fontId="13" fillId="0" borderId="9" xfId="0" applyFont="1" applyFill="1" applyBorder="1" applyAlignment="1">
      <alignment horizontal="center" vertical="center" wrapText="1"/>
    </xf>
    <xf numFmtId="0" fontId="13" fillId="0" borderId="9" xfId="0" applyFont="1" applyFill="1" applyBorder="1" applyAlignment="1">
      <alignment horizontal="center" vertical="top" wrapText="1"/>
    </xf>
    <xf numFmtId="0" fontId="5" fillId="0" borderId="5" xfId="0" applyFont="1" applyFill="1" applyBorder="1" applyAlignment="1">
      <alignment vertical="top" wrapText="1"/>
    </xf>
    <xf numFmtId="0" fontId="5" fillId="0" borderId="10" xfId="0" applyFont="1" applyFill="1" applyBorder="1" applyAlignment="1">
      <alignment vertical="top" wrapText="1"/>
    </xf>
    <xf numFmtId="0" fontId="5" fillId="0" borderId="9" xfId="0" applyFont="1" applyFill="1" applyBorder="1"/>
    <xf numFmtId="0" fontId="5" fillId="0" borderId="0" xfId="0" applyFont="1" applyFill="1"/>
    <xf numFmtId="0" fontId="5" fillId="0" borderId="0" xfId="0" applyFont="1" applyFill="1" applyAlignment="1">
      <alignment horizontal="center"/>
    </xf>
    <xf numFmtId="0" fontId="5" fillId="0" borderId="9" xfId="0" applyFont="1" applyFill="1" applyBorder="1" applyAlignment="1">
      <alignment horizontal="center" vertical="top"/>
    </xf>
    <xf numFmtId="0" fontId="11" fillId="0" borderId="9" xfId="0" applyFont="1" applyFill="1" applyBorder="1" applyAlignment="1">
      <alignment horizontal="center" vertical="top" wrapText="1"/>
    </xf>
    <xf numFmtId="0" fontId="5" fillId="0" borderId="0" xfId="0" applyFont="1" applyFill="1" applyAlignment="1">
      <alignment horizontal="center" vertical="top"/>
    </xf>
    <xf numFmtId="0" fontId="2" fillId="0" borderId="5" xfId="3" applyFont="1" applyFill="1" applyBorder="1" applyAlignment="1">
      <alignment vertical="top" wrapText="1"/>
    </xf>
    <xf numFmtId="0" fontId="5" fillId="0" borderId="5" xfId="3" applyFont="1" applyFill="1" applyBorder="1" applyAlignment="1">
      <alignment vertical="top" wrapText="1"/>
    </xf>
    <xf numFmtId="0" fontId="5" fillId="0" borderId="9" xfId="0" applyFont="1" applyFill="1" applyBorder="1" applyAlignment="1">
      <alignment horizontal="left" vertical="top" wrapText="1"/>
    </xf>
    <xf numFmtId="0" fontId="5" fillId="0" borderId="10" xfId="0" applyFont="1" applyFill="1" applyBorder="1" applyAlignment="1">
      <alignment horizontal="center"/>
    </xf>
    <xf numFmtId="0" fontId="30" fillId="0" borderId="9" xfId="0" applyFont="1" applyFill="1" applyBorder="1"/>
    <xf numFmtId="0" fontId="13" fillId="0" borderId="0" xfId="0" applyFont="1" applyFill="1"/>
    <xf numFmtId="0" fontId="13" fillId="0" borderId="12" xfId="0" applyFont="1" applyFill="1" applyBorder="1" applyAlignment="1">
      <alignment vertical="center"/>
    </xf>
    <xf numFmtId="0" fontId="5" fillId="0" borderId="9" xfId="0" applyFont="1" applyFill="1" applyBorder="1" applyAlignment="1">
      <alignment horizontal="center" vertical="center"/>
    </xf>
    <xf numFmtId="0" fontId="13" fillId="0" borderId="9" xfId="0" applyFont="1" applyFill="1" applyBorder="1" applyAlignment="1">
      <alignment horizontal="center" vertical="center"/>
    </xf>
    <xf numFmtId="0" fontId="29" fillId="0" borderId="9" xfId="0" applyFont="1" applyFill="1" applyBorder="1" applyAlignment="1">
      <alignment horizontal="center" vertical="center"/>
    </xf>
    <xf numFmtId="0" fontId="30" fillId="0" borderId="9" xfId="0" applyFont="1" applyFill="1" applyBorder="1" applyAlignment="1">
      <alignment vertical="top" wrapText="1"/>
    </xf>
    <xf numFmtId="0" fontId="33" fillId="0" borderId="9" xfId="0" applyFont="1" applyFill="1" applyBorder="1" applyAlignment="1">
      <alignment horizontal="left" vertical="center" wrapText="1"/>
    </xf>
    <xf numFmtId="0" fontId="31" fillId="0" borderId="0" xfId="0" applyFont="1" applyFill="1" applyAlignment="1">
      <alignment vertical="center"/>
    </xf>
    <xf numFmtId="0" fontId="13" fillId="0" borderId="0" xfId="0" applyFont="1" applyFill="1" applyAlignment="1">
      <alignment vertical="center"/>
    </xf>
    <xf numFmtId="0" fontId="15" fillId="0" borderId="9" xfId="0" applyFont="1" applyFill="1" applyBorder="1" applyAlignment="1">
      <alignment vertical="center"/>
    </xf>
    <xf numFmtId="0" fontId="15" fillId="0" borderId="0" xfId="0" applyFont="1" applyFill="1" applyAlignment="1">
      <alignment vertical="center"/>
    </xf>
    <xf numFmtId="0" fontId="34" fillId="0" borderId="0" xfId="0" applyFont="1" applyFill="1"/>
    <xf numFmtId="0" fontId="5" fillId="0" borderId="0" xfId="0" applyFont="1" applyFill="1" applyAlignment="1">
      <alignment horizontal="left" vertical="top"/>
    </xf>
    <xf numFmtId="0" fontId="35" fillId="0" borderId="9" xfId="0" applyFont="1" applyFill="1" applyBorder="1" applyAlignment="1">
      <alignment vertical="center"/>
    </xf>
    <xf numFmtId="0" fontId="35" fillId="0" borderId="0" xfId="0" applyFont="1" applyFill="1" applyAlignment="1">
      <alignment vertical="center"/>
    </xf>
    <xf numFmtId="0" fontId="9" fillId="0" borderId="0" xfId="0" applyFont="1" applyFill="1"/>
    <xf numFmtId="0" fontId="36" fillId="0" borderId="0" xfId="0" applyFont="1" applyFill="1"/>
    <xf numFmtId="0" fontId="37" fillId="2" borderId="0" xfId="0" applyFont="1" applyFill="1" applyAlignment="1">
      <alignment vertical="center"/>
    </xf>
    <xf numFmtId="0" fontId="38" fillId="0" borderId="0" xfId="0" applyFont="1"/>
    <xf numFmtId="0" fontId="20" fillId="0" borderId="0" xfId="0" applyFont="1"/>
    <xf numFmtId="0" fontId="27" fillId="0" borderId="0" xfId="0" applyFont="1"/>
    <xf numFmtId="0" fontId="13" fillId="0" borderId="0" xfId="0" applyFont="1" applyBorder="1" applyAlignment="1">
      <alignment vertical="center"/>
    </xf>
    <xf numFmtId="0" fontId="13" fillId="0" borderId="0" xfId="0" applyFont="1" applyFill="1" applyBorder="1" applyAlignment="1">
      <alignment vertical="center"/>
    </xf>
    <xf numFmtId="0" fontId="39" fillId="0" borderId="0" xfId="0" applyFont="1"/>
    <xf numFmtId="0" fontId="30" fillId="0" borderId="5" xfId="0" applyFont="1" applyFill="1" applyBorder="1" applyAlignment="1">
      <alignment horizontal="left" vertical="top" wrapText="1"/>
    </xf>
    <xf numFmtId="0" fontId="30" fillId="0" borderId="2" xfId="0" applyFont="1" applyFill="1" applyBorder="1" applyAlignment="1">
      <alignment horizontal="left" vertical="top" wrapText="1"/>
    </xf>
    <xf numFmtId="0" fontId="5" fillId="0" borderId="5" xfId="0" applyFont="1" applyBorder="1" applyAlignment="1">
      <alignment horizontal="left" vertical="top" wrapText="1"/>
    </xf>
    <xf numFmtId="0" fontId="5" fillId="0" borderId="2" xfId="0" applyFont="1" applyBorder="1" applyAlignment="1">
      <alignment horizontal="left" vertical="top" wrapText="1"/>
    </xf>
    <xf numFmtId="0" fontId="5" fillId="0" borderId="5"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5"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26" fillId="0" borderId="8" xfId="0" applyFont="1" applyBorder="1" applyAlignment="1">
      <alignment horizontal="left" vertical="top" wrapText="1"/>
    </xf>
    <xf numFmtId="0" fontId="26" fillId="0" borderId="2" xfId="0" applyFont="1" applyBorder="1" applyAlignment="1">
      <alignment horizontal="left" vertical="top" wrapText="1"/>
    </xf>
    <xf numFmtId="0" fontId="26" fillId="0" borderId="5" xfId="0" applyFont="1" applyBorder="1" applyAlignment="1">
      <alignment horizontal="left" vertical="top" wrapText="1"/>
    </xf>
    <xf numFmtId="0" fontId="30" fillId="0" borderId="8" xfId="0" applyFont="1" applyFill="1" applyBorder="1" applyAlignment="1">
      <alignment horizontal="left" vertical="top" wrapText="1"/>
    </xf>
    <xf numFmtId="0" fontId="28" fillId="0" borderId="0" xfId="0" applyFont="1" applyFill="1" applyAlignment="1">
      <alignment horizontal="center" wrapText="1"/>
    </xf>
    <xf numFmtId="0" fontId="36" fillId="0" borderId="0" xfId="0" applyFont="1" applyAlignment="1">
      <alignment horizontal="left" vertical="center" wrapText="1"/>
    </xf>
    <xf numFmtId="0" fontId="17" fillId="0" borderId="0" xfId="0" applyFont="1" applyAlignment="1">
      <alignment horizontal="left" vertical="center"/>
    </xf>
    <xf numFmtId="0" fontId="9" fillId="0" borderId="0" xfId="0" applyFont="1" applyFill="1" applyAlignment="1">
      <alignment horizontal="left" vertical="center" wrapText="1"/>
    </xf>
    <xf numFmtId="49" fontId="18" fillId="0" borderId="0" xfId="0" applyNumberFormat="1" applyFont="1" applyAlignment="1">
      <alignment horizontal="left" vertical="center"/>
    </xf>
    <xf numFmtId="0" fontId="0" fillId="0" borderId="9" xfId="0" applyBorder="1" applyAlignment="1">
      <alignment horizontal="left" vertical="top"/>
    </xf>
    <xf numFmtId="0" fontId="0" fillId="0" borderId="9" xfId="0" applyBorder="1" applyAlignment="1">
      <alignment horizontal="left" vertical="top" wrapText="1"/>
    </xf>
    <xf numFmtId="0" fontId="5" fillId="0" borderId="6" xfId="0" applyFont="1" applyBorder="1" applyAlignment="1">
      <alignment horizontal="left" vertical="center" wrapText="1"/>
    </xf>
    <xf numFmtId="0" fontId="5" fillId="0" borderId="11" xfId="0" applyFont="1" applyBorder="1" applyAlignment="1">
      <alignment horizontal="left" vertical="center" wrapText="1"/>
    </xf>
    <xf numFmtId="0" fontId="5" fillId="0" borderId="7" xfId="0" applyFont="1" applyBorder="1" applyAlignment="1">
      <alignment horizontal="left" vertical="center" wrapText="1"/>
    </xf>
    <xf numFmtId="0" fontId="0" fillId="0" borderId="5" xfId="0" applyBorder="1" applyAlignment="1">
      <alignment horizontal="left" vertical="top" wrapText="1"/>
    </xf>
    <xf numFmtId="0" fontId="0" fillId="0" borderId="2" xfId="0" applyBorder="1" applyAlignment="1">
      <alignment horizontal="left" vertical="top" wrapText="1"/>
    </xf>
    <xf numFmtId="0" fontId="5" fillId="0" borderId="15" xfId="0" applyFont="1" applyBorder="1" applyAlignment="1">
      <alignment horizontal="left" vertical="top" wrapText="1"/>
    </xf>
    <xf numFmtId="0" fontId="5" fillId="0" borderId="16" xfId="0" applyFont="1" applyBorder="1" applyAlignment="1">
      <alignment horizontal="left" vertical="top" wrapText="1"/>
    </xf>
    <xf numFmtId="0" fontId="0" fillId="0" borderId="10" xfId="0" applyFill="1" applyBorder="1" applyAlignment="1">
      <alignment horizontal="left" vertical="top" wrapText="1"/>
    </xf>
    <xf numFmtId="0" fontId="0" fillId="0" borderId="8" xfId="0" applyBorder="1" applyAlignment="1">
      <alignment horizontal="left" vertical="top" wrapText="1"/>
    </xf>
    <xf numFmtId="0" fontId="0" fillId="0" borderId="10" xfId="0" applyBorder="1" applyAlignment="1">
      <alignment horizontal="left" vertical="top" wrapText="1"/>
    </xf>
    <xf numFmtId="0" fontId="5" fillId="0" borderId="9" xfId="0" applyFont="1" applyBorder="1" applyAlignment="1">
      <alignment horizontal="center"/>
    </xf>
    <xf numFmtId="0" fontId="5" fillId="0" borderId="9" xfId="0" applyFont="1" applyBorder="1" applyAlignment="1">
      <alignment horizontal="left" vertical="top"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left" vertical="top" wrapText="1"/>
    </xf>
    <xf numFmtId="0" fontId="5" fillId="0" borderId="11" xfId="0" applyFont="1" applyBorder="1" applyAlignment="1">
      <alignment horizontal="left" vertical="top" wrapText="1"/>
    </xf>
    <xf numFmtId="0" fontId="5" fillId="0" borderId="7" xfId="0" applyFont="1" applyBorder="1" applyAlignment="1">
      <alignment horizontal="left" vertical="top" wrapText="1"/>
    </xf>
    <xf numFmtId="0" fontId="5" fillId="2" borderId="5" xfId="0" applyFont="1" applyFill="1" applyBorder="1" applyAlignment="1">
      <alignment horizontal="left" vertical="top" wrapText="1"/>
    </xf>
    <xf numFmtId="0" fontId="5" fillId="2" borderId="8" xfId="0" applyFont="1" applyFill="1" applyBorder="1" applyAlignment="1">
      <alignment horizontal="left" vertical="top" wrapText="1"/>
    </xf>
    <xf numFmtId="0" fontId="5" fillId="2" borderId="2" xfId="0" applyFont="1" applyFill="1" applyBorder="1" applyAlignment="1">
      <alignment horizontal="left" vertical="top" wrapText="1"/>
    </xf>
  </cellXfs>
  <cellStyles count="10">
    <cellStyle name="Accent3" xfId="9" builtinId="37"/>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FF0000"/>
      <color rgb="FF9999FF"/>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12</xdr:col>
      <xdr:colOff>54497</xdr:colOff>
      <xdr:row>3</xdr:row>
      <xdr:rowOff>1837801</xdr:rowOff>
    </xdr:from>
    <xdr:ext cx="2016580" cy="44089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26160324" y="2438609"/>
          <a:ext cx="201658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 </a:t>
          </a:r>
        </a:p>
        <a:p>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INTERVIEW RESULT</a:t>
          </a:r>
        </a:p>
        <a:p>
          <a:r>
            <a:rPr lang="en-US" sz="800" b="0">
              <a:solidFill>
                <a:sysClr val="windowText" lastClr="000000"/>
              </a:solidFill>
              <a:latin typeface="Courier New" pitchFamily="49" charset="0"/>
              <a:cs typeface="Courier New" pitchFamily="49" charset="0"/>
            </a:rPr>
            <a:t>RESPONDENT REFUSED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28575</xdr:colOff>
      <xdr:row>3</xdr:row>
      <xdr:rowOff>2095500</xdr:rowOff>
    </xdr:from>
    <xdr:ext cx="1117600" cy="440890"/>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19278600" y="2705100"/>
          <a:ext cx="1117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MALE..........1</a:t>
          </a:r>
        </a:p>
        <a:p>
          <a:r>
            <a:rPr lang="en-US" sz="800" b="0">
              <a:solidFill>
                <a:sysClr val="windowText" lastClr="000000"/>
              </a:solidFill>
              <a:latin typeface="Courier New" pitchFamily="49" charset="0"/>
              <a:cs typeface="Courier New" pitchFamily="49" charset="0"/>
            </a:rPr>
            <a:t>FEMALE........2</a:t>
          </a:r>
        </a:p>
        <a:p>
          <a:r>
            <a:rPr lang="en-US" sz="800" b="0">
              <a:solidFill>
                <a:sysClr val="windowText" lastClr="000000"/>
              </a:solidFill>
              <a:latin typeface="Courier New" pitchFamily="49" charset="0"/>
              <a:cs typeface="Courier New" pitchFamily="49" charset="0"/>
            </a:rPr>
            <a:t>CANNOT TELL...3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84667</xdr:colOff>
      <xdr:row>3</xdr:row>
      <xdr:rowOff>2114550</xdr:rowOff>
    </xdr:from>
    <xdr:ext cx="1619250" cy="440890"/>
    <xdr:sp macro="" textlink="">
      <xdr:nvSpPr>
        <xdr:cNvPr id="16" name="TextBox 5">
          <a:extLst>
            <a:ext uri="{FF2B5EF4-FFF2-40B4-BE49-F238E27FC236}">
              <a16:creationId xmlns:a16="http://schemas.microsoft.com/office/drawing/2014/main" id="{A1B798CC-8903-488E-B3F1-922DBADC57AA}"/>
            </a:ext>
          </a:extLst>
        </xdr:cNvPr>
        <xdr:cNvSpPr txBox="1"/>
      </xdr:nvSpPr>
      <xdr:spPr>
        <a:xfrm>
          <a:off x="17123834" y="2749550"/>
          <a:ext cx="16192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OVER 18 </a:t>
          </a:r>
          <a:r>
            <a:rPr lang="en-US" sz="800" b="1">
              <a:solidFill>
                <a:sysClr val="windowText" lastClr="000000"/>
              </a:solidFill>
              <a:latin typeface="Courier New" pitchFamily="49" charset="0"/>
              <a:cs typeface="Courier New" pitchFamily="49" charset="0"/>
            </a:rPr>
            <a:t>&gt;&gt; Q10</a:t>
          </a:r>
        </a:p>
        <a:p>
          <a:r>
            <a:rPr lang="en-US" sz="800" b="0">
              <a:solidFill>
                <a:sysClr val="windowText" lastClr="000000"/>
              </a:solidFill>
              <a:latin typeface="Courier New" pitchFamily="49" charset="0"/>
              <a:cs typeface="Courier New" pitchFamily="49" charset="0"/>
            </a:rPr>
            <a:t>UNDER 18 </a:t>
          </a:r>
          <a:r>
            <a:rPr lang="en-US" sz="800" b="1">
              <a:solidFill>
                <a:sysClr val="windowText" lastClr="000000"/>
              </a:solidFill>
              <a:latin typeface="Courier New" pitchFamily="49" charset="0"/>
              <a:cs typeface="Courier New" pitchFamily="49" charset="0"/>
            </a:rPr>
            <a:t>&gt;&gt; </a:t>
          </a: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INTERVIEW RESULT</a:t>
          </a:r>
        </a:p>
      </xdr:txBody>
    </xdr:sp>
    <xdr:clientData/>
  </xdr:oneCellAnchor>
  <xdr:oneCellAnchor>
    <xdr:from>
      <xdr:col>10</xdr:col>
      <xdr:colOff>0</xdr:colOff>
      <xdr:row>3</xdr:row>
      <xdr:rowOff>2240684</xdr:rowOff>
    </xdr:from>
    <xdr:ext cx="2152650" cy="208519"/>
    <xdr:sp macro="" textlink="">
      <xdr:nvSpPr>
        <xdr:cNvPr id="17" name="TextBox 2">
          <a:extLst>
            <a:ext uri="{FF2B5EF4-FFF2-40B4-BE49-F238E27FC236}">
              <a16:creationId xmlns:a16="http://schemas.microsoft.com/office/drawing/2014/main" id="{52EF318B-F465-40EE-BFE0-5850533A191A}"/>
            </a:ext>
          </a:extLst>
        </xdr:cNvPr>
        <xdr:cNvSpPr txBox="1"/>
      </xdr:nvSpPr>
      <xdr:spPr>
        <a:xfrm>
          <a:off x="19250025" y="2850284"/>
          <a:ext cx="21526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571500</xdr:colOff>
      <xdr:row>3</xdr:row>
      <xdr:rowOff>2355850</xdr:rowOff>
    </xdr:from>
    <xdr:ext cx="2097315" cy="324704"/>
    <xdr:sp macro="" textlink="">
      <xdr:nvSpPr>
        <xdr:cNvPr id="18" name="TextBox 5">
          <a:extLst>
            <a:ext uri="{FF2B5EF4-FFF2-40B4-BE49-F238E27FC236}">
              <a16:creationId xmlns:a16="http://schemas.microsoft.com/office/drawing/2014/main" id="{9E61D170-85F3-4019-B06B-56DDDF3BC59E}"/>
            </a:ext>
          </a:extLst>
        </xdr:cNvPr>
        <xdr:cNvSpPr txBox="1"/>
      </xdr:nvSpPr>
      <xdr:spPr>
        <a:xfrm>
          <a:off x="13138150" y="2965450"/>
          <a:ext cx="209731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NEXT SECTION</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436032</xdr:colOff>
      <xdr:row>3</xdr:row>
      <xdr:rowOff>2453217</xdr:rowOff>
    </xdr:from>
    <xdr:ext cx="3556000" cy="557076"/>
    <xdr:sp macro="" textlink="">
      <xdr:nvSpPr>
        <xdr:cNvPr id="21" name="TextBox 5">
          <a:extLst>
            <a:ext uri="{FF2B5EF4-FFF2-40B4-BE49-F238E27FC236}">
              <a16:creationId xmlns:a16="http://schemas.microsoft.com/office/drawing/2014/main" id="{1631F7F0-2235-4A52-AA0F-9B116588434F}"/>
            </a:ext>
          </a:extLst>
        </xdr:cNvPr>
        <xdr:cNvSpPr txBox="1"/>
      </xdr:nvSpPr>
      <xdr:spPr>
        <a:xfrm>
          <a:off x="3092449" y="3088217"/>
          <a:ext cx="3556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a:t>
          </a:r>
        </a:p>
        <a:p>
          <a:r>
            <a:rPr lang="en-US" sz="800" b="0">
              <a:solidFill>
                <a:sysClr val="windowText" lastClr="000000"/>
              </a:solidFill>
              <a:latin typeface="Courier New" pitchFamily="49" charset="0"/>
              <a:cs typeface="Courier New" pitchFamily="49" charset="0"/>
            </a:rPr>
            <a:t>CANNOT UNDERSTAND LANGUAGE..999 </a:t>
          </a:r>
          <a:r>
            <a:rPr lang="en-US" sz="800" b="1">
              <a:solidFill>
                <a:sysClr val="windowText" lastClr="000000"/>
              </a:solidFill>
              <a:latin typeface="Courier New" pitchFamily="49" charset="0"/>
              <a:cs typeface="Courier New" pitchFamily="49" charset="0"/>
            </a:rPr>
            <a:t>&gt;&gt; 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190500</xdr:colOff>
      <xdr:row>3</xdr:row>
      <xdr:rowOff>1354859</xdr:rowOff>
    </xdr:from>
    <xdr:ext cx="838200" cy="673261"/>
    <xdr:sp macro="" textlink="">
      <xdr:nvSpPr>
        <xdr:cNvPr id="9" name="TextBox 8">
          <a:extLst>
            <a:ext uri="{FF2B5EF4-FFF2-40B4-BE49-F238E27FC236}">
              <a16:creationId xmlns:a16="http://schemas.microsoft.com/office/drawing/2014/main" id="{6B1A7743-BE21-4D77-9D01-7F10F83E8B1B}"/>
            </a:ext>
          </a:extLst>
        </xdr:cNvPr>
        <xdr:cNvSpPr txBox="1"/>
      </xdr:nvSpPr>
      <xdr:spPr>
        <a:xfrm>
          <a:off x="6524625" y="1964459"/>
          <a:ext cx="8382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143037</xdr:colOff>
      <xdr:row>3</xdr:row>
      <xdr:rowOff>1563891</xdr:rowOff>
    </xdr:from>
    <xdr:ext cx="1612900" cy="324704"/>
    <xdr:sp macro="" textlink="">
      <xdr:nvSpPr>
        <xdr:cNvPr id="10" name="TextBox 5">
          <a:extLst>
            <a:ext uri="{FF2B5EF4-FFF2-40B4-BE49-F238E27FC236}">
              <a16:creationId xmlns:a16="http://schemas.microsoft.com/office/drawing/2014/main" id="{4C7656FC-78F2-43C0-A324-C09B41F6093C}"/>
            </a:ext>
          </a:extLst>
        </xdr:cNvPr>
        <xdr:cNvSpPr txBox="1"/>
      </xdr:nvSpPr>
      <xdr:spPr>
        <a:xfrm>
          <a:off x="8195325" y="2164699"/>
          <a:ext cx="1612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NEXT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SECTION</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66675</xdr:colOff>
      <xdr:row>3</xdr:row>
      <xdr:rowOff>2105025</xdr:rowOff>
    </xdr:from>
    <xdr:ext cx="1114425" cy="440890"/>
    <xdr:sp macro="" textlink="">
      <xdr:nvSpPr>
        <xdr:cNvPr id="14" name="TextBox 5">
          <a:extLst>
            <a:ext uri="{FF2B5EF4-FFF2-40B4-BE49-F238E27FC236}">
              <a16:creationId xmlns:a16="http://schemas.microsoft.com/office/drawing/2014/main" id="{3DD4F3C9-03A8-4AB5-BE88-9A9EA2C6A134}"/>
            </a:ext>
          </a:extLst>
        </xdr:cNvPr>
        <xdr:cNvSpPr txBox="1"/>
      </xdr:nvSpPr>
      <xdr:spPr>
        <a:xfrm>
          <a:off x="7905750" y="2714625"/>
          <a:ext cx="11144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 Q8</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28575</xdr:colOff>
      <xdr:row>3</xdr:row>
      <xdr:rowOff>1362075</xdr:rowOff>
    </xdr:from>
    <xdr:ext cx="3181350" cy="673261"/>
    <xdr:sp macro="" textlink="">
      <xdr:nvSpPr>
        <xdr:cNvPr id="15" name="TextBox 5">
          <a:extLst>
            <a:ext uri="{FF2B5EF4-FFF2-40B4-BE49-F238E27FC236}">
              <a16:creationId xmlns:a16="http://schemas.microsoft.com/office/drawing/2014/main" id="{64355C05-703F-429C-A549-319D17B97BEF}"/>
            </a:ext>
          </a:extLst>
        </xdr:cNvPr>
        <xdr:cNvSpPr txBox="1"/>
      </xdr:nvSpPr>
      <xdr:spPr>
        <a:xfrm>
          <a:off x="10106025" y="1971675"/>
          <a:ext cx="31813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ON THIS NUMBER BUT AT A DIFFERENT</a:t>
          </a:r>
          <a:r>
            <a:rPr lang="en-US" sz="800" b="0" baseline="0">
              <a:solidFill>
                <a:sysClr val="windowText" lastClr="000000"/>
              </a:solidFill>
              <a:latin typeface="Courier New" pitchFamily="49" charset="0"/>
              <a:cs typeface="Courier New" pitchFamily="49" charset="0"/>
            </a:rPr>
            <a:t>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	&gt;&gt; INTERVIEW RESULT</a:t>
          </a:r>
        </a:p>
        <a:p>
          <a:r>
            <a:rPr lang="en-US" sz="800" b="0">
              <a:solidFill>
                <a:sysClr val="windowText" lastClr="000000"/>
              </a:solidFill>
              <a:latin typeface="Courier New" pitchFamily="49" charset="0"/>
              <a:cs typeface="Courier New" pitchFamily="49" charset="0"/>
            </a:rPr>
            <a:t>YES ON ANOTHER NUMBER........................2 </a:t>
          </a:r>
        </a:p>
        <a:p>
          <a:r>
            <a:rPr lang="en-US" sz="800" b="0">
              <a:solidFill>
                <a:sysClr val="windowText" lastClr="000000"/>
              </a:solidFill>
              <a:latin typeface="Courier New" pitchFamily="49" charset="0"/>
              <a:cs typeface="Courier New" pitchFamily="49" charset="0"/>
            </a:rPr>
            <a:t>	&gt;&gt; INTERVIEW RESULT</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12700</xdr:colOff>
      <xdr:row>3</xdr:row>
      <xdr:rowOff>1349375</xdr:rowOff>
    </xdr:from>
    <xdr:ext cx="3045884" cy="1138004"/>
    <xdr:sp macro="" textlink="">
      <xdr:nvSpPr>
        <xdr:cNvPr id="20" name="TextBox 5">
          <a:extLst>
            <a:ext uri="{FF2B5EF4-FFF2-40B4-BE49-F238E27FC236}">
              <a16:creationId xmlns:a16="http://schemas.microsoft.com/office/drawing/2014/main" id="{E63CBE88-5182-4158-A87A-866B6B797728}"/>
            </a:ext>
          </a:extLst>
        </xdr:cNvPr>
        <xdr:cNvSpPr txBox="1"/>
      </xdr:nvSpPr>
      <xdr:spPr>
        <a:xfrm>
          <a:off x="12744450" y="1984375"/>
          <a:ext cx="3045884"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LONGER IN</a:t>
          </a:r>
          <a:r>
            <a:rPr lang="en-US" sz="800" b="0" baseline="0">
              <a:solidFill>
                <a:sysClr val="windowText" lastClr="000000"/>
              </a:solidFill>
              <a:latin typeface="Courier New" pitchFamily="49" charset="0"/>
              <a:cs typeface="Courier New" pitchFamily="49" charset="0"/>
            </a:rPr>
            <a:t> TOUCH / DO NOT KNOW HOW TO CONTACT...1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RESPONDENT LEFT COUNTRY...........................2</a:t>
          </a:r>
        </a:p>
        <a:p>
          <a:r>
            <a:rPr lang="en-US" sz="800" b="0">
              <a:solidFill>
                <a:sysClr val="windowText" lastClr="000000"/>
              </a:solidFill>
              <a:latin typeface="Courier New" pitchFamily="49" charset="0"/>
              <a:cs typeface="Courier New" pitchFamily="49" charset="0"/>
            </a:rPr>
            <a:t>RESPONDENT DECEASED...............................3</a:t>
          </a:r>
        </a:p>
        <a:p>
          <a:r>
            <a:rPr lang="en-US" sz="800" b="0">
              <a:solidFill>
                <a:sysClr val="windowText" lastClr="000000"/>
              </a:solidFill>
              <a:latin typeface="Courier New" pitchFamily="49" charset="0"/>
              <a:cs typeface="Courier New" pitchFamily="49" charset="0"/>
            </a:rPr>
            <a:t>OTHER, SPECIFY....................................4</a:t>
          </a:r>
        </a:p>
        <a:p>
          <a:r>
            <a:rPr lang="en-US" sz="800" b="0">
              <a:solidFill>
                <a:sysClr val="windowText" lastClr="000000"/>
              </a:solidFill>
              <a:latin typeface="Courier New" pitchFamily="49" charset="0"/>
              <a:cs typeface="Courier New" pitchFamily="49" charset="0"/>
            </a:rPr>
            <a:t>	</a:t>
          </a:r>
        </a:p>
      </xdr:txBody>
    </xdr:sp>
    <xdr:clientData/>
  </xdr:oneCellAnchor>
  <xdr:oneCellAnchor>
    <xdr:from>
      <xdr:col>9</xdr:col>
      <xdr:colOff>190500</xdr:colOff>
      <xdr:row>3</xdr:row>
      <xdr:rowOff>1397000</xdr:rowOff>
    </xdr:from>
    <xdr:ext cx="838200" cy="673261"/>
    <xdr:sp macro="" textlink="">
      <xdr:nvSpPr>
        <xdr:cNvPr id="19" name="TextBox 18">
          <a:extLst>
            <a:ext uri="{FF2B5EF4-FFF2-40B4-BE49-F238E27FC236}">
              <a16:creationId xmlns:a16="http://schemas.microsoft.com/office/drawing/2014/main" id="{7032E542-893B-498C-B0F1-24DEB7E2EF74}"/>
            </a:ext>
          </a:extLst>
        </xdr:cNvPr>
        <xdr:cNvSpPr txBox="1"/>
      </xdr:nvSpPr>
      <xdr:spPr>
        <a:xfrm>
          <a:off x="17229667" y="2032000"/>
          <a:ext cx="8382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AGE OF RESPONDENT</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209551</xdr:colOff>
      <xdr:row>4</xdr:row>
      <xdr:rowOff>755650</xdr:rowOff>
    </xdr:from>
    <xdr:to>
      <xdr:col>1</xdr:col>
      <xdr:colOff>2571751</xdr:colOff>
      <xdr:row>5</xdr:row>
      <xdr:rowOff>1826895</xdr:rowOff>
    </xdr:to>
    <xdr:sp macro="" textlink="" fLocksText="0">
      <xdr:nvSpPr>
        <xdr:cNvPr id="2" name="Text 56">
          <a:extLst>
            <a:ext uri="{FF2B5EF4-FFF2-40B4-BE49-F238E27FC236}">
              <a16:creationId xmlns:a16="http://schemas.microsoft.com/office/drawing/2014/main" id="{00000000-0008-0000-0100-000002000000}"/>
            </a:ext>
          </a:extLst>
        </xdr:cNvPr>
        <xdr:cNvSpPr>
          <a:spLocks noChangeArrowheads="1"/>
        </xdr:cNvSpPr>
      </xdr:nvSpPr>
      <xdr:spPr bwMode="auto">
        <a:xfrm>
          <a:off x="1384301" y="1346200"/>
          <a:ext cx="2362200" cy="185864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oneCellAnchor>
    <xdr:from>
      <xdr:col>7</xdr:col>
      <xdr:colOff>330200</xdr:colOff>
      <xdr:row>5</xdr:row>
      <xdr:rowOff>1352550</xdr:rowOff>
    </xdr:from>
    <xdr:ext cx="800100" cy="208519"/>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13481050" y="273050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88900</xdr:colOff>
      <xdr:row>5</xdr:row>
      <xdr:rowOff>1022350</xdr:rowOff>
    </xdr:from>
    <xdr:ext cx="800100" cy="324704"/>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88900" y="17970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171450</xdr:colOff>
      <xdr:row>5</xdr:row>
      <xdr:rowOff>1352550</xdr:rowOff>
    </xdr:from>
    <xdr:ext cx="1092200" cy="44089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15728950" y="2730500"/>
          <a:ext cx="1092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URBAN.......1</a:t>
          </a:r>
        </a:p>
        <a:p>
          <a:r>
            <a:rPr lang="en-US" sz="800" b="0">
              <a:solidFill>
                <a:sysClr val="windowText" lastClr="000000"/>
              </a:solidFill>
              <a:latin typeface="Courier New" pitchFamily="49" charset="0"/>
              <a:cs typeface="Courier New" pitchFamily="49" charset="0"/>
            </a:rPr>
            <a:t>RURAL.......2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57150</xdr:colOff>
      <xdr:row>4</xdr:row>
      <xdr:rowOff>1676400</xdr:rowOff>
    </xdr:from>
    <xdr:ext cx="800100" cy="208519"/>
    <xdr:sp macro="" textlink="">
      <xdr:nvSpPr>
        <xdr:cNvPr id="9" name="TextBox 8">
          <a:extLst>
            <a:ext uri="{FF2B5EF4-FFF2-40B4-BE49-F238E27FC236}">
              <a16:creationId xmlns:a16="http://schemas.microsoft.com/office/drawing/2014/main" id="{BD3949F2-60BA-42AB-A6E7-85D3215A460E}"/>
            </a:ext>
          </a:extLst>
        </xdr:cNvPr>
        <xdr:cNvSpPr txBox="1"/>
      </xdr:nvSpPr>
      <xdr:spPr>
        <a:xfrm>
          <a:off x="11315700" y="22669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171450</xdr:colOff>
      <xdr:row>5</xdr:row>
      <xdr:rowOff>1358900</xdr:rowOff>
    </xdr:from>
    <xdr:ext cx="800100" cy="354569"/>
    <xdr:sp macro="" textlink="">
      <xdr:nvSpPr>
        <xdr:cNvPr id="10" name="TextBox 9">
          <a:extLst>
            <a:ext uri="{FF2B5EF4-FFF2-40B4-BE49-F238E27FC236}">
              <a16:creationId xmlns:a16="http://schemas.microsoft.com/office/drawing/2014/main" id="{A4AF7755-C44A-4C8B-BA4F-AA33B724E752}"/>
            </a:ext>
          </a:extLst>
        </xdr:cNvPr>
        <xdr:cNvSpPr txBox="1"/>
      </xdr:nvSpPr>
      <xdr:spPr>
        <a:xfrm>
          <a:off x="18472150" y="2736850"/>
          <a:ext cx="800100" cy="3545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206087</xdr:colOff>
      <xdr:row>5</xdr:row>
      <xdr:rowOff>1369868</xdr:rowOff>
    </xdr:from>
    <xdr:ext cx="1524000" cy="324704"/>
    <xdr:sp macro="" textlink="">
      <xdr:nvSpPr>
        <xdr:cNvPr id="11" name="TextBox 6">
          <a:extLst>
            <a:ext uri="{FF2B5EF4-FFF2-40B4-BE49-F238E27FC236}">
              <a16:creationId xmlns:a16="http://schemas.microsoft.com/office/drawing/2014/main" id="{5481F01A-A1B8-49B0-8EAB-1B8AB650AB06}"/>
            </a:ext>
          </a:extLst>
        </xdr:cNvPr>
        <xdr:cNvSpPr txBox="1"/>
      </xdr:nvSpPr>
      <xdr:spPr>
        <a:xfrm>
          <a:off x="18476769" y="3448050"/>
          <a:ext cx="1524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Q16</a:t>
          </a:r>
        </a:p>
        <a:p>
          <a:r>
            <a:rPr lang="en-US" sz="800" b="0" strike="noStrike" baseline="0">
              <a:solidFill>
                <a:sysClr val="windowText" lastClr="000000"/>
              </a:solidFill>
              <a:latin typeface="Courier New" pitchFamily="49" charset="0"/>
              <a:cs typeface="Courier New" pitchFamily="49" charset="0"/>
            </a:rPr>
            <a:t>NO..2 </a:t>
          </a:r>
        </a:p>
      </xdr:txBody>
    </xdr:sp>
    <xdr:clientData/>
  </xdr:oneCellAnchor>
  <xdr:oneCellAnchor>
    <xdr:from>
      <xdr:col>8</xdr:col>
      <xdr:colOff>139700</xdr:colOff>
      <xdr:row>5</xdr:row>
      <xdr:rowOff>1358900</xdr:rowOff>
    </xdr:from>
    <xdr:ext cx="800100" cy="208519"/>
    <xdr:sp macro="" textlink="">
      <xdr:nvSpPr>
        <xdr:cNvPr id="12" name="TextBox 11">
          <a:extLst>
            <a:ext uri="{FF2B5EF4-FFF2-40B4-BE49-F238E27FC236}">
              <a16:creationId xmlns:a16="http://schemas.microsoft.com/office/drawing/2014/main" id="{C944BA66-24DF-4D69-9EFC-8D6A41370C92}"/>
            </a:ext>
          </a:extLst>
        </xdr:cNvPr>
        <xdr:cNvSpPr txBox="1"/>
      </xdr:nvSpPr>
      <xdr:spPr>
        <a:xfrm>
          <a:off x="14598650" y="27368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187326</xdr:colOff>
      <xdr:row>5</xdr:row>
      <xdr:rowOff>250825</xdr:rowOff>
    </xdr:from>
    <xdr:to>
      <xdr:col>6</xdr:col>
      <xdr:colOff>1908176</xdr:colOff>
      <xdr:row>5</xdr:row>
      <xdr:rowOff>1546225</xdr:rowOff>
    </xdr:to>
    <xdr:sp macro="" textlink="" fLocksText="0">
      <xdr:nvSpPr>
        <xdr:cNvPr id="13" name="Text 56">
          <a:extLst>
            <a:ext uri="{FF2B5EF4-FFF2-40B4-BE49-F238E27FC236}">
              <a16:creationId xmlns:a16="http://schemas.microsoft.com/office/drawing/2014/main" id="{849630F9-8D48-4B4D-9902-23F3026E1F98}"/>
            </a:ext>
          </a:extLst>
        </xdr:cNvPr>
        <xdr:cNvSpPr>
          <a:spLocks noChangeArrowheads="1"/>
        </xdr:cNvSpPr>
      </xdr:nvSpPr>
      <xdr:spPr bwMode="auto">
        <a:xfrm>
          <a:off x="11674476" y="1673225"/>
          <a:ext cx="1720850"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12</xdr:col>
      <xdr:colOff>247650</xdr:colOff>
      <xdr:row>5</xdr:row>
      <xdr:rowOff>1358900</xdr:rowOff>
    </xdr:from>
    <xdr:ext cx="1033896" cy="673261"/>
    <xdr:sp macro="" textlink="">
      <xdr:nvSpPr>
        <xdr:cNvPr id="14" name="TextBox 2">
          <a:extLst>
            <a:ext uri="{FF2B5EF4-FFF2-40B4-BE49-F238E27FC236}">
              <a16:creationId xmlns:a16="http://schemas.microsoft.com/office/drawing/2014/main" id="{73F9B3AD-EE8A-406F-8741-E239A27F4ACF}"/>
            </a:ext>
          </a:extLst>
        </xdr:cNvPr>
        <xdr:cNvSpPr txBox="1"/>
      </xdr:nvSpPr>
      <xdr:spPr>
        <a:xfrm>
          <a:off x="19418877" y="2787650"/>
          <a:ext cx="103389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8659</xdr:colOff>
      <xdr:row>5</xdr:row>
      <xdr:rowOff>675409</xdr:rowOff>
    </xdr:from>
    <xdr:ext cx="1200150" cy="557076"/>
    <xdr:sp macro="" textlink="">
      <xdr:nvSpPr>
        <xdr:cNvPr id="15" name="TextBox 2">
          <a:extLst>
            <a:ext uri="{FF2B5EF4-FFF2-40B4-BE49-F238E27FC236}">
              <a16:creationId xmlns:a16="http://schemas.microsoft.com/office/drawing/2014/main" id="{B970F25E-7946-48C3-BA0D-7454FA87F539}"/>
            </a:ext>
          </a:extLst>
        </xdr:cNvPr>
        <xdr:cNvSpPr txBox="1"/>
      </xdr:nvSpPr>
      <xdr:spPr>
        <a:xfrm>
          <a:off x="4450773" y="2753591"/>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0</xdr:colOff>
      <xdr:row>5</xdr:row>
      <xdr:rowOff>658091</xdr:rowOff>
    </xdr:from>
    <xdr:ext cx="1200150" cy="557076"/>
    <xdr:sp macro="" textlink="">
      <xdr:nvSpPr>
        <xdr:cNvPr id="16" name="TextBox 2">
          <a:extLst>
            <a:ext uri="{FF2B5EF4-FFF2-40B4-BE49-F238E27FC236}">
              <a16:creationId xmlns:a16="http://schemas.microsoft.com/office/drawing/2014/main" id="{70DC4434-E7FD-4507-A364-4E31F2EB99DD}"/>
            </a:ext>
          </a:extLst>
        </xdr:cNvPr>
        <xdr:cNvSpPr txBox="1"/>
      </xdr:nvSpPr>
      <xdr:spPr>
        <a:xfrm>
          <a:off x="4779818" y="2086841"/>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883228</xdr:colOff>
      <xdr:row>5</xdr:row>
      <xdr:rowOff>649432</xdr:rowOff>
    </xdr:from>
    <xdr:ext cx="1200150" cy="557076"/>
    <xdr:sp macro="" textlink="">
      <xdr:nvSpPr>
        <xdr:cNvPr id="17" name="TextBox 2">
          <a:extLst>
            <a:ext uri="{FF2B5EF4-FFF2-40B4-BE49-F238E27FC236}">
              <a16:creationId xmlns:a16="http://schemas.microsoft.com/office/drawing/2014/main" id="{5B6C8A1C-1367-4624-AC40-CB65CF60F94A}"/>
            </a:ext>
          </a:extLst>
        </xdr:cNvPr>
        <xdr:cNvSpPr txBox="1"/>
      </xdr:nvSpPr>
      <xdr:spPr>
        <a:xfrm>
          <a:off x="5663046" y="2078182"/>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77932</xdr:colOff>
      <xdr:row>5</xdr:row>
      <xdr:rowOff>571500</xdr:rowOff>
    </xdr:from>
    <xdr:ext cx="800100" cy="324704"/>
    <xdr:sp macro="" textlink="">
      <xdr:nvSpPr>
        <xdr:cNvPr id="18" name="TextBox 17">
          <a:extLst>
            <a:ext uri="{FF2B5EF4-FFF2-40B4-BE49-F238E27FC236}">
              <a16:creationId xmlns:a16="http://schemas.microsoft.com/office/drawing/2014/main" id="{2EA40E39-032B-4EF0-A7F7-80B1F2B24BEB}"/>
            </a:ext>
          </a:extLst>
        </xdr:cNvPr>
        <xdr:cNvSpPr txBox="1"/>
      </xdr:nvSpPr>
      <xdr:spPr>
        <a:xfrm>
          <a:off x="6641523" y="20002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NUMBER</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12</xdr:row>
      <xdr:rowOff>503728</xdr:rowOff>
    </xdr:from>
    <xdr:ext cx="1096197" cy="208519"/>
    <xdr:sp macro="" textlink="">
      <xdr:nvSpPr>
        <xdr:cNvPr id="2" name="TextBox 9">
          <a:extLst>
            <a:ext uri="{FF2B5EF4-FFF2-40B4-BE49-F238E27FC236}">
              <a16:creationId xmlns:a16="http://schemas.microsoft.com/office/drawing/2014/main" id="{B50935B3-0A0F-43CF-83C8-8603AE1AE138}"/>
            </a:ext>
          </a:extLst>
        </xdr:cNvPr>
        <xdr:cNvSpPr txBox="1"/>
      </xdr:nvSpPr>
      <xdr:spPr>
        <a:xfrm>
          <a:off x="0" y="565675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12</xdr:row>
      <xdr:rowOff>503728</xdr:rowOff>
    </xdr:from>
    <xdr:ext cx="1096197" cy="208519"/>
    <xdr:sp macro="" textlink="">
      <xdr:nvSpPr>
        <xdr:cNvPr id="3" name="TextBox 9">
          <a:extLst>
            <a:ext uri="{FF2B5EF4-FFF2-40B4-BE49-F238E27FC236}">
              <a16:creationId xmlns:a16="http://schemas.microsoft.com/office/drawing/2014/main" id="{7CC45341-E1F2-4673-8C0A-3D8E08A45651}"/>
            </a:ext>
          </a:extLst>
        </xdr:cNvPr>
        <xdr:cNvSpPr txBox="1"/>
      </xdr:nvSpPr>
      <xdr:spPr>
        <a:xfrm>
          <a:off x="0" y="565675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217170</xdr:colOff>
      <xdr:row>5</xdr:row>
      <xdr:rowOff>1435418</xdr:rowOff>
    </xdr:from>
    <xdr:ext cx="1424940" cy="557076"/>
    <xdr:sp macro="" textlink="">
      <xdr:nvSpPr>
        <xdr:cNvPr id="5" name="TextBox 3">
          <a:extLst>
            <a:ext uri="{FF2B5EF4-FFF2-40B4-BE49-F238E27FC236}">
              <a16:creationId xmlns:a16="http://schemas.microsoft.com/office/drawing/2014/main" id="{4A0C7647-A074-4796-AA92-BC8715885A50}"/>
            </a:ext>
          </a:extLst>
        </xdr:cNvPr>
        <xdr:cNvSpPr txBox="1"/>
      </xdr:nvSpPr>
      <xdr:spPr>
        <a:xfrm>
          <a:off x="12409170" y="2435543"/>
          <a:ext cx="142494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cap="all">
              <a:solidFill>
                <a:sysClr val="windowText" lastClr="000000"/>
              </a:solidFill>
              <a:latin typeface="Courier New" pitchFamily="49" charset="0"/>
              <a:cs typeface="Courier New" pitchFamily="49" charset="0"/>
            </a:rPr>
            <a:t>Yes</a:t>
          </a:r>
          <a:r>
            <a:rPr lang="en-US" sz="800" b="0" cap="all" baseline="0">
              <a:solidFill>
                <a:sysClr val="windowText" lastClr="000000"/>
              </a:solidFill>
              <a:latin typeface="Courier New" pitchFamily="49" charset="0"/>
              <a:cs typeface="Courier New" pitchFamily="49" charset="0"/>
            </a:rPr>
            <a:t> ..</a:t>
          </a:r>
          <a:r>
            <a:rPr lang="en-US" sz="800" b="0" cap="all">
              <a:solidFill>
                <a:sysClr val="windowText" lastClr="000000"/>
              </a:solidFill>
              <a:latin typeface="Courier New" pitchFamily="49" charset="0"/>
              <a:cs typeface="Courier New" pitchFamily="49" charset="0"/>
            </a:rPr>
            <a:t>.....1</a:t>
          </a:r>
        </a:p>
        <a:p>
          <a:r>
            <a:rPr lang="en-US" sz="800" b="0" cap="all">
              <a:solidFill>
                <a:sysClr val="windowText" lastClr="000000"/>
              </a:solidFill>
              <a:latin typeface="Courier New" pitchFamily="49" charset="0"/>
              <a:cs typeface="Courier New" pitchFamily="49" charset="0"/>
            </a:rPr>
            <a:t>No ........2</a:t>
          </a:r>
        </a:p>
        <a:p>
          <a:r>
            <a:rPr lang="en-US" sz="800" b="0" cap="all">
              <a:solidFill>
                <a:sysClr val="windowText" lastClr="000000"/>
              </a:solidFill>
              <a:latin typeface="Courier New" pitchFamily="49" charset="0"/>
              <a:cs typeface="Courier New" pitchFamily="49" charset="0"/>
            </a:rPr>
            <a:t>Not Sure ..3 </a:t>
          </a:r>
        </a:p>
        <a:p>
          <a:r>
            <a:rPr lang="en-US" sz="800" b="0" cap="all">
              <a:solidFill>
                <a:sysClr val="windowText" lastClr="000000"/>
              </a:solidFill>
              <a:latin typeface="Courier New" pitchFamily="49" charset="0"/>
              <a:cs typeface="Courier New" pitchFamily="49" charset="0"/>
            </a:rPr>
            <a:t> </a:t>
          </a:r>
        </a:p>
      </xdr:txBody>
    </xdr:sp>
    <xdr:clientData/>
  </xdr:oneCellAnchor>
  <xdr:twoCellAnchor>
    <xdr:from>
      <xdr:col>6</xdr:col>
      <xdr:colOff>68580</xdr:colOff>
      <xdr:row>5</xdr:row>
      <xdr:rowOff>922020</xdr:rowOff>
    </xdr:from>
    <xdr:to>
      <xdr:col>6</xdr:col>
      <xdr:colOff>2388870</xdr:colOff>
      <xdr:row>10</xdr:row>
      <xdr:rowOff>91440</xdr:rowOff>
    </xdr:to>
    <xdr:sp macro="" textlink="">
      <xdr:nvSpPr>
        <xdr:cNvPr id="6" name="TextBox 10">
          <a:extLst>
            <a:ext uri="{FF2B5EF4-FFF2-40B4-BE49-F238E27FC236}">
              <a16:creationId xmlns:a16="http://schemas.microsoft.com/office/drawing/2014/main" id="{1B692DFE-1EDA-4756-8249-84F08398EF13}"/>
            </a:ext>
          </a:extLst>
        </xdr:cNvPr>
        <xdr:cNvSpPr txBox="1"/>
      </xdr:nvSpPr>
      <xdr:spPr>
        <a:xfrm>
          <a:off x="14003655" y="1922145"/>
          <a:ext cx="2263140" cy="272224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 DON'T THINK IT WILL WORK ......1 AM WORRIED ABOUT THE SIDE EFFECTS .................................2  I ALREADY HAD COVID-19</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 AM NOT ENOUGH AT RISK OF CONTRACTING COVID-19</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 GENERAL, I DON’T TRUST VACCINES .................................5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IT IS AGAINST MY RELIGION .......6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 AM WORRIED TO GET INFECTED WITH COVID-19 AT THE HEALTH FACILITY</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.7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HEALTH FACILITY TOO FAR OR TOO HARD TO GET TO .......................8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IT WILL TAKE TOO LONG TO GET VACCINATED/ I DON’T HAVE TIME TO GET VACCINATED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9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 ................96 </a:t>
          </a:r>
        </a:p>
      </xdr:txBody>
    </xdr:sp>
    <xdr:clientData/>
  </xdr:twoCellAnchor>
  <xdr:oneCellAnchor>
    <xdr:from>
      <xdr:col>7</xdr:col>
      <xdr:colOff>165100</xdr:colOff>
      <xdr:row>5</xdr:row>
      <xdr:rowOff>1490345</xdr:rowOff>
    </xdr:from>
    <xdr:ext cx="1569720" cy="1602746"/>
    <xdr:sp macro="" textlink="">
      <xdr:nvSpPr>
        <xdr:cNvPr id="7" name="TextBox 9">
          <a:extLst>
            <a:ext uri="{FF2B5EF4-FFF2-40B4-BE49-F238E27FC236}">
              <a16:creationId xmlns:a16="http://schemas.microsoft.com/office/drawing/2014/main" id="{B5F5F0FC-8A7B-43B8-9BF3-9238CAAB5C08}"/>
            </a:ext>
          </a:extLst>
        </xdr:cNvPr>
        <xdr:cNvSpPr txBox="1"/>
      </xdr:nvSpPr>
      <xdr:spPr>
        <a:xfrm>
          <a:off x="16690975" y="2490470"/>
          <a:ext cx="1569720" cy="16027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Family and friends ..1</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Religious leaders ...2</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Doctors/nurses/pharmacist/health workers ..3 </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Community leaders ...4 </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Equivalent of a traditional healer ..5</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Scientists and epidemiologists .....6</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fontAlgn="base"/>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Celebrities and social media influencers ...7</a:t>
          </a:r>
          <a:endParaRPr lang="en-AU"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..............96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530224</xdr:colOff>
      <xdr:row>5</xdr:row>
      <xdr:rowOff>1400175</xdr:rowOff>
    </xdr:from>
    <xdr:ext cx="1081405" cy="440890"/>
    <xdr:sp macro="" textlink="">
      <xdr:nvSpPr>
        <xdr:cNvPr id="8" name="TextBox 7">
          <a:extLst>
            <a:ext uri="{FF2B5EF4-FFF2-40B4-BE49-F238E27FC236}">
              <a16:creationId xmlns:a16="http://schemas.microsoft.com/office/drawing/2014/main" id="{DA57A84D-E648-4CD2-938A-7C66F1D241BB}"/>
            </a:ext>
          </a:extLst>
        </xdr:cNvPr>
        <xdr:cNvSpPr txBox="1"/>
      </xdr:nvSpPr>
      <xdr:spPr>
        <a:xfrm>
          <a:off x="9236074" y="2400300"/>
          <a:ext cx="108140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320676</xdr:colOff>
      <xdr:row>5</xdr:row>
      <xdr:rowOff>1435418</xdr:rowOff>
    </xdr:from>
    <xdr:ext cx="1089024" cy="353943"/>
    <xdr:sp macro="" textlink="">
      <xdr:nvSpPr>
        <xdr:cNvPr id="9" name="TextBox 3">
          <a:extLst>
            <a:ext uri="{FF2B5EF4-FFF2-40B4-BE49-F238E27FC236}">
              <a16:creationId xmlns:a16="http://schemas.microsoft.com/office/drawing/2014/main" id="{01494D92-117F-46AC-B4C7-7A05E8CF274B}"/>
            </a:ext>
          </a:extLst>
        </xdr:cNvPr>
        <xdr:cNvSpPr txBox="1"/>
      </xdr:nvSpPr>
      <xdr:spPr>
        <a:xfrm>
          <a:off x="2063751" y="2435543"/>
          <a:ext cx="1089024" cy="353943"/>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b="0">
              <a:solidFill>
                <a:sysClr val="windowText" lastClr="000000"/>
              </a:solidFill>
              <a:latin typeface="Courier New" pitchFamily="49" charset="0"/>
              <a:cs typeface="Courier New" pitchFamily="49" charset="0"/>
            </a:rPr>
            <a:t>YES...1 </a:t>
          </a:r>
        </a:p>
        <a:p>
          <a:r>
            <a:rPr lang="en-US" sz="900" b="0">
              <a:solidFill>
                <a:sysClr val="windowText" lastClr="000000"/>
              </a:solidFill>
              <a:latin typeface="Courier New" pitchFamily="49" charset="0"/>
              <a:cs typeface="Courier New" pitchFamily="49" charset="0"/>
            </a:rPr>
            <a:t>NO....2 </a:t>
          </a:r>
        </a:p>
      </xdr:txBody>
    </xdr:sp>
    <xdr:clientData/>
  </xdr:oneCellAnchor>
  <xdr:twoCellAnchor>
    <xdr:from>
      <xdr:col>1</xdr:col>
      <xdr:colOff>0</xdr:colOff>
      <xdr:row>5</xdr:row>
      <xdr:rowOff>1146809</xdr:rowOff>
    </xdr:from>
    <xdr:to>
      <xdr:col>3</xdr:col>
      <xdr:colOff>146050</xdr:colOff>
      <xdr:row>11</xdr:row>
      <xdr:rowOff>209550</xdr:rowOff>
    </xdr:to>
    <xdr:sp macro="" textlink="">
      <xdr:nvSpPr>
        <xdr:cNvPr id="10" name="TextBox 10">
          <a:extLst>
            <a:ext uri="{FF2B5EF4-FFF2-40B4-BE49-F238E27FC236}">
              <a16:creationId xmlns:a16="http://schemas.microsoft.com/office/drawing/2014/main" id="{639CF55C-CE62-4865-B781-A719A0CBEA64}"/>
            </a:ext>
          </a:extLst>
        </xdr:cNvPr>
        <xdr:cNvSpPr txBox="1"/>
      </xdr:nvSpPr>
      <xdr:spPr>
        <a:xfrm>
          <a:off x="3486150" y="2146934"/>
          <a:ext cx="5365750" cy="287274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POSTER / BILLBOARD / FLYER ...1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RADIO ........................2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TELEVISION ...................3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SMS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PHONE ........................5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NEWSPAPER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FACEBOOK/TWITTER/SOCIAL MEDIA</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7</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HEALTH CARE WORKER ...........8</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NGO WORKER ...................9</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OUTREACH  .............10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LOCAL AUTHORITY .............11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NEIGHBORS / FAMILY</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TRADITIONAL</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HEALER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PASTOR /</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FAITH BASED HEALER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.............96</a:t>
          </a:r>
        </a:p>
      </xdr:txBody>
    </xdr:sp>
    <xdr:clientData/>
  </xdr:twoCellAnchor>
  <xdr:oneCellAnchor>
    <xdr:from>
      <xdr:col>8</xdr:col>
      <xdr:colOff>113665</xdr:colOff>
      <xdr:row>5</xdr:row>
      <xdr:rowOff>1160780</xdr:rowOff>
    </xdr:from>
    <xdr:ext cx="1877060" cy="2183675"/>
    <xdr:sp macro="" textlink="">
      <xdr:nvSpPr>
        <xdr:cNvPr id="11" name="TextBox 3">
          <a:extLst>
            <a:ext uri="{FF2B5EF4-FFF2-40B4-BE49-F238E27FC236}">
              <a16:creationId xmlns:a16="http://schemas.microsoft.com/office/drawing/2014/main" id="{D3604624-B3A4-446E-9453-15AD32D1D102}"/>
            </a:ext>
          </a:extLst>
        </xdr:cNvPr>
        <xdr:cNvSpPr txBox="1"/>
      </xdr:nvSpPr>
      <xdr:spPr>
        <a:xfrm>
          <a:off x="18573115" y="2160905"/>
          <a:ext cx="1877060" cy="2183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Ineligible for vaccine in current phase ..........1</a:t>
          </a:r>
        </a:p>
        <a:p>
          <a:r>
            <a:rPr lang="en-US" sz="800" b="0">
              <a:solidFill>
                <a:sysClr val="windowText" lastClr="000000"/>
              </a:solidFill>
              <a:latin typeface="Courier New" pitchFamily="49" charset="0"/>
              <a:cs typeface="Courier New" pitchFamily="49" charset="0"/>
            </a:rPr>
            <a:t>Distance (no nearby centers providing vaccines) ..............2</a:t>
          </a:r>
        </a:p>
        <a:p>
          <a:r>
            <a:rPr lang="en-US" sz="800" b="0">
              <a:solidFill>
                <a:sysClr val="windowText" lastClr="000000"/>
              </a:solidFill>
              <a:latin typeface="Courier New" pitchFamily="49" charset="0"/>
              <a:cs typeface="Courier New" pitchFamily="49" charset="0"/>
            </a:rPr>
            <a:t>Do not know how to get/register for vaccine ........................3</a:t>
          </a:r>
        </a:p>
        <a:p>
          <a:r>
            <a:rPr lang="en-US" sz="800" b="0">
              <a:solidFill>
                <a:sysClr val="windowText" lastClr="000000"/>
              </a:solidFill>
              <a:latin typeface="Courier New" pitchFamily="49" charset="0"/>
              <a:cs typeface="Courier New" pitchFamily="49" charset="0"/>
            </a:rPr>
            <a:t>Too crowded/long lines at vaccination centers ....4</a:t>
          </a:r>
        </a:p>
        <a:p>
          <a:r>
            <a:rPr lang="en-US" sz="800" b="0">
              <a:solidFill>
                <a:sysClr val="windowText" lastClr="000000"/>
              </a:solidFill>
              <a:latin typeface="Courier New" pitchFamily="49" charset="0"/>
              <a:cs typeface="Courier New" pitchFamily="49" charset="0"/>
            </a:rPr>
            <a:t>Facility Inaccessible (for people with disabilities) ..........5</a:t>
          </a:r>
        </a:p>
        <a:p>
          <a:r>
            <a:rPr lang="en-US" sz="800" b="0">
              <a:solidFill>
                <a:sysClr val="windowText" lastClr="000000"/>
              </a:solidFill>
              <a:latin typeface="Courier New" pitchFamily="49" charset="0"/>
              <a:cs typeface="Courier New" pitchFamily="49" charset="0"/>
            </a:rPr>
            <a:t>No transport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...........6</a:t>
          </a:r>
        </a:p>
        <a:p>
          <a:r>
            <a:rPr lang="en-US" sz="800" b="0">
              <a:solidFill>
                <a:sysClr val="windowText" lastClr="000000"/>
              </a:solidFill>
              <a:latin typeface="Courier New" pitchFamily="49" charset="0"/>
              <a:cs typeface="Courier New" pitchFamily="49" charset="0"/>
            </a:rPr>
            <a:t>Not enough vaccines ....7</a:t>
          </a:r>
        </a:p>
        <a:p>
          <a:r>
            <a:rPr lang="en-US" sz="800" b="0">
              <a:solidFill>
                <a:sysClr val="windowText" lastClr="000000"/>
              </a:solidFill>
              <a:latin typeface="Courier New" pitchFamily="49" charset="0"/>
              <a:cs typeface="Courier New" pitchFamily="49" charset="0"/>
            </a:rPr>
            <a:t>Complications during registration ...........8</a:t>
          </a:r>
        </a:p>
        <a:p>
          <a:r>
            <a:rPr lang="en-US" sz="800" b="0">
              <a:solidFill>
                <a:sysClr val="windowText" lastClr="000000"/>
              </a:solidFill>
              <a:latin typeface="Courier New" pitchFamily="49" charset="0"/>
              <a:cs typeface="Courier New" pitchFamily="49" charset="0"/>
            </a:rPr>
            <a:t>Other (specify) .......96</a:t>
          </a:r>
        </a:p>
      </xdr:txBody>
    </xdr:sp>
    <xdr:clientData/>
  </xdr:oneCellAnchor>
  <xdr:oneCellAnchor>
    <xdr:from>
      <xdr:col>9</xdr:col>
      <xdr:colOff>289560</xdr:colOff>
      <xdr:row>5</xdr:row>
      <xdr:rowOff>1139190</xdr:rowOff>
    </xdr:from>
    <xdr:ext cx="1089024" cy="324704"/>
    <xdr:sp macro="" textlink="">
      <xdr:nvSpPr>
        <xdr:cNvPr id="12" name="TextBox 3">
          <a:extLst>
            <a:ext uri="{FF2B5EF4-FFF2-40B4-BE49-F238E27FC236}">
              <a16:creationId xmlns:a16="http://schemas.microsoft.com/office/drawing/2014/main" id="{857C10CD-5B5B-4411-A3E3-40BD81A55EAE}"/>
            </a:ext>
          </a:extLst>
        </xdr:cNvPr>
        <xdr:cNvSpPr txBox="1"/>
      </xdr:nvSpPr>
      <xdr:spPr>
        <a:xfrm>
          <a:off x="20196810" y="2139315"/>
          <a:ext cx="10890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346710</xdr:colOff>
      <xdr:row>5</xdr:row>
      <xdr:rowOff>1131570</xdr:rowOff>
    </xdr:from>
    <xdr:ext cx="1089024" cy="324704"/>
    <xdr:sp macro="" textlink="">
      <xdr:nvSpPr>
        <xdr:cNvPr id="13" name="TextBox 3">
          <a:extLst>
            <a:ext uri="{FF2B5EF4-FFF2-40B4-BE49-F238E27FC236}">
              <a16:creationId xmlns:a16="http://schemas.microsoft.com/office/drawing/2014/main" id="{0499F9B8-DBF8-40BC-A6DF-ADE44ADC76CA}"/>
            </a:ext>
          </a:extLst>
        </xdr:cNvPr>
        <xdr:cNvSpPr txBox="1"/>
      </xdr:nvSpPr>
      <xdr:spPr>
        <a:xfrm>
          <a:off x="21958935" y="2131695"/>
          <a:ext cx="10890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285750</xdr:colOff>
      <xdr:row>5</xdr:row>
      <xdr:rowOff>1154430</xdr:rowOff>
    </xdr:from>
    <xdr:ext cx="1089024" cy="324704"/>
    <xdr:sp macro="" textlink="">
      <xdr:nvSpPr>
        <xdr:cNvPr id="14" name="TextBox 3">
          <a:extLst>
            <a:ext uri="{FF2B5EF4-FFF2-40B4-BE49-F238E27FC236}">
              <a16:creationId xmlns:a16="http://schemas.microsoft.com/office/drawing/2014/main" id="{0DDCFA5F-8382-4800-88B1-F8264DC41B07}"/>
            </a:ext>
          </a:extLst>
        </xdr:cNvPr>
        <xdr:cNvSpPr txBox="1"/>
      </xdr:nvSpPr>
      <xdr:spPr>
        <a:xfrm>
          <a:off x="23602950" y="2154555"/>
          <a:ext cx="10890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209550</xdr:colOff>
      <xdr:row>5</xdr:row>
      <xdr:rowOff>1021080</xdr:rowOff>
    </xdr:from>
    <xdr:ext cx="1283334" cy="557076"/>
    <xdr:sp macro="" textlink="">
      <xdr:nvSpPr>
        <xdr:cNvPr id="15" name="TextBox 3">
          <a:extLst>
            <a:ext uri="{FF2B5EF4-FFF2-40B4-BE49-F238E27FC236}">
              <a16:creationId xmlns:a16="http://schemas.microsoft.com/office/drawing/2014/main" id="{8B48FD83-E65D-469F-9EBE-B623F34939A3}"/>
            </a:ext>
          </a:extLst>
        </xdr:cNvPr>
        <xdr:cNvSpPr txBox="1"/>
      </xdr:nvSpPr>
      <xdr:spPr>
        <a:xfrm>
          <a:off x="25231725" y="2021205"/>
          <a:ext cx="128333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One ............1</a:t>
          </a:r>
        </a:p>
        <a:p>
          <a:r>
            <a:rPr lang="en-US" sz="800" b="0">
              <a:solidFill>
                <a:sysClr val="windowText" lastClr="000000"/>
              </a:solidFill>
              <a:latin typeface="Courier New" pitchFamily="49" charset="0"/>
              <a:cs typeface="Courier New" pitchFamily="49" charset="0"/>
            </a:rPr>
            <a:t>Two ............2</a:t>
          </a:r>
        </a:p>
        <a:p>
          <a:r>
            <a:rPr lang="en-US" sz="800" b="0">
              <a:solidFill>
                <a:sysClr val="windowText" lastClr="000000"/>
              </a:solidFill>
              <a:latin typeface="Courier New" pitchFamily="49" charset="0"/>
              <a:cs typeface="Courier New" pitchFamily="49" charset="0"/>
            </a:rPr>
            <a:t>More than two ..3</a:t>
          </a:r>
        </a:p>
        <a:p>
          <a:r>
            <a:rPr lang="en-US" sz="800" b="0">
              <a:solidFill>
                <a:sysClr val="windowText" lastClr="000000"/>
              </a:solidFill>
              <a:latin typeface="Courier New" pitchFamily="49" charset="0"/>
              <a:cs typeface="Courier New" pitchFamily="49" charset="0"/>
            </a:rPr>
            <a:t>Do not know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449580</xdr:colOff>
      <xdr:row>5</xdr:row>
      <xdr:rowOff>1123950</xdr:rowOff>
    </xdr:from>
    <xdr:ext cx="1089024" cy="324704"/>
    <xdr:sp macro="" textlink="">
      <xdr:nvSpPr>
        <xdr:cNvPr id="16" name="TextBox 3">
          <a:extLst>
            <a:ext uri="{FF2B5EF4-FFF2-40B4-BE49-F238E27FC236}">
              <a16:creationId xmlns:a16="http://schemas.microsoft.com/office/drawing/2014/main" id="{F6970363-6C5F-4EA6-95CD-7A6CE6CEEE38}"/>
            </a:ext>
          </a:extLst>
        </xdr:cNvPr>
        <xdr:cNvSpPr txBox="1"/>
      </xdr:nvSpPr>
      <xdr:spPr>
        <a:xfrm>
          <a:off x="27176730" y="2124075"/>
          <a:ext cx="10890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14</xdr:col>
      <xdr:colOff>0</xdr:colOff>
      <xdr:row>5</xdr:row>
      <xdr:rowOff>982980</xdr:rowOff>
    </xdr:from>
    <xdr:to>
      <xdr:col>15</xdr:col>
      <xdr:colOff>0</xdr:colOff>
      <xdr:row>8</xdr:row>
      <xdr:rowOff>784859</xdr:rowOff>
    </xdr:to>
    <xdr:sp macro="" textlink="">
      <xdr:nvSpPr>
        <xdr:cNvPr id="17" name="TextBox 10">
          <a:extLst>
            <a:ext uri="{FF2B5EF4-FFF2-40B4-BE49-F238E27FC236}">
              <a16:creationId xmlns:a16="http://schemas.microsoft.com/office/drawing/2014/main" id="{A8B2D7B7-232B-4741-9D2C-E1605C87D963}"/>
            </a:ext>
          </a:extLst>
        </xdr:cNvPr>
        <xdr:cNvSpPr txBox="1"/>
      </xdr:nvSpPr>
      <xdr:spPr>
        <a:xfrm>
          <a:off x="28432125" y="1983105"/>
          <a:ext cx="2133600" cy="200215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HEAD ..........................1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SPOUSE ........................2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OWN CHILD .....................3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STEP-CHILD  .........</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ADOPTED CHILD .................5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GRANDCHILD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BROTHER/SISTER ................7</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NIECE/NEPHEW ..................8</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BROTHER/SISTER-IN-LAW .........9</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PARENT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.......................10</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PARENT-IN-LAW ................11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DOMESTIC HELP (RESIDENT)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DOMESTIC HELP (NON RESIDENT).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13</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RELATION (SPECIFY) .....14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NON-RELATION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 .15</a:t>
          </a:r>
        </a:p>
      </xdr:txBody>
    </xdr:sp>
    <xdr:clientData/>
  </xdr:twoCellAnchor>
  <xdr:oneCellAnchor>
    <xdr:from>
      <xdr:col>4</xdr:col>
      <xdr:colOff>152400</xdr:colOff>
      <xdr:row>5</xdr:row>
      <xdr:rowOff>1417320</xdr:rowOff>
    </xdr:from>
    <xdr:ext cx="1424940" cy="557076"/>
    <xdr:sp macro="" textlink="">
      <xdr:nvSpPr>
        <xdr:cNvPr id="18" name="TextBox 3">
          <a:extLst>
            <a:ext uri="{FF2B5EF4-FFF2-40B4-BE49-F238E27FC236}">
              <a16:creationId xmlns:a16="http://schemas.microsoft.com/office/drawing/2014/main" id="{745FAF3E-6405-44FC-B983-2B3DA2A17B94}"/>
            </a:ext>
          </a:extLst>
        </xdr:cNvPr>
        <xdr:cNvSpPr txBox="1"/>
      </xdr:nvSpPr>
      <xdr:spPr>
        <a:xfrm>
          <a:off x="10601325" y="2417445"/>
          <a:ext cx="142494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cap="all">
              <a:solidFill>
                <a:sysClr val="windowText" lastClr="000000"/>
              </a:solidFill>
              <a:latin typeface="Courier New" pitchFamily="49" charset="0"/>
              <a:cs typeface="Courier New" pitchFamily="49" charset="0"/>
            </a:rPr>
            <a:t>Yes</a:t>
          </a:r>
          <a:r>
            <a:rPr lang="en-US" sz="800" b="0" cap="all" baseline="0">
              <a:solidFill>
                <a:sysClr val="windowText" lastClr="000000"/>
              </a:solidFill>
              <a:latin typeface="Courier New" pitchFamily="49" charset="0"/>
              <a:cs typeface="Courier New" pitchFamily="49" charset="0"/>
            </a:rPr>
            <a:t> ..</a:t>
          </a:r>
          <a:r>
            <a:rPr lang="en-US" sz="800" b="0" cap="all">
              <a:solidFill>
                <a:sysClr val="windowText" lastClr="000000"/>
              </a:solidFill>
              <a:latin typeface="Courier New" pitchFamily="49" charset="0"/>
              <a:cs typeface="Courier New" pitchFamily="49" charset="0"/>
            </a:rPr>
            <a:t>.....1 </a:t>
          </a:r>
        </a:p>
        <a:p>
          <a:r>
            <a:rPr lang="en-US" sz="800" b="0" cap="all">
              <a:solidFill>
                <a:sysClr val="windowText" lastClr="000000"/>
              </a:solidFill>
              <a:latin typeface="Courier New" pitchFamily="49" charset="0"/>
              <a:cs typeface="Courier New" pitchFamily="49" charset="0"/>
            </a:rPr>
            <a:t>No ........2 </a:t>
          </a:r>
        </a:p>
        <a:p>
          <a:r>
            <a:rPr lang="en-US" sz="800" b="0" cap="all">
              <a:solidFill>
                <a:sysClr val="windowText" lastClr="000000"/>
              </a:solidFill>
              <a:latin typeface="Courier New" pitchFamily="49" charset="0"/>
              <a:cs typeface="Courier New" pitchFamily="49" charset="0"/>
            </a:rPr>
            <a:t>Not</a:t>
          </a:r>
          <a:r>
            <a:rPr lang="en-US" sz="800" b="0" cap="all" baseline="0">
              <a:solidFill>
                <a:sysClr val="windowText" lastClr="000000"/>
              </a:solidFill>
              <a:latin typeface="Courier New" pitchFamily="49" charset="0"/>
              <a:cs typeface="Courier New" pitchFamily="49" charset="0"/>
            </a:rPr>
            <a:t> S</a:t>
          </a:r>
          <a:r>
            <a:rPr lang="en-US" sz="800" b="0" cap="all">
              <a:solidFill>
                <a:sysClr val="windowText" lastClr="000000"/>
              </a:solidFill>
              <a:latin typeface="Courier New" pitchFamily="49" charset="0"/>
              <a:cs typeface="Courier New" pitchFamily="49" charset="0"/>
            </a:rPr>
            <a:t>ure</a:t>
          </a:r>
          <a:r>
            <a:rPr lang="en-US" sz="800" b="0" cap="all" baseline="0">
              <a:solidFill>
                <a:sysClr val="windowText" lastClr="000000"/>
              </a:solidFill>
              <a:latin typeface="Courier New" pitchFamily="49" charset="0"/>
              <a:cs typeface="Courier New" pitchFamily="49" charset="0"/>
            </a:rPr>
            <a:t> .</a:t>
          </a:r>
          <a:r>
            <a:rPr lang="en-US" sz="800" b="0" cap="all">
              <a:solidFill>
                <a:sysClr val="windowText" lastClr="000000"/>
              </a:solidFill>
              <a:latin typeface="Courier New" pitchFamily="49" charset="0"/>
              <a:cs typeface="Courier New" pitchFamily="49" charset="0"/>
            </a:rPr>
            <a:t>.3 </a:t>
          </a:r>
        </a:p>
        <a:p>
          <a:r>
            <a:rPr lang="en-US" sz="800" b="0" cap="all">
              <a:solidFill>
                <a:sysClr val="windowText" lastClr="000000"/>
              </a:solidFill>
              <a:latin typeface="Courier New" pitchFamily="49" charset="0"/>
              <a:cs typeface="Courier New" pitchFamily="49" charset="0"/>
            </a:rPr>
            <a:t> </a:t>
          </a:r>
        </a:p>
      </xdr:txBody>
    </xdr:sp>
    <xdr:clientData/>
  </xdr:oneCellAnchor>
  <xdr:oneCellAnchor>
    <xdr:from>
      <xdr:col>2</xdr:col>
      <xdr:colOff>212725</xdr:colOff>
      <xdr:row>5</xdr:row>
      <xdr:rowOff>1165225</xdr:rowOff>
    </xdr:from>
    <xdr:ext cx="1625600" cy="1718932"/>
    <xdr:sp macro="" textlink="">
      <xdr:nvSpPr>
        <xdr:cNvPr id="19" name="TextBox 19">
          <a:extLst>
            <a:ext uri="{FF2B5EF4-FFF2-40B4-BE49-F238E27FC236}">
              <a16:creationId xmlns:a16="http://schemas.microsoft.com/office/drawing/2014/main" id="{CADA2CB9-B57C-4ED7-AA5E-09FF6B82F43E}"/>
            </a:ext>
          </a:extLst>
        </xdr:cNvPr>
        <xdr:cNvSpPr txBox="1"/>
      </xdr:nvSpPr>
      <xdr:spPr>
        <a:xfrm>
          <a:off x="7013575" y="2165350"/>
          <a:ext cx="1625600"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RADIO...............1</a:t>
          </a:r>
        </a:p>
        <a:p>
          <a:r>
            <a:rPr lang="en-US" sz="800" b="0">
              <a:solidFill>
                <a:sysClr val="windowText" lastClr="000000"/>
              </a:solidFill>
              <a:latin typeface="Courier New" pitchFamily="49" charset="0"/>
              <a:cs typeface="Courier New" pitchFamily="49" charset="0"/>
            </a:rPr>
            <a:t>INTERNET............2</a:t>
          </a:r>
        </a:p>
        <a:p>
          <a:r>
            <a:rPr lang="en-US" sz="800" b="0">
              <a:solidFill>
                <a:sysClr val="windowText" lastClr="000000"/>
              </a:solidFill>
              <a:latin typeface="Courier New" pitchFamily="49" charset="0"/>
              <a:cs typeface="Courier New" pitchFamily="49" charset="0"/>
            </a:rPr>
            <a:t>SMS.................3</a:t>
          </a:r>
        </a:p>
        <a:p>
          <a:r>
            <a:rPr lang="en-US" sz="800" b="0">
              <a:solidFill>
                <a:sysClr val="windowText" lastClr="000000"/>
              </a:solidFill>
              <a:latin typeface="Courier New" pitchFamily="49" charset="0"/>
              <a:cs typeface="Courier New" pitchFamily="49" charset="0"/>
            </a:rPr>
            <a:t>NEWSPAPER...........4 </a:t>
          </a:r>
        </a:p>
        <a:p>
          <a:r>
            <a:rPr lang="en-US" sz="800" b="0">
              <a:solidFill>
                <a:sysClr val="windowText" lastClr="000000"/>
              </a:solidFill>
              <a:latin typeface="Courier New" pitchFamily="49" charset="0"/>
              <a:cs typeface="Courier New" pitchFamily="49" charset="0"/>
            </a:rPr>
            <a:t>TV..................5</a:t>
          </a:r>
        </a:p>
        <a:p>
          <a:r>
            <a:rPr lang="en-US" sz="800" b="0">
              <a:solidFill>
                <a:sysClr val="windowText" lastClr="000000"/>
              </a:solidFill>
              <a:latin typeface="Courier New" pitchFamily="49" charset="0"/>
              <a:cs typeface="Courier New" pitchFamily="49" charset="0"/>
            </a:rPr>
            <a:t>HEALTH CLINIC.......6</a:t>
          </a:r>
        </a:p>
        <a:p>
          <a:r>
            <a:rPr lang="en-US" sz="800" b="0">
              <a:solidFill>
                <a:sysClr val="windowText" lastClr="000000"/>
              </a:solidFill>
              <a:latin typeface="Courier New" pitchFamily="49" charset="0"/>
              <a:cs typeface="Courier New" pitchFamily="49" charset="0"/>
            </a:rPr>
            <a:t>TEACHERS............7</a:t>
          </a:r>
        </a:p>
        <a:p>
          <a:r>
            <a:rPr lang="en-US" sz="800" b="0">
              <a:solidFill>
                <a:sysClr val="windowText" lastClr="000000"/>
              </a:solidFill>
              <a:latin typeface="Courier New" pitchFamily="49" charset="0"/>
              <a:cs typeface="Courier New" pitchFamily="49" charset="0"/>
            </a:rPr>
            <a:t>OTHER GOVERNMENT.</a:t>
          </a:r>
          <a:r>
            <a:rPr lang="en-US" sz="800" b="0" baseline="0">
              <a:solidFill>
                <a:sysClr val="windowText" lastClr="000000"/>
              </a:solidFill>
              <a:latin typeface="Courier New" pitchFamily="49" charset="0"/>
              <a:cs typeface="Courier New" pitchFamily="49" charset="0"/>
            </a:rPr>
            <a:t>...8</a:t>
          </a:r>
        </a:p>
        <a:p>
          <a:r>
            <a:rPr lang="en-US" sz="800" b="0" baseline="0">
              <a:solidFill>
                <a:sysClr val="windowText" lastClr="000000"/>
              </a:solidFill>
              <a:latin typeface="Courier New" pitchFamily="49" charset="0"/>
              <a:cs typeface="Courier New" pitchFamily="49" charset="0"/>
            </a:rPr>
            <a:t>INFORMATIONAL PAMPHLET............9</a:t>
          </a:r>
        </a:p>
        <a:p>
          <a:r>
            <a:rPr lang="en-US" sz="800" b="0" baseline="0">
              <a:solidFill>
                <a:sysClr val="windowText" lastClr="000000"/>
              </a:solidFill>
              <a:latin typeface="Courier New" pitchFamily="49" charset="0"/>
              <a:cs typeface="Courier New" pitchFamily="49" charset="0"/>
            </a:rPr>
            <a:t>CHURCH.............10</a:t>
          </a:r>
        </a:p>
        <a:p>
          <a:r>
            <a:rPr lang="en-US" sz="800" b="0" baseline="0">
              <a:solidFill>
                <a:sysClr val="windowText" lastClr="000000"/>
              </a:solidFill>
              <a:latin typeface="Courier New" pitchFamily="49" charset="0"/>
              <a:cs typeface="Courier New" pitchFamily="49" charset="0"/>
            </a:rPr>
            <a:t>COMMUNITY LEADERS..11</a:t>
          </a:r>
        </a:p>
        <a:p>
          <a:r>
            <a:rPr lang="en-US" sz="800" b="0" baseline="0">
              <a:solidFill>
                <a:sysClr val="windowText" lastClr="000000"/>
              </a:solidFill>
              <a:latin typeface="Courier New" pitchFamily="49" charset="0"/>
              <a:cs typeface="Courier New" pitchFamily="49" charset="0"/>
            </a:rPr>
            <a:t>FAMILY AND FRIENDS.12</a:t>
          </a:r>
        </a:p>
        <a:p>
          <a:r>
            <a:rPr lang="en-US" sz="800" b="0" baseline="0">
              <a:solidFill>
                <a:sysClr val="windowText" lastClr="000000"/>
              </a:solidFill>
              <a:latin typeface="Courier New" pitchFamily="49" charset="0"/>
              <a:cs typeface="Courier New" pitchFamily="49" charset="0"/>
            </a:rPr>
            <a:t>OTHER (SPECIFY)....13</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30</xdr:col>
      <xdr:colOff>495300</xdr:colOff>
      <xdr:row>5</xdr:row>
      <xdr:rowOff>1339850</xdr:rowOff>
    </xdr:from>
    <xdr:ext cx="1081489" cy="324704"/>
    <xdr:sp macro="" textlink="">
      <xdr:nvSpPr>
        <xdr:cNvPr id="4" name="TextBox 3">
          <a:extLst>
            <a:ext uri="{FF2B5EF4-FFF2-40B4-BE49-F238E27FC236}">
              <a16:creationId xmlns:a16="http://schemas.microsoft.com/office/drawing/2014/main" id="{467CEBB2-ACDF-4F2B-B0DA-F3D9270BA1F2}"/>
            </a:ext>
          </a:extLst>
        </xdr:cNvPr>
        <xdr:cNvSpPr txBox="1"/>
      </xdr:nvSpPr>
      <xdr:spPr>
        <a:xfrm>
          <a:off x="72986900" y="2670175"/>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24</xdr:col>
      <xdr:colOff>198170</xdr:colOff>
      <xdr:row>5</xdr:row>
      <xdr:rowOff>1234786</xdr:rowOff>
    </xdr:from>
    <xdr:ext cx="1106755" cy="440890"/>
    <xdr:sp macro="" textlink="">
      <xdr:nvSpPr>
        <xdr:cNvPr id="8" name="TextBox 2">
          <a:extLst>
            <a:ext uri="{FF2B5EF4-FFF2-40B4-BE49-F238E27FC236}">
              <a16:creationId xmlns:a16="http://schemas.microsoft.com/office/drawing/2014/main" id="{81ABB56C-220E-485E-AB0D-FC373E930B03}"/>
            </a:ext>
          </a:extLst>
        </xdr:cNvPr>
        <xdr:cNvSpPr txBox="1"/>
      </xdr:nvSpPr>
      <xdr:spPr>
        <a:xfrm>
          <a:off x="53941395" y="2561936"/>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25</xdr:col>
      <xdr:colOff>57151</xdr:colOff>
      <xdr:row>5</xdr:row>
      <xdr:rowOff>967921</xdr:rowOff>
    </xdr:from>
    <xdr:to>
      <xdr:col>25</xdr:col>
      <xdr:colOff>2809875</xdr:colOff>
      <xdr:row>5</xdr:row>
      <xdr:rowOff>3742689</xdr:rowOff>
    </xdr:to>
    <xdr:sp macro="" textlink="">
      <xdr:nvSpPr>
        <xdr:cNvPr id="9" name="Text 32">
          <a:extLst>
            <a:ext uri="{FF2B5EF4-FFF2-40B4-BE49-F238E27FC236}">
              <a16:creationId xmlns:a16="http://schemas.microsoft.com/office/drawing/2014/main" id="{4867C22C-FA14-45AB-BBF5-5F0F732A0C76}"/>
            </a:ext>
          </a:extLst>
        </xdr:cNvPr>
        <xdr:cNvSpPr txBox="1">
          <a:spLocks noChangeArrowheads="1"/>
        </xdr:cNvSpPr>
      </xdr:nvSpPr>
      <xdr:spPr bwMode="auto">
        <a:xfrm flipV="1">
          <a:off x="55264051" y="2295071"/>
          <a:ext cx="2622549" cy="277794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17639</xdr:colOff>
      <xdr:row>5</xdr:row>
      <xdr:rowOff>1402292</xdr:rowOff>
    </xdr:from>
    <xdr:ext cx="1200150" cy="440890"/>
    <xdr:sp macro="" textlink="">
      <xdr:nvSpPr>
        <xdr:cNvPr id="13" name="TextBox 2">
          <a:extLst>
            <a:ext uri="{FF2B5EF4-FFF2-40B4-BE49-F238E27FC236}">
              <a16:creationId xmlns:a16="http://schemas.microsoft.com/office/drawing/2014/main" id="{4553E53C-178C-45BC-844F-38D7CA61B253}"/>
            </a:ext>
          </a:extLst>
        </xdr:cNvPr>
        <xdr:cNvSpPr txBox="1"/>
      </xdr:nvSpPr>
      <xdr:spPr>
        <a:xfrm>
          <a:off x="35685589" y="2732617"/>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158750</xdr:colOff>
      <xdr:row>5</xdr:row>
      <xdr:rowOff>1949097</xdr:rowOff>
    </xdr:from>
    <xdr:ext cx="1200150" cy="557076"/>
    <xdr:sp macro="" textlink="">
      <xdr:nvSpPr>
        <xdr:cNvPr id="14" name="TextBox 2">
          <a:extLst>
            <a:ext uri="{FF2B5EF4-FFF2-40B4-BE49-F238E27FC236}">
              <a16:creationId xmlns:a16="http://schemas.microsoft.com/office/drawing/2014/main" id="{AD37B927-5D95-4254-B488-955580E3AA44}"/>
            </a:ext>
          </a:extLst>
        </xdr:cNvPr>
        <xdr:cNvSpPr txBox="1"/>
      </xdr:nvSpPr>
      <xdr:spPr>
        <a:xfrm>
          <a:off x="45088175" y="3279422"/>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31</xdr:col>
      <xdr:colOff>361597</xdr:colOff>
      <xdr:row>5</xdr:row>
      <xdr:rowOff>1278821</xdr:rowOff>
    </xdr:from>
    <xdr:to>
      <xdr:col>31</xdr:col>
      <xdr:colOff>1966737</xdr:colOff>
      <xdr:row>5</xdr:row>
      <xdr:rowOff>2010835</xdr:rowOff>
    </xdr:to>
    <xdr:sp macro="" textlink="">
      <xdr:nvSpPr>
        <xdr:cNvPr id="15" name="TextBox 35">
          <a:extLst>
            <a:ext uri="{FF2B5EF4-FFF2-40B4-BE49-F238E27FC236}">
              <a16:creationId xmlns:a16="http://schemas.microsoft.com/office/drawing/2014/main" id="{993D3868-E2D1-4372-A128-90CC50D00F0E}"/>
            </a:ext>
          </a:extLst>
        </xdr:cNvPr>
        <xdr:cNvSpPr txBox="1"/>
      </xdr:nvSpPr>
      <xdr:spPr>
        <a:xfrm>
          <a:off x="75043947" y="2605971"/>
          <a:ext cx="1605140" cy="73518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46</xdr:col>
      <xdr:colOff>909204</xdr:colOff>
      <xdr:row>5</xdr:row>
      <xdr:rowOff>1942577</xdr:rowOff>
    </xdr:from>
    <xdr:ext cx="1613959" cy="336952"/>
    <xdr:sp macro="" textlink="">
      <xdr:nvSpPr>
        <xdr:cNvPr id="16" name="TextBox 15">
          <a:extLst>
            <a:ext uri="{FF2B5EF4-FFF2-40B4-BE49-F238E27FC236}">
              <a16:creationId xmlns:a16="http://schemas.microsoft.com/office/drawing/2014/main" id="{415CBE82-939A-4ADE-9E0C-74DEAE1762E0}"/>
            </a:ext>
          </a:extLst>
        </xdr:cNvPr>
        <xdr:cNvSpPr txBox="1"/>
      </xdr:nvSpPr>
      <xdr:spPr>
        <a:xfrm>
          <a:off x="89437729" y="3269727"/>
          <a:ext cx="161395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47</xdr:col>
      <xdr:colOff>79375</xdr:colOff>
      <xdr:row>5</xdr:row>
      <xdr:rowOff>1120069</xdr:rowOff>
    </xdr:from>
    <xdr:to>
      <xdr:col>47</xdr:col>
      <xdr:colOff>2319514</xdr:colOff>
      <xdr:row>5</xdr:row>
      <xdr:rowOff>2805994</xdr:rowOff>
    </xdr:to>
    <xdr:sp macro="" textlink="">
      <xdr:nvSpPr>
        <xdr:cNvPr id="17" name="TextBox 33">
          <a:extLst>
            <a:ext uri="{FF2B5EF4-FFF2-40B4-BE49-F238E27FC236}">
              <a16:creationId xmlns:a16="http://schemas.microsoft.com/office/drawing/2014/main" id="{624BDDB0-9EC9-406E-8C16-9520F181AAE5}"/>
            </a:ext>
          </a:extLst>
        </xdr:cNvPr>
        <xdr:cNvSpPr txBox="1"/>
      </xdr:nvSpPr>
      <xdr:spPr>
        <a:xfrm>
          <a:off x="90998675" y="2447219"/>
          <a:ext cx="2240139" cy="168910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WITHIN SOLOMON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ISLANDS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AUSTRALIA OR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NEW ZEALAND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COUNTRY...................3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48</xdr:col>
      <xdr:colOff>282224</xdr:colOff>
      <xdr:row>5</xdr:row>
      <xdr:rowOff>1137709</xdr:rowOff>
    </xdr:from>
    <xdr:to>
      <xdr:col>48</xdr:col>
      <xdr:colOff>1825626</xdr:colOff>
      <xdr:row>5</xdr:row>
      <xdr:rowOff>1906059</xdr:rowOff>
    </xdr:to>
    <xdr:sp macro="" textlink="">
      <xdr:nvSpPr>
        <xdr:cNvPr id="18" name="TextBox 35">
          <a:extLst>
            <a:ext uri="{FF2B5EF4-FFF2-40B4-BE49-F238E27FC236}">
              <a16:creationId xmlns:a16="http://schemas.microsoft.com/office/drawing/2014/main" id="{75467A26-CA0E-487A-892E-535EA4AB1B7B}"/>
            </a:ext>
          </a:extLst>
        </xdr:cNvPr>
        <xdr:cNvSpPr txBox="1"/>
      </xdr:nvSpPr>
      <xdr:spPr>
        <a:xfrm>
          <a:off x="93595474" y="2468034"/>
          <a:ext cx="1543402" cy="76517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INCOME/STOP......4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55</xdr:col>
      <xdr:colOff>282224</xdr:colOff>
      <xdr:row>5</xdr:row>
      <xdr:rowOff>1137709</xdr:rowOff>
    </xdr:from>
    <xdr:to>
      <xdr:col>55</xdr:col>
      <xdr:colOff>1825626</xdr:colOff>
      <xdr:row>5</xdr:row>
      <xdr:rowOff>1906059</xdr:rowOff>
    </xdr:to>
    <xdr:sp macro="" textlink="">
      <xdr:nvSpPr>
        <xdr:cNvPr id="19" name="TextBox 35">
          <a:extLst>
            <a:ext uri="{FF2B5EF4-FFF2-40B4-BE49-F238E27FC236}">
              <a16:creationId xmlns:a16="http://schemas.microsoft.com/office/drawing/2014/main" id="{21020618-5839-4E36-A7BC-87358DFB0876}"/>
            </a:ext>
          </a:extLst>
        </xdr:cNvPr>
        <xdr:cNvSpPr txBox="1"/>
      </xdr:nvSpPr>
      <xdr:spPr>
        <a:xfrm>
          <a:off x="95989424" y="2468034"/>
          <a:ext cx="1543402" cy="76517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104953</xdr:colOff>
      <xdr:row>5</xdr:row>
      <xdr:rowOff>1127124</xdr:rowOff>
    </xdr:from>
    <xdr:to>
      <xdr:col>9</xdr:col>
      <xdr:colOff>2857677</xdr:colOff>
      <xdr:row>5</xdr:row>
      <xdr:rowOff>3901892</xdr:rowOff>
    </xdr:to>
    <xdr:sp macro="" textlink="">
      <xdr:nvSpPr>
        <xdr:cNvPr id="20" name="Text 32">
          <a:extLst>
            <a:ext uri="{FF2B5EF4-FFF2-40B4-BE49-F238E27FC236}">
              <a16:creationId xmlns:a16="http://schemas.microsoft.com/office/drawing/2014/main" id="{78D6CB51-93D7-4107-B104-DD31ED0304BD}"/>
            </a:ext>
          </a:extLst>
        </xdr:cNvPr>
        <xdr:cNvSpPr txBox="1">
          <a:spLocks noChangeArrowheads="1"/>
        </xdr:cNvSpPr>
      </xdr:nvSpPr>
      <xdr:spPr bwMode="auto">
        <a:xfrm flipV="1">
          <a:off x="21380628" y="2454274"/>
          <a:ext cx="2686049"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56</xdr:col>
      <xdr:colOff>123474</xdr:colOff>
      <xdr:row>5</xdr:row>
      <xdr:rowOff>1144059</xdr:rowOff>
    </xdr:from>
    <xdr:to>
      <xdr:col>56</xdr:col>
      <xdr:colOff>1666876</xdr:colOff>
      <xdr:row>5</xdr:row>
      <xdr:rowOff>1912409</xdr:rowOff>
    </xdr:to>
    <xdr:sp macro="" textlink="">
      <xdr:nvSpPr>
        <xdr:cNvPr id="21" name="TextBox 20">
          <a:extLst>
            <a:ext uri="{FF2B5EF4-FFF2-40B4-BE49-F238E27FC236}">
              <a16:creationId xmlns:a16="http://schemas.microsoft.com/office/drawing/2014/main" id="{A7EB798C-FFDC-4FCC-B607-BA6205494070}"/>
            </a:ext>
          </a:extLst>
        </xdr:cNvPr>
        <xdr:cNvSpPr txBox="1"/>
      </xdr:nvSpPr>
      <xdr:spPr>
        <a:xfrm>
          <a:off x="98227799" y="2471209"/>
          <a:ext cx="1543402"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 BETTER........1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BETTER....2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ABOUT THE SAME.....3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WORSE.....4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515937</xdr:colOff>
      <xdr:row>5</xdr:row>
      <xdr:rowOff>1182687</xdr:rowOff>
    </xdr:from>
    <xdr:to>
      <xdr:col>10</xdr:col>
      <xdr:colOff>1962358</xdr:colOff>
      <xdr:row>5</xdr:row>
      <xdr:rowOff>4014670</xdr:rowOff>
    </xdr:to>
    <xdr:sp macro="" textlink="">
      <xdr:nvSpPr>
        <xdr:cNvPr id="22" name="Text Box 7">
          <a:extLst>
            <a:ext uri="{FF2B5EF4-FFF2-40B4-BE49-F238E27FC236}">
              <a16:creationId xmlns:a16="http://schemas.microsoft.com/office/drawing/2014/main" id="{251B7C50-5D1D-4C14-9FE5-953A3DADD237}"/>
            </a:ext>
          </a:extLst>
        </xdr:cNvPr>
        <xdr:cNvSpPr txBox="1">
          <a:spLocks noChangeArrowheads="1"/>
        </xdr:cNvSpPr>
      </xdr:nvSpPr>
      <xdr:spPr bwMode="auto">
        <a:xfrm>
          <a:off x="24582437" y="2509837"/>
          <a:ext cx="1446421" cy="283515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21</xdr:col>
      <xdr:colOff>376960</xdr:colOff>
      <xdr:row>5</xdr:row>
      <xdr:rowOff>1260619</xdr:rowOff>
    </xdr:from>
    <xdr:to>
      <xdr:col>21</xdr:col>
      <xdr:colOff>1820206</xdr:colOff>
      <xdr:row>5</xdr:row>
      <xdr:rowOff>4089427</xdr:rowOff>
    </xdr:to>
    <xdr:sp macro="" textlink="">
      <xdr:nvSpPr>
        <xdr:cNvPr id="23" name="Text Box 7">
          <a:extLst>
            <a:ext uri="{FF2B5EF4-FFF2-40B4-BE49-F238E27FC236}">
              <a16:creationId xmlns:a16="http://schemas.microsoft.com/office/drawing/2014/main" id="{61316A95-EE3F-4F10-8546-D54A39AA54A1}"/>
            </a:ext>
          </a:extLst>
        </xdr:cNvPr>
        <xdr:cNvSpPr txBox="1">
          <a:spLocks noChangeArrowheads="1"/>
        </xdr:cNvSpPr>
      </xdr:nvSpPr>
      <xdr:spPr bwMode="auto">
        <a:xfrm>
          <a:off x="47551110" y="2587769"/>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26</xdr:col>
      <xdr:colOff>539750</xdr:colOff>
      <xdr:row>5</xdr:row>
      <xdr:rowOff>1182688</xdr:rowOff>
    </xdr:from>
    <xdr:to>
      <xdr:col>26</xdr:col>
      <xdr:colOff>1986171</xdr:colOff>
      <xdr:row>5</xdr:row>
      <xdr:rowOff>4014671</xdr:rowOff>
    </xdr:to>
    <xdr:sp macro="" textlink="">
      <xdr:nvSpPr>
        <xdr:cNvPr id="24" name="Text Box 7">
          <a:extLst>
            <a:ext uri="{FF2B5EF4-FFF2-40B4-BE49-F238E27FC236}">
              <a16:creationId xmlns:a16="http://schemas.microsoft.com/office/drawing/2014/main" id="{AFE6CA81-750E-485F-AB6C-80D1120BEB65}"/>
            </a:ext>
          </a:extLst>
        </xdr:cNvPr>
        <xdr:cNvSpPr txBox="1">
          <a:spLocks noChangeArrowheads="1"/>
        </xdr:cNvSpPr>
      </xdr:nvSpPr>
      <xdr:spPr bwMode="auto">
        <a:xfrm>
          <a:off x="58429525" y="2509838"/>
          <a:ext cx="1446421" cy="283515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15</xdr:col>
      <xdr:colOff>125844</xdr:colOff>
      <xdr:row>5</xdr:row>
      <xdr:rowOff>1399021</xdr:rowOff>
    </xdr:from>
    <xdr:ext cx="1302905" cy="440890"/>
    <xdr:sp macro="" textlink="">
      <xdr:nvSpPr>
        <xdr:cNvPr id="25" name="TextBox 2">
          <a:extLst>
            <a:ext uri="{FF2B5EF4-FFF2-40B4-BE49-F238E27FC236}">
              <a16:creationId xmlns:a16="http://schemas.microsoft.com/office/drawing/2014/main" id="{5D32226F-3B68-4FE3-819E-6F4ED2E1BAD0}"/>
            </a:ext>
          </a:extLst>
        </xdr:cNvPr>
        <xdr:cNvSpPr txBox="1"/>
      </xdr:nvSpPr>
      <xdr:spPr>
        <a:xfrm>
          <a:off x="37892469" y="2729346"/>
          <a:ext cx="130290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(Go to</a:t>
          </a:r>
          <a:r>
            <a:rPr lang="en-US" sz="800" b="0" baseline="0">
              <a:solidFill>
                <a:sysClr val="windowText" lastClr="000000"/>
              </a:solidFill>
              <a:latin typeface="Courier New" pitchFamily="49" charset="0"/>
              <a:cs typeface="Courier New" pitchFamily="49" charset="0"/>
            </a:rPr>
            <a:t> Q41)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19</xdr:col>
      <xdr:colOff>67541</xdr:colOff>
      <xdr:row>5</xdr:row>
      <xdr:rowOff>1205057</xdr:rowOff>
    </xdr:from>
    <xdr:to>
      <xdr:col>19</xdr:col>
      <xdr:colOff>1835150</xdr:colOff>
      <xdr:row>5</xdr:row>
      <xdr:rowOff>2500457</xdr:rowOff>
    </xdr:to>
    <xdr:sp macro="" textlink="" fLocksText="0">
      <xdr:nvSpPr>
        <xdr:cNvPr id="26" name="Text 56">
          <a:extLst>
            <a:ext uri="{FF2B5EF4-FFF2-40B4-BE49-F238E27FC236}">
              <a16:creationId xmlns:a16="http://schemas.microsoft.com/office/drawing/2014/main" id="{00B756E5-5DD2-45B2-B614-33DEB08EF8BB}"/>
            </a:ext>
          </a:extLst>
        </xdr:cNvPr>
        <xdr:cNvSpPr>
          <a:spLocks noChangeArrowheads="1"/>
        </xdr:cNvSpPr>
      </xdr:nvSpPr>
      <xdr:spPr bwMode="auto">
        <a:xfrm>
          <a:off x="43225316" y="2535382"/>
          <a:ext cx="1697759"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r>
            <a:rPr lang="en-US" sz="800" b="0" i="0" u="none" strike="noStrike" baseline="0">
              <a:solidFill>
                <a:sysClr val="windowText" lastClr="000000"/>
              </a:solidFill>
              <a:latin typeface="Courier New"/>
              <a:cs typeface="Courier New"/>
            </a:rPr>
            <a:t>DON'T KNOW................9</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17</xdr:col>
      <xdr:colOff>198004</xdr:colOff>
      <xdr:row>5</xdr:row>
      <xdr:rowOff>1236518</xdr:rowOff>
    </xdr:from>
    <xdr:ext cx="800100" cy="324704"/>
    <xdr:sp macro="" textlink="">
      <xdr:nvSpPr>
        <xdr:cNvPr id="27" name="TextBox 26">
          <a:extLst>
            <a:ext uri="{FF2B5EF4-FFF2-40B4-BE49-F238E27FC236}">
              <a16:creationId xmlns:a16="http://schemas.microsoft.com/office/drawing/2014/main" id="{1EFA1AD1-6D8B-4E0F-8FA7-6F95E09BFC2F}"/>
            </a:ext>
          </a:extLst>
        </xdr:cNvPr>
        <xdr:cNvSpPr txBox="1"/>
      </xdr:nvSpPr>
      <xdr:spPr>
        <a:xfrm>
          <a:off x="40917379" y="2563668"/>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161925</xdr:colOff>
      <xdr:row>5</xdr:row>
      <xdr:rowOff>1952272</xdr:rowOff>
    </xdr:from>
    <xdr:ext cx="1200150" cy="440890"/>
    <xdr:sp macro="" textlink="">
      <xdr:nvSpPr>
        <xdr:cNvPr id="28" name="TextBox 2">
          <a:extLst>
            <a:ext uri="{FF2B5EF4-FFF2-40B4-BE49-F238E27FC236}">
              <a16:creationId xmlns:a16="http://schemas.microsoft.com/office/drawing/2014/main" id="{31153200-AB28-4B3C-A359-3BF731F8EB2B}"/>
            </a:ext>
          </a:extLst>
        </xdr:cNvPr>
        <xdr:cNvSpPr txBox="1"/>
      </xdr:nvSpPr>
      <xdr:spPr>
        <a:xfrm>
          <a:off x="49320450" y="3282597"/>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23</xdr:col>
      <xdr:colOff>376960</xdr:colOff>
      <xdr:row>5</xdr:row>
      <xdr:rowOff>1260619</xdr:rowOff>
    </xdr:from>
    <xdr:to>
      <xdr:col>23</xdr:col>
      <xdr:colOff>1820206</xdr:colOff>
      <xdr:row>5</xdr:row>
      <xdr:rowOff>4089427</xdr:rowOff>
    </xdr:to>
    <xdr:sp macro="" textlink="">
      <xdr:nvSpPr>
        <xdr:cNvPr id="29" name="Text Box 7">
          <a:extLst>
            <a:ext uri="{FF2B5EF4-FFF2-40B4-BE49-F238E27FC236}">
              <a16:creationId xmlns:a16="http://schemas.microsoft.com/office/drawing/2014/main" id="{8DE572A1-39D1-4422-B335-34205E9613A6}"/>
            </a:ext>
          </a:extLst>
        </xdr:cNvPr>
        <xdr:cNvSpPr txBox="1">
          <a:spLocks noChangeArrowheads="1"/>
        </xdr:cNvSpPr>
      </xdr:nvSpPr>
      <xdr:spPr bwMode="auto">
        <a:xfrm>
          <a:off x="52135810" y="2587769"/>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29</xdr:col>
      <xdr:colOff>147205</xdr:colOff>
      <xdr:row>5</xdr:row>
      <xdr:rowOff>1553152</xdr:rowOff>
    </xdr:from>
    <xdr:ext cx="718705" cy="324704"/>
    <xdr:sp macro="" textlink="">
      <xdr:nvSpPr>
        <xdr:cNvPr id="30" name="TextBox 29">
          <a:extLst>
            <a:ext uri="{FF2B5EF4-FFF2-40B4-BE49-F238E27FC236}">
              <a16:creationId xmlns:a16="http://schemas.microsoft.com/office/drawing/2014/main" id="{FE6801E1-4852-46EA-91F8-8CA63A2A2762}"/>
            </a:ext>
          </a:extLst>
        </xdr:cNvPr>
        <xdr:cNvSpPr txBox="1"/>
      </xdr:nvSpPr>
      <xdr:spPr>
        <a:xfrm>
          <a:off x="56380991" y="2995509"/>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14</xdr:col>
      <xdr:colOff>85725</xdr:colOff>
      <xdr:row>5</xdr:row>
      <xdr:rowOff>1418070</xdr:rowOff>
    </xdr:from>
    <xdr:ext cx="1200150" cy="440890"/>
    <xdr:sp macro="" textlink="">
      <xdr:nvSpPr>
        <xdr:cNvPr id="31" name="TextBox 2">
          <a:extLst>
            <a:ext uri="{FF2B5EF4-FFF2-40B4-BE49-F238E27FC236}">
              <a16:creationId xmlns:a16="http://schemas.microsoft.com/office/drawing/2014/main" id="{4D91FC91-E1E0-4D35-81BC-6684FC18682D}"/>
            </a:ext>
          </a:extLst>
        </xdr:cNvPr>
        <xdr:cNvSpPr txBox="1"/>
      </xdr:nvSpPr>
      <xdr:spPr>
        <a:xfrm>
          <a:off x="36976050" y="2748395"/>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45</xdr:col>
      <xdr:colOff>147205</xdr:colOff>
      <xdr:row>5</xdr:row>
      <xdr:rowOff>1553152</xdr:rowOff>
    </xdr:from>
    <xdr:ext cx="718705" cy="324704"/>
    <xdr:sp macro="" textlink="">
      <xdr:nvSpPr>
        <xdr:cNvPr id="32" name="TextBox 31">
          <a:extLst>
            <a:ext uri="{FF2B5EF4-FFF2-40B4-BE49-F238E27FC236}">
              <a16:creationId xmlns:a16="http://schemas.microsoft.com/office/drawing/2014/main" id="{D36A8B40-6DE3-4CA8-99A0-8D3FA91E256B}"/>
            </a:ext>
          </a:extLst>
        </xdr:cNvPr>
        <xdr:cNvSpPr txBox="1"/>
      </xdr:nvSpPr>
      <xdr:spPr>
        <a:xfrm>
          <a:off x="87685130" y="2883477"/>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37</xdr:col>
      <xdr:colOff>242092</xdr:colOff>
      <xdr:row>5</xdr:row>
      <xdr:rowOff>2222321</xdr:rowOff>
    </xdr:from>
    <xdr:ext cx="922163" cy="336952"/>
    <xdr:sp macro="" textlink="">
      <xdr:nvSpPr>
        <xdr:cNvPr id="33" name="TextBox 32">
          <a:extLst>
            <a:ext uri="{FF2B5EF4-FFF2-40B4-BE49-F238E27FC236}">
              <a16:creationId xmlns:a16="http://schemas.microsoft.com/office/drawing/2014/main" id="{5DA38E1B-B1A1-406C-9DBC-F1A07D4D4DB4}"/>
            </a:ext>
          </a:extLst>
        </xdr:cNvPr>
        <xdr:cNvSpPr txBox="1"/>
      </xdr:nvSpPr>
      <xdr:spPr>
        <a:xfrm>
          <a:off x="80061592" y="3579634"/>
          <a:ext cx="922163"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36</xdr:col>
      <xdr:colOff>315039</xdr:colOff>
      <xdr:row>5</xdr:row>
      <xdr:rowOff>1512475</xdr:rowOff>
    </xdr:from>
    <xdr:ext cx="882458" cy="324704"/>
    <xdr:sp macro="" textlink="">
      <xdr:nvSpPr>
        <xdr:cNvPr id="34" name="TextBox 33">
          <a:extLst>
            <a:ext uri="{FF2B5EF4-FFF2-40B4-BE49-F238E27FC236}">
              <a16:creationId xmlns:a16="http://schemas.microsoft.com/office/drawing/2014/main" id="{9F100AA4-F098-458D-B39C-05A8A203208D}"/>
            </a:ext>
          </a:extLst>
        </xdr:cNvPr>
        <xdr:cNvSpPr txBox="1"/>
      </xdr:nvSpPr>
      <xdr:spPr>
        <a:xfrm>
          <a:off x="78220014" y="2842800"/>
          <a:ext cx="88245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latin typeface="Courier New" pitchFamily="49" charset="0"/>
            <a:cs typeface="Courier New" pitchFamily="49" charset="0"/>
          </a:endParaRPr>
        </a:p>
      </xdr:txBody>
    </xdr:sp>
    <xdr:clientData/>
  </xdr:oneCellAnchor>
  <xdr:twoCellAnchor>
    <xdr:from>
      <xdr:col>38</xdr:col>
      <xdr:colOff>117828</xdr:colOff>
      <xdr:row>5</xdr:row>
      <xdr:rowOff>978958</xdr:rowOff>
    </xdr:from>
    <xdr:to>
      <xdr:col>38</xdr:col>
      <xdr:colOff>2878173</xdr:colOff>
      <xdr:row>5</xdr:row>
      <xdr:rowOff>3620558</xdr:rowOff>
    </xdr:to>
    <xdr:sp macro="" textlink="">
      <xdr:nvSpPr>
        <xdr:cNvPr id="35" name="TextBox 10">
          <a:extLst>
            <a:ext uri="{FF2B5EF4-FFF2-40B4-BE49-F238E27FC236}">
              <a16:creationId xmlns:a16="http://schemas.microsoft.com/office/drawing/2014/main" id="{4ABE47D7-AEAE-4356-A700-D1706E8121F5}"/>
            </a:ext>
          </a:extLst>
        </xdr:cNvPr>
        <xdr:cNvSpPr txBox="1"/>
      </xdr:nvSpPr>
      <xdr:spPr>
        <a:xfrm>
          <a:off x="80648528" y="2309283"/>
          <a:ext cx="2753995" cy="2638425"/>
        </a:xfrm>
        <a:prstGeom prst="rect">
          <a:avLst/>
        </a:prstGeom>
        <a:solidFill>
          <a:sysClr val="window" lastClr="FFFFFF"/>
        </a:solid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ADVICED TO STAY HOME ...................1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AVAILABILITY OF HIRED LABOR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RESTRICTIONS ON MOVEMENT /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ACQUIRE / TRANSPORT INPUTS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SELL / TRANSPORT OUTPUTS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TO CARE FOR ILL FAMILY MEMBER .....6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TO CARE FOR CHILDREN...............7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DEMAND FOR HIRE LABOUR / LESS DEMAND FOR CASUAL LABOUR IN MY COMMUNITY ........................................8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 PRICE FOR INPUTS (SEEDS/FERTILIZERS/PESTICIDES)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BAD WEATHER (LONG RAINY SEASON,ETC)....10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35</xdr:col>
      <xdr:colOff>147205</xdr:colOff>
      <xdr:row>5</xdr:row>
      <xdr:rowOff>1553152</xdr:rowOff>
    </xdr:from>
    <xdr:ext cx="718705" cy="324704"/>
    <xdr:sp macro="" textlink="">
      <xdr:nvSpPr>
        <xdr:cNvPr id="36" name="TextBox 35">
          <a:extLst>
            <a:ext uri="{FF2B5EF4-FFF2-40B4-BE49-F238E27FC236}">
              <a16:creationId xmlns:a16="http://schemas.microsoft.com/office/drawing/2014/main" id="{292896EA-437D-49D7-90A2-13239504A903}"/>
            </a:ext>
          </a:extLst>
        </xdr:cNvPr>
        <xdr:cNvSpPr txBox="1"/>
      </xdr:nvSpPr>
      <xdr:spPr>
        <a:xfrm>
          <a:off x="77061580" y="2883477"/>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11</xdr:col>
      <xdr:colOff>220518</xdr:colOff>
      <xdr:row>5</xdr:row>
      <xdr:rowOff>1450109</xdr:rowOff>
    </xdr:from>
    <xdr:ext cx="1081489" cy="324704"/>
    <xdr:sp macro="" textlink="">
      <xdr:nvSpPr>
        <xdr:cNvPr id="37" name="TextBox 31">
          <a:extLst>
            <a:ext uri="{FF2B5EF4-FFF2-40B4-BE49-F238E27FC236}">
              <a16:creationId xmlns:a16="http://schemas.microsoft.com/office/drawing/2014/main" id="{43F5A7A7-FA78-4691-A204-57BA68AC191B}"/>
            </a:ext>
          </a:extLst>
        </xdr:cNvPr>
        <xdr:cNvSpPr txBox="1"/>
      </xdr:nvSpPr>
      <xdr:spPr>
        <a:xfrm>
          <a:off x="26671443" y="277725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254000</xdr:colOff>
      <xdr:row>5</xdr:row>
      <xdr:rowOff>1479550</xdr:rowOff>
    </xdr:from>
    <xdr:ext cx="1081489" cy="440890"/>
    <xdr:sp macro="" textlink="">
      <xdr:nvSpPr>
        <xdr:cNvPr id="38" name="TextBox 31">
          <a:extLst>
            <a:ext uri="{FF2B5EF4-FFF2-40B4-BE49-F238E27FC236}">
              <a16:creationId xmlns:a16="http://schemas.microsoft.com/office/drawing/2014/main" id="{0A53A8DE-C930-4917-A3C8-47B5A399121D}"/>
            </a:ext>
          </a:extLst>
        </xdr:cNvPr>
        <xdr:cNvSpPr txBox="1"/>
      </xdr:nvSpPr>
      <xdr:spPr>
        <a:xfrm>
          <a:off x="28171775" y="28098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40</xdr:col>
      <xdr:colOff>83609</xdr:colOff>
      <xdr:row>5</xdr:row>
      <xdr:rowOff>1506361</xdr:rowOff>
    </xdr:from>
    <xdr:to>
      <xdr:col>40</xdr:col>
      <xdr:colOff>1609514</xdr:colOff>
      <xdr:row>5</xdr:row>
      <xdr:rowOff>2274711</xdr:rowOff>
    </xdr:to>
    <xdr:sp macro="" textlink="">
      <xdr:nvSpPr>
        <xdr:cNvPr id="39" name="TextBox 33">
          <a:extLst>
            <a:ext uri="{FF2B5EF4-FFF2-40B4-BE49-F238E27FC236}">
              <a16:creationId xmlns:a16="http://schemas.microsoft.com/office/drawing/2014/main" id="{242FACF8-E51B-4716-8E89-DF0087463B4A}"/>
            </a:ext>
          </a:extLst>
        </xdr:cNvPr>
        <xdr:cNvSpPr txBox="1"/>
      </xdr:nvSpPr>
      <xdr:spPr>
        <a:xfrm>
          <a:off x="83487684" y="2833511"/>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41</xdr:col>
      <xdr:colOff>34925</xdr:colOff>
      <xdr:row>5</xdr:row>
      <xdr:rowOff>1206500</xdr:rowOff>
    </xdr:from>
    <xdr:to>
      <xdr:col>42</xdr:col>
      <xdr:colOff>285750</xdr:colOff>
      <xdr:row>5</xdr:row>
      <xdr:rowOff>2944989</xdr:rowOff>
    </xdr:to>
    <xdr:sp macro="" textlink="">
      <xdr:nvSpPr>
        <xdr:cNvPr id="40" name="TextBox 33">
          <a:extLst>
            <a:ext uri="{FF2B5EF4-FFF2-40B4-BE49-F238E27FC236}">
              <a16:creationId xmlns:a16="http://schemas.microsoft.com/office/drawing/2014/main" id="{02087820-14BB-4F6F-933C-6934FD67D717}"/>
            </a:ext>
          </a:extLst>
        </xdr:cNvPr>
        <xdr:cNvSpPr txBox="1"/>
      </xdr:nvSpPr>
      <xdr:spPr>
        <a:xfrm>
          <a:off x="102533450" y="2444750"/>
          <a:ext cx="3127375" cy="173848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COULD NOT BRING PRODUCTS TO MARKETS...1</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NO</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MARKET FOR AGRICULTURAL PRODUCTS...2</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SMALLER BECAUSE OF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WEATHER............................3</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LABOR...........................4</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INPUTS..........................5</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PESTS</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OR DISEASE.........................6</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SPECIFY........................7</a:t>
          </a:r>
        </a:p>
        <a:p>
          <a:pPr marL="0" marR="0">
            <a:lnSpc>
              <a:spcPct val="107000"/>
            </a:lnSpc>
            <a:spcBef>
              <a:spcPts val="0"/>
            </a:spcBef>
            <a:spcAft>
              <a:spcPts val="0"/>
            </a:spcAft>
          </a:pP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27</xdr:col>
      <xdr:colOff>161925</xdr:colOff>
      <xdr:row>5</xdr:row>
      <xdr:rowOff>1543050</xdr:rowOff>
    </xdr:from>
    <xdr:ext cx="1081489" cy="557076"/>
    <xdr:sp macro="" textlink="">
      <xdr:nvSpPr>
        <xdr:cNvPr id="41" name="TextBox 31">
          <a:extLst>
            <a:ext uri="{FF2B5EF4-FFF2-40B4-BE49-F238E27FC236}">
              <a16:creationId xmlns:a16="http://schemas.microsoft.com/office/drawing/2014/main" id="{6DF2875A-58EF-4482-AFA1-FEED5849CBD9}"/>
            </a:ext>
          </a:extLst>
        </xdr:cNvPr>
        <xdr:cNvSpPr txBox="1"/>
      </xdr:nvSpPr>
      <xdr:spPr>
        <a:xfrm>
          <a:off x="60350400" y="2870200"/>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285750</xdr:colOff>
      <xdr:row>5</xdr:row>
      <xdr:rowOff>1530350</xdr:rowOff>
    </xdr:from>
    <xdr:ext cx="1081489" cy="440890"/>
    <xdr:sp macro="" textlink="">
      <xdr:nvSpPr>
        <xdr:cNvPr id="42" name="TextBox 31">
          <a:extLst>
            <a:ext uri="{FF2B5EF4-FFF2-40B4-BE49-F238E27FC236}">
              <a16:creationId xmlns:a16="http://schemas.microsoft.com/office/drawing/2014/main" id="{F8EC1DF8-7DB1-4D05-9322-2080F0647D02}"/>
            </a:ext>
          </a:extLst>
        </xdr:cNvPr>
        <xdr:cNvSpPr txBox="1"/>
      </xdr:nvSpPr>
      <xdr:spPr>
        <a:xfrm>
          <a:off x="62445900" y="28606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1</xdr:col>
      <xdr:colOff>393377</xdr:colOff>
      <xdr:row>5</xdr:row>
      <xdr:rowOff>1271703</xdr:rowOff>
    </xdr:from>
    <xdr:to>
      <xdr:col>1</xdr:col>
      <xdr:colOff>1839798</xdr:colOff>
      <xdr:row>5</xdr:row>
      <xdr:rowOff>4103686</xdr:rowOff>
    </xdr:to>
    <xdr:sp macro="" textlink="">
      <xdr:nvSpPr>
        <xdr:cNvPr id="43" name="Text Box 7">
          <a:extLst>
            <a:ext uri="{FF2B5EF4-FFF2-40B4-BE49-F238E27FC236}">
              <a16:creationId xmlns:a16="http://schemas.microsoft.com/office/drawing/2014/main" id="{65B63ED3-190D-4F27-8118-8DB364D87B22}"/>
            </a:ext>
          </a:extLst>
        </xdr:cNvPr>
        <xdr:cNvSpPr txBox="1">
          <a:spLocks noChangeArrowheads="1"/>
        </xdr:cNvSpPr>
      </xdr:nvSpPr>
      <xdr:spPr bwMode="auto">
        <a:xfrm>
          <a:off x="1905471" y="2617109"/>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4</xdr:col>
      <xdr:colOff>349828</xdr:colOff>
      <xdr:row>5</xdr:row>
      <xdr:rowOff>1618672</xdr:rowOff>
    </xdr:from>
    <xdr:ext cx="1200150" cy="557076"/>
    <xdr:sp macro="" textlink="">
      <xdr:nvSpPr>
        <xdr:cNvPr id="44" name="TextBox 2">
          <a:extLst>
            <a:ext uri="{FF2B5EF4-FFF2-40B4-BE49-F238E27FC236}">
              <a16:creationId xmlns:a16="http://schemas.microsoft.com/office/drawing/2014/main" id="{2F24F952-21E1-4EC4-ACF4-F21027D6EF8B}"/>
            </a:ext>
          </a:extLst>
        </xdr:cNvPr>
        <xdr:cNvSpPr txBox="1"/>
      </xdr:nvSpPr>
      <xdr:spPr>
        <a:xfrm>
          <a:off x="9998653" y="2945822"/>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393377</xdr:colOff>
      <xdr:row>5</xdr:row>
      <xdr:rowOff>1438391</xdr:rowOff>
    </xdr:from>
    <xdr:to>
      <xdr:col>5</xdr:col>
      <xdr:colOff>1839798</xdr:colOff>
      <xdr:row>5</xdr:row>
      <xdr:rowOff>4270374</xdr:rowOff>
    </xdr:to>
    <xdr:sp macro="" textlink="">
      <xdr:nvSpPr>
        <xdr:cNvPr id="45" name="Text Box 7">
          <a:extLst>
            <a:ext uri="{FF2B5EF4-FFF2-40B4-BE49-F238E27FC236}">
              <a16:creationId xmlns:a16="http://schemas.microsoft.com/office/drawing/2014/main" id="{D22BAFA3-A72C-4961-9334-924322E1B46B}"/>
            </a:ext>
          </a:extLst>
        </xdr:cNvPr>
        <xdr:cNvSpPr txBox="1">
          <a:spLocks noChangeArrowheads="1"/>
        </xdr:cNvSpPr>
      </xdr:nvSpPr>
      <xdr:spPr bwMode="auto">
        <a:xfrm>
          <a:off x="10001721" y="2783797"/>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0</xdr:col>
      <xdr:colOff>133351</xdr:colOff>
      <xdr:row>5</xdr:row>
      <xdr:rowOff>1647825</xdr:rowOff>
    </xdr:from>
    <xdr:ext cx="1200150" cy="557076"/>
    <xdr:sp macro="" textlink="">
      <xdr:nvSpPr>
        <xdr:cNvPr id="46" name="TextBox 2">
          <a:extLst>
            <a:ext uri="{FF2B5EF4-FFF2-40B4-BE49-F238E27FC236}">
              <a16:creationId xmlns:a16="http://schemas.microsoft.com/office/drawing/2014/main" id="{ACC97E69-7D79-4912-A748-4C0F118DB319}"/>
            </a:ext>
          </a:extLst>
        </xdr:cNvPr>
        <xdr:cNvSpPr txBox="1"/>
      </xdr:nvSpPr>
      <xdr:spPr>
        <a:xfrm>
          <a:off x="133351" y="2978150"/>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165100</xdr:colOff>
      <xdr:row>5</xdr:row>
      <xdr:rowOff>1543050</xdr:rowOff>
    </xdr:from>
    <xdr:ext cx="1081489" cy="324704"/>
    <xdr:sp macro="" textlink="">
      <xdr:nvSpPr>
        <xdr:cNvPr id="47" name="TextBox 31">
          <a:extLst>
            <a:ext uri="{FF2B5EF4-FFF2-40B4-BE49-F238E27FC236}">
              <a16:creationId xmlns:a16="http://schemas.microsoft.com/office/drawing/2014/main" id="{C4D22756-E7CF-4643-921B-B84B629AABA3}"/>
            </a:ext>
          </a:extLst>
        </xdr:cNvPr>
        <xdr:cNvSpPr txBox="1"/>
      </xdr:nvSpPr>
      <xdr:spPr>
        <a:xfrm>
          <a:off x="13877925" y="2870200"/>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xdr:col>
      <xdr:colOff>285750</xdr:colOff>
      <xdr:row>5</xdr:row>
      <xdr:rowOff>1530350</xdr:rowOff>
    </xdr:from>
    <xdr:ext cx="1081489" cy="440890"/>
    <xdr:sp macro="" textlink="">
      <xdr:nvSpPr>
        <xdr:cNvPr id="48" name="TextBox 31">
          <a:extLst>
            <a:ext uri="{FF2B5EF4-FFF2-40B4-BE49-F238E27FC236}">
              <a16:creationId xmlns:a16="http://schemas.microsoft.com/office/drawing/2014/main" id="{00AEAE4E-8448-4EB2-9933-ADF850F03687}"/>
            </a:ext>
          </a:extLst>
        </xdr:cNvPr>
        <xdr:cNvSpPr txBox="1"/>
      </xdr:nvSpPr>
      <xdr:spPr>
        <a:xfrm>
          <a:off x="16027400" y="28606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71438</xdr:colOff>
      <xdr:row>5</xdr:row>
      <xdr:rowOff>1685131</xdr:rowOff>
    </xdr:from>
    <xdr:ext cx="1081489" cy="440890"/>
    <xdr:sp macro="" textlink="">
      <xdr:nvSpPr>
        <xdr:cNvPr id="49" name="TextBox 31">
          <a:extLst>
            <a:ext uri="{FF2B5EF4-FFF2-40B4-BE49-F238E27FC236}">
              <a16:creationId xmlns:a16="http://schemas.microsoft.com/office/drawing/2014/main" id="{87C4EC6E-C739-45C1-AAFA-5743A97CD7F6}"/>
            </a:ext>
          </a:extLst>
        </xdr:cNvPr>
        <xdr:cNvSpPr txBox="1"/>
      </xdr:nvSpPr>
      <xdr:spPr>
        <a:xfrm>
          <a:off x="15751969" y="3030537"/>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xdr:col>
      <xdr:colOff>165100</xdr:colOff>
      <xdr:row>5</xdr:row>
      <xdr:rowOff>1543050</xdr:rowOff>
    </xdr:from>
    <xdr:ext cx="1081489" cy="324704"/>
    <xdr:sp macro="" textlink="">
      <xdr:nvSpPr>
        <xdr:cNvPr id="52" name="TextBox 31">
          <a:extLst>
            <a:ext uri="{FF2B5EF4-FFF2-40B4-BE49-F238E27FC236}">
              <a16:creationId xmlns:a16="http://schemas.microsoft.com/office/drawing/2014/main" id="{861121EE-7F66-460C-8D74-A1B16EC94B52}"/>
            </a:ext>
          </a:extLst>
        </xdr:cNvPr>
        <xdr:cNvSpPr txBox="1"/>
      </xdr:nvSpPr>
      <xdr:spPr>
        <a:xfrm>
          <a:off x="3717925" y="2870200"/>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xdr:col>
      <xdr:colOff>285750</xdr:colOff>
      <xdr:row>5</xdr:row>
      <xdr:rowOff>1530350</xdr:rowOff>
    </xdr:from>
    <xdr:ext cx="1081489" cy="440890"/>
    <xdr:sp macro="" textlink="">
      <xdr:nvSpPr>
        <xdr:cNvPr id="53" name="TextBox 31">
          <a:extLst>
            <a:ext uri="{FF2B5EF4-FFF2-40B4-BE49-F238E27FC236}">
              <a16:creationId xmlns:a16="http://schemas.microsoft.com/office/drawing/2014/main" id="{240FB7CD-B898-4B41-921B-5BE4EDF73669}"/>
            </a:ext>
          </a:extLst>
        </xdr:cNvPr>
        <xdr:cNvSpPr txBox="1"/>
      </xdr:nvSpPr>
      <xdr:spPr>
        <a:xfrm>
          <a:off x="5867400" y="2860675"/>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32</xdr:col>
      <xdr:colOff>558800</xdr:colOff>
      <xdr:row>5</xdr:row>
      <xdr:rowOff>2114550</xdr:rowOff>
    </xdr:from>
    <xdr:ext cx="718705" cy="324704"/>
    <xdr:sp macro="" textlink="">
      <xdr:nvSpPr>
        <xdr:cNvPr id="58" name="TextBox 57">
          <a:extLst>
            <a:ext uri="{FF2B5EF4-FFF2-40B4-BE49-F238E27FC236}">
              <a16:creationId xmlns:a16="http://schemas.microsoft.com/office/drawing/2014/main" id="{7F461D5F-DF49-4C20-8694-5CA53752F680}"/>
            </a:ext>
          </a:extLst>
        </xdr:cNvPr>
        <xdr:cNvSpPr txBox="1"/>
      </xdr:nvSpPr>
      <xdr:spPr>
        <a:xfrm>
          <a:off x="62766575" y="3390900"/>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34</xdr:col>
      <xdr:colOff>476250</xdr:colOff>
      <xdr:row>5</xdr:row>
      <xdr:rowOff>2079913</xdr:rowOff>
    </xdr:from>
    <xdr:ext cx="718705" cy="324704"/>
    <xdr:sp macro="" textlink="">
      <xdr:nvSpPr>
        <xdr:cNvPr id="59" name="TextBox 58">
          <a:extLst>
            <a:ext uri="{FF2B5EF4-FFF2-40B4-BE49-F238E27FC236}">
              <a16:creationId xmlns:a16="http://schemas.microsoft.com/office/drawing/2014/main" id="{AE34E904-53BA-4A3A-A045-820BE4C648FC}"/>
            </a:ext>
          </a:extLst>
        </xdr:cNvPr>
        <xdr:cNvSpPr txBox="1"/>
      </xdr:nvSpPr>
      <xdr:spPr>
        <a:xfrm>
          <a:off x="65903475" y="3356263"/>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33</xdr:col>
      <xdr:colOff>162215</xdr:colOff>
      <xdr:row>5</xdr:row>
      <xdr:rowOff>2031134</xdr:rowOff>
    </xdr:from>
    <xdr:ext cx="1422400" cy="673261"/>
    <xdr:sp macro="" textlink="">
      <xdr:nvSpPr>
        <xdr:cNvPr id="60" name="TextBox 59">
          <a:extLst>
            <a:ext uri="{FF2B5EF4-FFF2-40B4-BE49-F238E27FC236}">
              <a16:creationId xmlns:a16="http://schemas.microsoft.com/office/drawing/2014/main" id="{E54798C1-0824-4803-A0EB-5F2045050F8F}"/>
            </a:ext>
          </a:extLst>
        </xdr:cNvPr>
        <xdr:cNvSpPr txBox="1"/>
      </xdr:nvSpPr>
      <xdr:spPr>
        <a:xfrm>
          <a:off x="63979715" y="3307484"/>
          <a:ext cx="1422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HAVE NOT</a:t>
          </a:r>
          <a:r>
            <a:rPr lang="en-US" sz="800" b="0" baseline="0">
              <a:latin typeface="Courier New" pitchFamily="49" charset="0"/>
              <a:cs typeface="Courier New" pitchFamily="49" charset="0"/>
            </a:rPr>
            <a:t> YET RECEIVED A RESPONSE........3</a:t>
          </a:r>
          <a:r>
            <a:rPr lang="en-US" sz="800" b="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38</xdr:col>
      <xdr:colOff>3281796</xdr:colOff>
      <xdr:row>5</xdr:row>
      <xdr:rowOff>1065069</xdr:rowOff>
    </xdr:from>
    <xdr:ext cx="3086100" cy="1138004"/>
    <xdr:sp macro="" textlink="">
      <xdr:nvSpPr>
        <xdr:cNvPr id="61" name="TextBox 60">
          <a:extLst>
            <a:ext uri="{FF2B5EF4-FFF2-40B4-BE49-F238E27FC236}">
              <a16:creationId xmlns:a16="http://schemas.microsoft.com/office/drawing/2014/main" id="{0BC2BC58-F5C0-47BD-944A-8C30906241BA}"/>
            </a:ext>
          </a:extLst>
        </xdr:cNvPr>
        <xdr:cNvSpPr txBox="1"/>
      </xdr:nvSpPr>
      <xdr:spPr>
        <a:xfrm>
          <a:off x="75366996" y="2341419"/>
          <a:ext cx="30861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GROWING FOOD CROPS FOR HOME CONSUMPTION.......1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GROWING FOOD CROPS TO SELL IN LOCAL MARKET....2</a:t>
          </a:r>
        </a:p>
        <a:p>
          <a:r>
            <a:rPr lang="en-US" sz="800" b="0">
              <a:latin typeface="Courier New" pitchFamily="49" charset="0"/>
              <a:cs typeface="Courier New" pitchFamily="49" charset="0"/>
            </a:rPr>
            <a:t>GROWING CASH CROPS TO SELL / FOR EXPORT.......3</a:t>
          </a:r>
        </a:p>
        <a:p>
          <a:r>
            <a:rPr lang="en-US" sz="800" b="0">
              <a:latin typeface="Courier New" pitchFamily="49" charset="0"/>
              <a:cs typeface="Courier New" pitchFamily="49" charset="0"/>
            </a:rPr>
            <a:t>RAISING LIVESTOCK</a:t>
          </a:r>
          <a:r>
            <a:rPr lang="en-US" sz="800" b="0" baseline="0">
              <a:latin typeface="Courier New" pitchFamily="49" charset="0"/>
              <a:cs typeface="Courier New" pitchFamily="49" charset="0"/>
            </a:rPr>
            <a:t> FOR HOME CONSUMPTION........4</a:t>
          </a:r>
        </a:p>
        <a:p>
          <a:r>
            <a:rPr lang="en-US" sz="800" b="0" baseline="0">
              <a:latin typeface="Courier New" pitchFamily="49" charset="0"/>
              <a:cs typeface="Courier New" pitchFamily="49" charset="0"/>
            </a:rPr>
            <a:t>RAISING LIVESTOCK FOR SALE....................5</a:t>
          </a:r>
        </a:p>
        <a:p>
          <a:r>
            <a:rPr lang="en-US" sz="800" b="0" baseline="0">
              <a:latin typeface="Courier New" pitchFamily="49" charset="0"/>
              <a:cs typeface="Courier New" pitchFamily="49" charset="0"/>
            </a:rPr>
            <a:t>FISHING FOR HOME CONSUMPTION..................6</a:t>
          </a:r>
        </a:p>
        <a:p>
          <a:r>
            <a:rPr lang="en-US" sz="800" b="0" baseline="0">
              <a:latin typeface="Courier New" pitchFamily="49" charset="0"/>
              <a:cs typeface="Courier New" pitchFamily="49" charset="0"/>
            </a:rPr>
            <a:t>FISHING FOR SALE..............................7</a:t>
          </a:r>
        </a:p>
        <a:p>
          <a:r>
            <a:rPr lang="en-US" sz="800" b="0" baseline="0">
              <a:latin typeface="Courier New" pitchFamily="49" charset="0"/>
              <a:cs typeface="Courier New" pitchFamily="49" charset="0"/>
            </a:rPr>
            <a:t>OTHER, SPECIFY................................8</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42</xdr:col>
      <xdr:colOff>415925</xdr:colOff>
      <xdr:row>5</xdr:row>
      <xdr:rowOff>2095500</xdr:rowOff>
    </xdr:from>
    <xdr:ext cx="718705" cy="324704"/>
    <xdr:sp macro="" textlink="">
      <xdr:nvSpPr>
        <xdr:cNvPr id="62" name="TextBox 61">
          <a:extLst>
            <a:ext uri="{FF2B5EF4-FFF2-40B4-BE49-F238E27FC236}">
              <a16:creationId xmlns:a16="http://schemas.microsoft.com/office/drawing/2014/main" id="{86AA9695-B783-4C80-A0D5-0C79B1775D26}"/>
            </a:ext>
          </a:extLst>
        </xdr:cNvPr>
        <xdr:cNvSpPr txBox="1"/>
      </xdr:nvSpPr>
      <xdr:spPr>
        <a:xfrm>
          <a:off x="90236675" y="3371850"/>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43</xdr:col>
      <xdr:colOff>415925</xdr:colOff>
      <xdr:row>5</xdr:row>
      <xdr:rowOff>2095500</xdr:rowOff>
    </xdr:from>
    <xdr:ext cx="718705" cy="324704"/>
    <xdr:sp macro="" textlink="">
      <xdr:nvSpPr>
        <xdr:cNvPr id="65" name="TextBox 64">
          <a:extLst>
            <a:ext uri="{FF2B5EF4-FFF2-40B4-BE49-F238E27FC236}">
              <a16:creationId xmlns:a16="http://schemas.microsoft.com/office/drawing/2014/main" id="{89ECC27C-AE8E-4486-A3B7-4089F886EA25}"/>
            </a:ext>
          </a:extLst>
        </xdr:cNvPr>
        <xdr:cNvSpPr txBox="1"/>
      </xdr:nvSpPr>
      <xdr:spPr>
        <a:xfrm>
          <a:off x="91894025" y="3371850"/>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44</xdr:col>
      <xdr:colOff>415925</xdr:colOff>
      <xdr:row>5</xdr:row>
      <xdr:rowOff>2095500</xdr:rowOff>
    </xdr:from>
    <xdr:ext cx="718705" cy="324704"/>
    <xdr:sp macro="" textlink="">
      <xdr:nvSpPr>
        <xdr:cNvPr id="66" name="TextBox 65">
          <a:extLst>
            <a:ext uri="{FF2B5EF4-FFF2-40B4-BE49-F238E27FC236}">
              <a16:creationId xmlns:a16="http://schemas.microsoft.com/office/drawing/2014/main" id="{F9DB4343-2EED-4FC1-B11D-97EB1A840631}"/>
            </a:ext>
          </a:extLst>
        </xdr:cNvPr>
        <xdr:cNvSpPr txBox="1"/>
      </xdr:nvSpPr>
      <xdr:spPr>
        <a:xfrm>
          <a:off x="93503750" y="3371850"/>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49</xdr:col>
      <xdr:colOff>428625</xdr:colOff>
      <xdr:row>5</xdr:row>
      <xdr:rowOff>1647825</xdr:rowOff>
    </xdr:from>
    <xdr:ext cx="675409" cy="336952"/>
    <xdr:sp macro="" textlink="">
      <xdr:nvSpPr>
        <xdr:cNvPr id="68" name="TextBox 67">
          <a:extLst>
            <a:ext uri="{FF2B5EF4-FFF2-40B4-BE49-F238E27FC236}">
              <a16:creationId xmlns:a16="http://schemas.microsoft.com/office/drawing/2014/main" id="{3E8A03EC-2CC2-4A40-B8D1-1069A252B313}"/>
            </a:ext>
          </a:extLst>
        </xdr:cNvPr>
        <xdr:cNvSpPr txBox="1"/>
      </xdr:nvSpPr>
      <xdr:spPr>
        <a:xfrm>
          <a:off x="113433225" y="2924175"/>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51</xdr:col>
      <xdr:colOff>101600</xdr:colOff>
      <xdr:row>5</xdr:row>
      <xdr:rowOff>1301750</xdr:rowOff>
    </xdr:from>
    <xdr:ext cx="809625" cy="440890"/>
    <xdr:sp macro="" textlink="">
      <xdr:nvSpPr>
        <xdr:cNvPr id="70" name="TextBox 2">
          <a:extLst>
            <a:ext uri="{FF2B5EF4-FFF2-40B4-BE49-F238E27FC236}">
              <a16:creationId xmlns:a16="http://schemas.microsoft.com/office/drawing/2014/main" id="{87AB4FFC-758A-45BF-B8A1-16E93F7ED5C5}"/>
            </a:ext>
          </a:extLst>
        </xdr:cNvPr>
        <xdr:cNvSpPr txBox="1"/>
      </xdr:nvSpPr>
      <xdr:spPr>
        <a:xfrm>
          <a:off x="5873750" y="24161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50</xdr:col>
      <xdr:colOff>408782</xdr:colOff>
      <xdr:row>5</xdr:row>
      <xdr:rowOff>1587500</xdr:rowOff>
    </xdr:from>
    <xdr:ext cx="809625" cy="440890"/>
    <xdr:sp macro="" textlink="">
      <xdr:nvSpPr>
        <xdr:cNvPr id="71" name="TextBox 2">
          <a:extLst>
            <a:ext uri="{FF2B5EF4-FFF2-40B4-BE49-F238E27FC236}">
              <a16:creationId xmlns:a16="http://schemas.microsoft.com/office/drawing/2014/main" id="{D5FBC80B-2F37-4A6C-A694-7DBA87B83A50}"/>
            </a:ext>
          </a:extLst>
        </xdr:cNvPr>
        <xdr:cNvSpPr txBox="1"/>
      </xdr:nvSpPr>
      <xdr:spPr>
        <a:xfrm>
          <a:off x="109398595" y="2932906"/>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52</xdr:col>
      <xdr:colOff>590550</xdr:colOff>
      <xdr:row>5</xdr:row>
      <xdr:rowOff>1295400</xdr:rowOff>
    </xdr:from>
    <xdr:ext cx="809625" cy="440890"/>
    <xdr:sp macro="" textlink="">
      <xdr:nvSpPr>
        <xdr:cNvPr id="72" name="TextBox 2">
          <a:extLst>
            <a:ext uri="{FF2B5EF4-FFF2-40B4-BE49-F238E27FC236}">
              <a16:creationId xmlns:a16="http://schemas.microsoft.com/office/drawing/2014/main" id="{182E6FD8-75A5-4304-92D1-8FCF17AE961C}"/>
            </a:ext>
          </a:extLst>
        </xdr:cNvPr>
        <xdr:cNvSpPr txBox="1"/>
      </xdr:nvSpPr>
      <xdr:spPr>
        <a:xfrm>
          <a:off x="23421975"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53</xdr:col>
      <xdr:colOff>295275</xdr:colOff>
      <xdr:row>5</xdr:row>
      <xdr:rowOff>1343025</xdr:rowOff>
    </xdr:from>
    <xdr:ext cx="809625" cy="440890"/>
    <xdr:sp macro="" textlink="">
      <xdr:nvSpPr>
        <xdr:cNvPr id="74" name="TextBox 2">
          <a:extLst>
            <a:ext uri="{FF2B5EF4-FFF2-40B4-BE49-F238E27FC236}">
              <a16:creationId xmlns:a16="http://schemas.microsoft.com/office/drawing/2014/main" id="{BB142F06-B655-4BEA-B929-0FC8D64D8C5F}"/>
            </a:ext>
          </a:extLst>
        </xdr:cNvPr>
        <xdr:cNvSpPr txBox="1"/>
      </xdr:nvSpPr>
      <xdr:spPr>
        <a:xfrm>
          <a:off x="19278600" y="24574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54</xdr:col>
      <xdr:colOff>196850</xdr:colOff>
      <xdr:row>5</xdr:row>
      <xdr:rowOff>1371600</xdr:rowOff>
    </xdr:from>
    <xdr:ext cx="809625" cy="440890"/>
    <xdr:sp macro="" textlink="">
      <xdr:nvSpPr>
        <xdr:cNvPr id="75" name="TextBox 2">
          <a:extLst>
            <a:ext uri="{FF2B5EF4-FFF2-40B4-BE49-F238E27FC236}">
              <a16:creationId xmlns:a16="http://schemas.microsoft.com/office/drawing/2014/main" id="{835E71A2-56C9-48A5-8BB6-E43B01BC7F1A}"/>
            </a:ext>
          </a:extLst>
        </xdr:cNvPr>
        <xdr:cNvSpPr txBox="1"/>
      </xdr:nvSpPr>
      <xdr:spPr>
        <a:xfrm>
          <a:off x="21066125"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xdr:col>
      <xdr:colOff>480073</xdr:colOff>
      <xdr:row>5</xdr:row>
      <xdr:rowOff>496402</xdr:rowOff>
    </xdr:from>
    <xdr:ext cx="2060511" cy="563725"/>
    <xdr:sp macro="" textlink="">
      <xdr:nvSpPr>
        <xdr:cNvPr id="2" name="TextBox 31">
          <a:extLst>
            <a:ext uri="{FF2B5EF4-FFF2-40B4-BE49-F238E27FC236}">
              <a16:creationId xmlns:a16="http://schemas.microsoft.com/office/drawing/2014/main" id="{12850A85-8E7C-4537-ACF8-A35FF81A5A32}"/>
            </a:ext>
          </a:extLst>
        </xdr:cNvPr>
        <xdr:cNvSpPr txBox="1"/>
      </xdr:nvSpPr>
      <xdr:spPr>
        <a:xfrm>
          <a:off x="5118748" y="1115527"/>
          <a:ext cx="2060511" cy="563725"/>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INCREASED...............1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STAYED THE SAME.........2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REDUCED.................3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STOPPED ENTIRELY........4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193187</xdr:colOff>
      <xdr:row>6</xdr:row>
      <xdr:rowOff>1181466</xdr:rowOff>
    </xdr:from>
    <xdr:ext cx="1492739" cy="557076"/>
    <xdr:sp macro="" textlink="">
      <xdr:nvSpPr>
        <xdr:cNvPr id="2" name="TextBox 1">
          <a:extLst>
            <a:ext uri="{FF2B5EF4-FFF2-40B4-BE49-F238E27FC236}">
              <a16:creationId xmlns:a16="http://schemas.microsoft.com/office/drawing/2014/main" id="{12B16279-1C27-4EC3-A939-648021860015}"/>
            </a:ext>
          </a:extLst>
        </xdr:cNvPr>
        <xdr:cNvSpPr txBox="1"/>
      </xdr:nvSpPr>
      <xdr:spPr>
        <a:xfrm>
          <a:off x="2088662" y="21244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&gt;&gt;Q4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&gt;&gt;Q4</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56051</xdr:colOff>
      <xdr:row>6</xdr:row>
      <xdr:rowOff>800589</xdr:rowOff>
    </xdr:from>
    <xdr:ext cx="2143126" cy="1370375"/>
    <xdr:sp macro="" textlink="">
      <xdr:nvSpPr>
        <xdr:cNvPr id="3" name="TextBox 1">
          <a:extLst>
            <a:ext uri="{FF2B5EF4-FFF2-40B4-BE49-F238E27FC236}">
              <a16:creationId xmlns:a16="http://schemas.microsoft.com/office/drawing/2014/main" id="{6FA27633-0F01-45F5-AEDA-0E149C552F93}"/>
            </a:ext>
          </a:extLst>
        </xdr:cNvPr>
        <xdr:cNvSpPr txBox="1"/>
      </xdr:nvSpPr>
      <xdr:spPr>
        <a:xfrm>
          <a:off x="4047026" y="1743564"/>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79522</xdr:colOff>
      <xdr:row>6</xdr:row>
      <xdr:rowOff>1018271</xdr:rowOff>
    </xdr:from>
    <xdr:ext cx="1492739" cy="557076"/>
    <xdr:sp macro="" textlink="">
      <xdr:nvSpPr>
        <xdr:cNvPr id="4" name="TextBox 1">
          <a:extLst>
            <a:ext uri="{FF2B5EF4-FFF2-40B4-BE49-F238E27FC236}">
              <a16:creationId xmlns:a16="http://schemas.microsoft.com/office/drawing/2014/main" id="{201BBD81-DB5E-45E5-BF3F-1401D0505C8D}"/>
            </a:ext>
          </a:extLst>
        </xdr:cNvPr>
        <xdr:cNvSpPr txBox="1"/>
      </xdr:nvSpPr>
      <xdr:spPr>
        <a:xfrm>
          <a:off x="8070997" y="196124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&gt;&gt;Q7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&gt;&gt;Q7</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40787</xdr:colOff>
      <xdr:row>6</xdr:row>
      <xdr:rowOff>1095741</xdr:rowOff>
    </xdr:from>
    <xdr:ext cx="1492739" cy="557076"/>
    <xdr:sp macro="" textlink="">
      <xdr:nvSpPr>
        <xdr:cNvPr id="5" name="TextBox 1">
          <a:extLst>
            <a:ext uri="{FF2B5EF4-FFF2-40B4-BE49-F238E27FC236}">
              <a16:creationId xmlns:a16="http://schemas.microsoft.com/office/drawing/2014/main" id="{F55A891E-4333-4CB8-86DB-5A91CDE87F8B}"/>
            </a:ext>
          </a:extLst>
        </xdr:cNvPr>
        <xdr:cNvSpPr txBox="1"/>
      </xdr:nvSpPr>
      <xdr:spPr>
        <a:xfrm>
          <a:off x="12032762" y="203871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&gt;&gt;Q9 </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&gt;&gt;Q9</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31750</xdr:colOff>
      <xdr:row>6</xdr:row>
      <xdr:rowOff>647700</xdr:rowOff>
    </xdr:from>
    <xdr:ext cx="2143126" cy="1370375"/>
    <xdr:sp macro="" textlink="">
      <xdr:nvSpPr>
        <xdr:cNvPr id="11" name="TextBox 1">
          <a:extLst>
            <a:ext uri="{FF2B5EF4-FFF2-40B4-BE49-F238E27FC236}">
              <a16:creationId xmlns:a16="http://schemas.microsoft.com/office/drawing/2014/main" id="{CF2EC735-0235-4F73-95EB-65E7A4C054F9}"/>
            </a:ext>
          </a:extLst>
        </xdr:cNvPr>
        <xdr:cNvSpPr txBox="1"/>
      </xdr:nvSpPr>
      <xdr:spPr>
        <a:xfrm>
          <a:off x="9842500" y="15906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25400</xdr:colOff>
      <xdr:row>6</xdr:row>
      <xdr:rowOff>723900</xdr:rowOff>
    </xdr:from>
    <xdr:ext cx="2143126" cy="1370375"/>
    <xdr:sp macro="" textlink="">
      <xdr:nvSpPr>
        <xdr:cNvPr id="12" name="TextBox 1">
          <a:extLst>
            <a:ext uri="{FF2B5EF4-FFF2-40B4-BE49-F238E27FC236}">
              <a16:creationId xmlns:a16="http://schemas.microsoft.com/office/drawing/2014/main" id="{82150459-1420-405D-8FD7-C5663924956A}"/>
            </a:ext>
          </a:extLst>
        </xdr:cNvPr>
        <xdr:cNvSpPr txBox="1"/>
      </xdr:nvSpPr>
      <xdr:spPr>
        <a:xfrm>
          <a:off x="13741400" y="16668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CANNOT AFFORD..................3</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OTHER, SPECIFY.................8</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304312</xdr:colOff>
      <xdr:row>6</xdr:row>
      <xdr:rowOff>1086216</xdr:rowOff>
    </xdr:from>
    <xdr:ext cx="1492739" cy="1021818"/>
    <xdr:sp macro="" textlink="">
      <xdr:nvSpPr>
        <xdr:cNvPr id="13" name="TextBox 12">
          <a:extLst>
            <a:ext uri="{FF2B5EF4-FFF2-40B4-BE49-F238E27FC236}">
              <a16:creationId xmlns:a16="http://schemas.microsoft.com/office/drawing/2014/main" id="{548641F7-477C-4DD0-B605-72EEDEEA6132}"/>
            </a:ext>
          </a:extLst>
        </xdr:cNvPr>
        <xdr:cNvSpPr txBox="1"/>
      </xdr:nvSpPr>
      <xdr:spPr>
        <a:xfrm>
          <a:off x="304312" y="2029191"/>
          <a:ext cx="1492739"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RICE............1</a:t>
          </a:r>
        </a:p>
        <a:p>
          <a:r>
            <a:rPr lang="en-US" sz="800" b="0">
              <a:solidFill>
                <a:sysClr val="windowText" lastClr="000000"/>
              </a:solidFill>
              <a:latin typeface="Courier New" pitchFamily="49" charset="0"/>
              <a:cs typeface="Courier New" pitchFamily="49" charset="0"/>
            </a:rPr>
            <a:t>SAGO............2</a:t>
          </a:r>
        </a:p>
        <a:p>
          <a:r>
            <a:rPr lang="en-US" sz="800" b="0">
              <a:solidFill>
                <a:sysClr val="windowText" lastClr="000000"/>
              </a:solidFill>
              <a:latin typeface="Courier New" pitchFamily="49" charset="0"/>
              <a:cs typeface="Courier New" pitchFamily="49" charset="0"/>
            </a:rPr>
            <a:t>TARO............3</a:t>
          </a:r>
        </a:p>
        <a:p>
          <a:r>
            <a:rPr lang="en-US" sz="800" b="0">
              <a:solidFill>
                <a:sysClr val="windowText" lastClr="000000"/>
              </a:solidFill>
              <a:latin typeface="Courier New" pitchFamily="49" charset="0"/>
              <a:cs typeface="Courier New" pitchFamily="49" charset="0"/>
            </a:rPr>
            <a:t>YAM.............4</a:t>
          </a:r>
        </a:p>
        <a:p>
          <a:r>
            <a:rPr lang="en-US" sz="800" b="0">
              <a:solidFill>
                <a:sysClr val="windowText" lastClr="000000"/>
              </a:solidFill>
              <a:latin typeface="Courier New" pitchFamily="49" charset="0"/>
              <a:cs typeface="Courier New" pitchFamily="49" charset="0"/>
            </a:rPr>
            <a:t>IRISH</a:t>
          </a:r>
          <a:r>
            <a:rPr lang="en-US" sz="800" b="0" baseline="0">
              <a:solidFill>
                <a:sysClr val="windowText" lastClr="000000"/>
              </a:solidFill>
              <a:latin typeface="Courier New" pitchFamily="49" charset="0"/>
              <a:cs typeface="Courier New" pitchFamily="49" charset="0"/>
            </a:rPr>
            <a:t> POTATO....5</a:t>
          </a:r>
        </a:p>
        <a:p>
          <a:r>
            <a:rPr lang="en-US" sz="800" b="0" baseline="0">
              <a:solidFill>
                <a:sysClr val="windowText" lastClr="000000"/>
              </a:solidFill>
              <a:latin typeface="Courier New" pitchFamily="49" charset="0"/>
              <a:cs typeface="Courier New" pitchFamily="49" charset="0"/>
            </a:rPr>
            <a:t>SWEET POTATO....6</a:t>
          </a:r>
        </a:p>
        <a:p>
          <a:r>
            <a:rPr lang="en-US" sz="800" b="0" baseline="0">
              <a:solidFill>
                <a:sysClr val="windowText" lastClr="000000"/>
              </a:solidFill>
              <a:latin typeface="Courier New" pitchFamily="49" charset="0"/>
              <a:cs typeface="Courier New" pitchFamily="49" charset="0"/>
            </a:rPr>
            <a:t>CASSAVA.........7</a:t>
          </a:r>
        </a:p>
        <a:p>
          <a:r>
            <a:rPr lang="en-US" sz="800" b="0" baseline="0">
              <a:solidFill>
                <a:sysClr val="windowText" lastClr="000000"/>
              </a:solidFill>
              <a:latin typeface="Courier New" pitchFamily="49" charset="0"/>
              <a:cs typeface="Courier New" pitchFamily="49" charset="0"/>
            </a:rPr>
            <a:t>OTHER, SPECIFY..8</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285750</xdr:colOff>
      <xdr:row>6</xdr:row>
      <xdr:rowOff>1262062</xdr:rowOff>
    </xdr:from>
    <xdr:ext cx="1492739" cy="673261"/>
    <xdr:sp macro="" textlink="">
      <xdr:nvSpPr>
        <xdr:cNvPr id="14" name="TextBox 13">
          <a:extLst>
            <a:ext uri="{FF2B5EF4-FFF2-40B4-BE49-F238E27FC236}">
              <a16:creationId xmlns:a16="http://schemas.microsoft.com/office/drawing/2014/main" id="{16EA5941-88B4-4076-BAF7-81E57F4135CC}"/>
            </a:ext>
          </a:extLst>
        </xdr:cNvPr>
        <xdr:cNvSpPr txBox="1"/>
      </xdr:nvSpPr>
      <xdr:spPr>
        <a:xfrm>
          <a:off x="6457950" y="2205037"/>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TINNED FISH.....1</a:t>
          </a:r>
        </a:p>
        <a:p>
          <a:r>
            <a:rPr lang="en-US" sz="800" b="0">
              <a:solidFill>
                <a:sysClr val="windowText" lastClr="000000"/>
              </a:solidFill>
              <a:latin typeface="Courier New" pitchFamily="49" charset="0"/>
              <a:cs typeface="Courier New" pitchFamily="49" charset="0"/>
            </a:rPr>
            <a:t>FRESH FISH......2</a:t>
          </a:r>
        </a:p>
        <a:p>
          <a:r>
            <a:rPr lang="en-US" sz="800" b="0">
              <a:solidFill>
                <a:sysClr val="windowText" lastClr="000000"/>
              </a:solidFill>
              <a:latin typeface="Courier New" pitchFamily="49" charset="0"/>
              <a:cs typeface="Courier New" pitchFamily="49" charset="0"/>
            </a:rPr>
            <a:t>CHICKEN.........3</a:t>
          </a:r>
        </a:p>
        <a:p>
          <a:r>
            <a:rPr lang="en-US" sz="800" b="0">
              <a:solidFill>
                <a:sysClr val="windowText" lastClr="000000"/>
              </a:solidFill>
              <a:latin typeface="Courier New" pitchFamily="49" charset="0"/>
              <a:cs typeface="Courier New" pitchFamily="49" charset="0"/>
            </a:rPr>
            <a:t>PORK............4</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SPECIFY..5</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8</xdr:col>
      <xdr:colOff>115094</xdr:colOff>
      <xdr:row>6</xdr:row>
      <xdr:rowOff>1722440</xdr:rowOff>
    </xdr:from>
    <xdr:to>
      <xdr:col>8</xdr:col>
      <xdr:colOff>1730375</xdr:colOff>
      <xdr:row>6</xdr:row>
      <xdr:rowOff>2416968</xdr:rowOff>
    </xdr:to>
    <xdr:sp macro="" textlink="">
      <xdr:nvSpPr>
        <xdr:cNvPr id="20" name="TextBox 9">
          <a:extLst>
            <a:ext uri="{FF2B5EF4-FFF2-40B4-BE49-F238E27FC236}">
              <a16:creationId xmlns:a16="http://schemas.microsoft.com/office/drawing/2014/main" id="{C106FF83-8262-444F-8CE5-E60976FACE78}"/>
            </a:ext>
          </a:extLst>
        </xdr:cNvPr>
        <xdr:cNvSpPr txBox="1"/>
      </xdr:nvSpPr>
      <xdr:spPr>
        <a:xfrm>
          <a:off x="16767969" y="2651128"/>
          <a:ext cx="1615281"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16</xdr:col>
      <xdr:colOff>34925</xdr:colOff>
      <xdr:row>6</xdr:row>
      <xdr:rowOff>1089025</xdr:rowOff>
    </xdr:from>
    <xdr:to>
      <xdr:col>16</xdr:col>
      <xdr:colOff>1578327</xdr:colOff>
      <xdr:row>6</xdr:row>
      <xdr:rowOff>1851025</xdr:rowOff>
    </xdr:to>
    <xdr:sp macro="" textlink="">
      <xdr:nvSpPr>
        <xdr:cNvPr id="33" name="TextBox 35">
          <a:extLst>
            <a:ext uri="{FF2B5EF4-FFF2-40B4-BE49-F238E27FC236}">
              <a16:creationId xmlns:a16="http://schemas.microsoft.com/office/drawing/2014/main" id="{3368E24B-D14C-4EBA-96C6-E3ACCF258C6A}"/>
            </a:ext>
          </a:extLst>
        </xdr:cNvPr>
        <xdr:cNvSpPr txBox="1"/>
      </xdr:nvSpPr>
      <xdr:spPr>
        <a:xfrm>
          <a:off x="31931769" y="4818856"/>
          <a:ext cx="1543402" cy="76200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257175</xdr:colOff>
      <xdr:row>6</xdr:row>
      <xdr:rowOff>1688307</xdr:rowOff>
    </xdr:from>
    <xdr:to>
      <xdr:col>9</xdr:col>
      <xdr:colOff>1733550</xdr:colOff>
      <xdr:row>6</xdr:row>
      <xdr:rowOff>2181225</xdr:rowOff>
    </xdr:to>
    <xdr:sp macro="" textlink="">
      <xdr:nvSpPr>
        <xdr:cNvPr id="21" name="TextBox 9">
          <a:extLst>
            <a:ext uri="{FF2B5EF4-FFF2-40B4-BE49-F238E27FC236}">
              <a16:creationId xmlns:a16="http://schemas.microsoft.com/office/drawing/2014/main" id="{159C74A0-A46F-43BD-A230-FF4362F39887}"/>
            </a:ext>
          </a:extLst>
        </xdr:cNvPr>
        <xdr:cNvSpPr txBox="1"/>
      </xdr:nvSpPr>
      <xdr:spPr>
        <a:xfrm>
          <a:off x="20354925" y="2612232"/>
          <a:ext cx="1476375" cy="49291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10</xdr:col>
      <xdr:colOff>283369</xdr:colOff>
      <xdr:row>6</xdr:row>
      <xdr:rowOff>1640682</xdr:rowOff>
    </xdr:from>
    <xdr:to>
      <xdr:col>10</xdr:col>
      <xdr:colOff>1863725</xdr:colOff>
      <xdr:row>6</xdr:row>
      <xdr:rowOff>2335210</xdr:rowOff>
    </xdr:to>
    <xdr:sp macro="" textlink="">
      <xdr:nvSpPr>
        <xdr:cNvPr id="22" name="TextBox 9">
          <a:extLst>
            <a:ext uri="{FF2B5EF4-FFF2-40B4-BE49-F238E27FC236}">
              <a16:creationId xmlns:a16="http://schemas.microsoft.com/office/drawing/2014/main" id="{41E54317-5559-4816-8B76-3884D18BDA15}"/>
            </a:ext>
          </a:extLst>
        </xdr:cNvPr>
        <xdr:cNvSpPr txBox="1"/>
      </xdr:nvSpPr>
      <xdr:spPr>
        <a:xfrm>
          <a:off x="19559588" y="2581276"/>
          <a:ext cx="1580356"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11</xdr:col>
      <xdr:colOff>102395</xdr:colOff>
      <xdr:row>6</xdr:row>
      <xdr:rowOff>1685926</xdr:rowOff>
    </xdr:from>
    <xdr:to>
      <xdr:col>11</xdr:col>
      <xdr:colOff>1682751</xdr:colOff>
      <xdr:row>6</xdr:row>
      <xdr:rowOff>2380454</xdr:rowOff>
    </xdr:to>
    <xdr:sp macro="" textlink="">
      <xdr:nvSpPr>
        <xdr:cNvPr id="23" name="TextBox 9">
          <a:extLst>
            <a:ext uri="{FF2B5EF4-FFF2-40B4-BE49-F238E27FC236}">
              <a16:creationId xmlns:a16="http://schemas.microsoft.com/office/drawing/2014/main" id="{D2158AD7-4DFB-484B-9DFE-964A603EEB9D}"/>
            </a:ext>
          </a:extLst>
        </xdr:cNvPr>
        <xdr:cNvSpPr txBox="1"/>
      </xdr:nvSpPr>
      <xdr:spPr>
        <a:xfrm>
          <a:off x="21676520" y="2626520"/>
          <a:ext cx="1580356"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12</xdr:col>
      <xdr:colOff>28576</xdr:colOff>
      <xdr:row>6</xdr:row>
      <xdr:rowOff>1635920</xdr:rowOff>
    </xdr:from>
    <xdr:to>
      <xdr:col>12</xdr:col>
      <xdr:colOff>1608932</xdr:colOff>
      <xdr:row>6</xdr:row>
      <xdr:rowOff>2330448</xdr:rowOff>
    </xdr:to>
    <xdr:sp macro="" textlink="">
      <xdr:nvSpPr>
        <xdr:cNvPr id="26" name="TextBox 9">
          <a:extLst>
            <a:ext uri="{FF2B5EF4-FFF2-40B4-BE49-F238E27FC236}">
              <a16:creationId xmlns:a16="http://schemas.microsoft.com/office/drawing/2014/main" id="{8F21AA08-DA27-4CB3-A7AA-D36732547CC5}"/>
            </a:ext>
          </a:extLst>
        </xdr:cNvPr>
        <xdr:cNvSpPr txBox="1"/>
      </xdr:nvSpPr>
      <xdr:spPr>
        <a:xfrm>
          <a:off x="23293389" y="2576514"/>
          <a:ext cx="1580356"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13</xdr:col>
      <xdr:colOff>240507</xdr:colOff>
      <xdr:row>6</xdr:row>
      <xdr:rowOff>1609726</xdr:rowOff>
    </xdr:from>
    <xdr:to>
      <xdr:col>13</xdr:col>
      <xdr:colOff>1820863</xdr:colOff>
      <xdr:row>6</xdr:row>
      <xdr:rowOff>2304254</xdr:rowOff>
    </xdr:to>
    <xdr:sp macro="" textlink="">
      <xdr:nvSpPr>
        <xdr:cNvPr id="27" name="TextBox 9">
          <a:extLst>
            <a:ext uri="{FF2B5EF4-FFF2-40B4-BE49-F238E27FC236}">
              <a16:creationId xmlns:a16="http://schemas.microsoft.com/office/drawing/2014/main" id="{BAA51114-C4E3-4A62-989E-64B9EE7845E5}"/>
            </a:ext>
          </a:extLst>
        </xdr:cNvPr>
        <xdr:cNvSpPr txBox="1"/>
      </xdr:nvSpPr>
      <xdr:spPr>
        <a:xfrm>
          <a:off x="25196007" y="2550320"/>
          <a:ext cx="1580356"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14</xdr:col>
      <xdr:colOff>154783</xdr:colOff>
      <xdr:row>6</xdr:row>
      <xdr:rowOff>1678782</xdr:rowOff>
    </xdr:from>
    <xdr:to>
      <xdr:col>14</xdr:col>
      <xdr:colOff>1563689</xdr:colOff>
      <xdr:row>6</xdr:row>
      <xdr:rowOff>2373310</xdr:rowOff>
    </xdr:to>
    <xdr:sp macro="" textlink="">
      <xdr:nvSpPr>
        <xdr:cNvPr id="29" name="TextBox 9">
          <a:extLst>
            <a:ext uri="{FF2B5EF4-FFF2-40B4-BE49-F238E27FC236}">
              <a16:creationId xmlns:a16="http://schemas.microsoft.com/office/drawing/2014/main" id="{2D462D56-C571-4742-A09D-0E47653C6E22}"/>
            </a:ext>
          </a:extLst>
        </xdr:cNvPr>
        <xdr:cNvSpPr txBox="1"/>
      </xdr:nvSpPr>
      <xdr:spPr>
        <a:xfrm>
          <a:off x="28237658" y="2607470"/>
          <a:ext cx="1408906"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15</xdr:col>
      <xdr:colOff>243681</xdr:colOff>
      <xdr:row>6</xdr:row>
      <xdr:rowOff>1692276</xdr:rowOff>
    </xdr:from>
    <xdr:to>
      <xdr:col>15</xdr:col>
      <xdr:colOff>1824037</xdr:colOff>
      <xdr:row>6</xdr:row>
      <xdr:rowOff>2386804</xdr:rowOff>
    </xdr:to>
    <xdr:sp macro="" textlink="">
      <xdr:nvSpPr>
        <xdr:cNvPr id="34" name="TextBox 9">
          <a:extLst>
            <a:ext uri="{FF2B5EF4-FFF2-40B4-BE49-F238E27FC236}">
              <a16:creationId xmlns:a16="http://schemas.microsoft.com/office/drawing/2014/main" id="{BD6268B9-9BBE-4F54-9095-EC044B77CE2F}"/>
            </a:ext>
          </a:extLst>
        </xdr:cNvPr>
        <xdr:cNvSpPr txBox="1"/>
      </xdr:nvSpPr>
      <xdr:spPr>
        <a:xfrm>
          <a:off x="30136306" y="2620964"/>
          <a:ext cx="1580356" cy="694528"/>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OFTEN........1 </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SOMETIMES....2</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 RARELY.......3</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NO................4</a:t>
          </a: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xdr:col>
      <xdr:colOff>117475</xdr:colOff>
      <xdr:row>5</xdr:row>
      <xdr:rowOff>1276350</xdr:rowOff>
    </xdr:from>
    <xdr:ext cx="809625" cy="440890"/>
    <xdr:sp macro="" textlink="">
      <xdr:nvSpPr>
        <xdr:cNvPr id="2" name="TextBox 2">
          <a:extLst>
            <a:ext uri="{FF2B5EF4-FFF2-40B4-BE49-F238E27FC236}">
              <a16:creationId xmlns:a16="http://schemas.microsoft.com/office/drawing/2014/main" id="{E48410EB-6260-47E8-A18E-22C7D1FE3115}"/>
            </a:ext>
          </a:extLst>
        </xdr:cNvPr>
        <xdr:cNvSpPr txBox="1"/>
      </xdr:nvSpPr>
      <xdr:spPr>
        <a:xfrm>
          <a:off x="1079500" y="23907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88900</xdr:colOff>
      <xdr:row>5</xdr:row>
      <xdr:rowOff>1276350</xdr:rowOff>
    </xdr:from>
    <xdr:ext cx="809625" cy="440890"/>
    <xdr:sp macro="" textlink="">
      <xdr:nvSpPr>
        <xdr:cNvPr id="3" name="TextBox 2">
          <a:extLst>
            <a:ext uri="{FF2B5EF4-FFF2-40B4-BE49-F238E27FC236}">
              <a16:creationId xmlns:a16="http://schemas.microsoft.com/office/drawing/2014/main" id="{C01FFD73-69E4-45C0-BCDF-BFB7DBBB1C18}"/>
            </a:ext>
          </a:extLst>
        </xdr:cNvPr>
        <xdr:cNvSpPr txBox="1"/>
      </xdr:nvSpPr>
      <xdr:spPr>
        <a:xfrm>
          <a:off x="2012950" y="23907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107950</xdr:colOff>
      <xdr:row>5</xdr:row>
      <xdr:rowOff>1289050</xdr:rowOff>
    </xdr:from>
    <xdr:ext cx="809625" cy="440890"/>
    <xdr:sp macro="" textlink="">
      <xdr:nvSpPr>
        <xdr:cNvPr id="4" name="TextBox 2">
          <a:extLst>
            <a:ext uri="{FF2B5EF4-FFF2-40B4-BE49-F238E27FC236}">
              <a16:creationId xmlns:a16="http://schemas.microsoft.com/office/drawing/2014/main" id="{27A35D1F-D670-4B02-A660-58E3707EEE94}"/>
            </a:ext>
          </a:extLst>
        </xdr:cNvPr>
        <xdr:cNvSpPr txBox="1"/>
      </xdr:nvSpPr>
      <xdr:spPr>
        <a:xfrm>
          <a:off x="2994025" y="24034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95250</xdr:colOff>
      <xdr:row>5</xdr:row>
      <xdr:rowOff>1295400</xdr:rowOff>
    </xdr:from>
    <xdr:ext cx="809625" cy="440890"/>
    <xdr:sp macro="" textlink="">
      <xdr:nvSpPr>
        <xdr:cNvPr id="5" name="TextBox 2">
          <a:extLst>
            <a:ext uri="{FF2B5EF4-FFF2-40B4-BE49-F238E27FC236}">
              <a16:creationId xmlns:a16="http://schemas.microsoft.com/office/drawing/2014/main" id="{8D419FCD-ECBE-44CE-AB9A-275941F22BDA}"/>
            </a:ext>
          </a:extLst>
        </xdr:cNvPr>
        <xdr:cNvSpPr txBox="1"/>
      </xdr:nvSpPr>
      <xdr:spPr>
        <a:xfrm>
          <a:off x="3943350"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88900</xdr:colOff>
      <xdr:row>5</xdr:row>
      <xdr:rowOff>1308100</xdr:rowOff>
    </xdr:from>
    <xdr:ext cx="809625" cy="440890"/>
    <xdr:sp macro="" textlink="">
      <xdr:nvSpPr>
        <xdr:cNvPr id="7" name="TextBox 2">
          <a:extLst>
            <a:ext uri="{FF2B5EF4-FFF2-40B4-BE49-F238E27FC236}">
              <a16:creationId xmlns:a16="http://schemas.microsoft.com/office/drawing/2014/main" id="{2143222A-1888-45B5-9BEE-47CA6A0A7FC4}"/>
            </a:ext>
          </a:extLst>
        </xdr:cNvPr>
        <xdr:cNvSpPr txBox="1"/>
      </xdr:nvSpPr>
      <xdr:spPr>
        <a:xfrm>
          <a:off x="7785100" y="24225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88900</xdr:colOff>
      <xdr:row>5</xdr:row>
      <xdr:rowOff>1327150</xdr:rowOff>
    </xdr:from>
    <xdr:ext cx="809625" cy="440890"/>
    <xdr:sp macro="" textlink="">
      <xdr:nvSpPr>
        <xdr:cNvPr id="8" name="TextBox 2">
          <a:extLst>
            <a:ext uri="{FF2B5EF4-FFF2-40B4-BE49-F238E27FC236}">
              <a16:creationId xmlns:a16="http://schemas.microsoft.com/office/drawing/2014/main" id="{A86B26E7-8969-432B-A33A-6A1802EA5B83}"/>
            </a:ext>
          </a:extLst>
        </xdr:cNvPr>
        <xdr:cNvSpPr txBox="1"/>
      </xdr:nvSpPr>
      <xdr:spPr>
        <a:xfrm>
          <a:off x="8747125" y="24415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96227</xdr:colOff>
      <xdr:row>5</xdr:row>
      <xdr:rowOff>1485412</xdr:rowOff>
    </xdr:from>
    <xdr:ext cx="809625" cy="440890"/>
    <xdr:sp macro="" textlink="">
      <xdr:nvSpPr>
        <xdr:cNvPr id="9" name="TextBox 2">
          <a:extLst>
            <a:ext uri="{FF2B5EF4-FFF2-40B4-BE49-F238E27FC236}">
              <a16:creationId xmlns:a16="http://schemas.microsoft.com/office/drawing/2014/main" id="{DE928F20-6FAC-4789-B1E5-3E461C7BF35D}"/>
            </a:ext>
          </a:extLst>
        </xdr:cNvPr>
        <xdr:cNvSpPr txBox="1"/>
      </xdr:nvSpPr>
      <xdr:spPr>
        <a:xfrm>
          <a:off x="9694496" y="2599104"/>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114300</xdr:colOff>
      <xdr:row>5</xdr:row>
      <xdr:rowOff>1358900</xdr:rowOff>
    </xdr:from>
    <xdr:ext cx="809625" cy="440890"/>
    <xdr:sp macro="" textlink="">
      <xdr:nvSpPr>
        <xdr:cNvPr id="10" name="TextBox 2">
          <a:extLst>
            <a:ext uri="{FF2B5EF4-FFF2-40B4-BE49-F238E27FC236}">
              <a16:creationId xmlns:a16="http://schemas.microsoft.com/office/drawing/2014/main" id="{CEEA8A58-6837-4574-8FF5-B3AB016900C1}"/>
            </a:ext>
          </a:extLst>
        </xdr:cNvPr>
        <xdr:cNvSpPr txBox="1"/>
      </xdr:nvSpPr>
      <xdr:spPr>
        <a:xfrm>
          <a:off x="10696575" y="24733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120650</xdr:colOff>
      <xdr:row>5</xdr:row>
      <xdr:rowOff>1377950</xdr:rowOff>
    </xdr:from>
    <xdr:ext cx="809625" cy="440890"/>
    <xdr:sp macro="" textlink="">
      <xdr:nvSpPr>
        <xdr:cNvPr id="11" name="TextBox 2">
          <a:extLst>
            <a:ext uri="{FF2B5EF4-FFF2-40B4-BE49-F238E27FC236}">
              <a16:creationId xmlns:a16="http://schemas.microsoft.com/office/drawing/2014/main" id="{564AF19F-52DF-4579-AAA9-467C86DC99C4}"/>
            </a:ext>
          </a:extLst>
        </xdr:cNvPr>
        <xdr:cNvSpPr txBox="1"/>
      </xdr:nvSpPr>
      <xdr:spPr>
        <a:xfrm>
          <a:off x="11664950" y="24923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107950</xdr:colOff>
      <xdr:row>5</xdr:row>
      <xdr:rowOff>1371600</xdr:rowOff>
    </xdr:from>
    <xdr:ext cx="809625" cy="440890"/>
    <xdr:sp macro="" textlink="">
      <xdr:nvSpPr>
        <xdr:cNvPr id="12" name="TextBox 2">
          <a:extLst>
            <a:ext uri="{FF2B5EF4-FFF2-40B4-BE49-F238E27FC236}">
              <a16:creationId xmlns:a16="http://schemas.microsoft.com/office/drawing/2014/main" id="{57908287-0BFC-456F-8FC6-AC0E525D1AA5}"/>
            </a:ext>
          </a:extLst>
        </xdr:cNvPr>
        <xdr:cNvSpPr txBox="1"/>
      </xdr:nvSpPr>
      <xdr:spPr>
        <a:xfrm>
          <a:off x="12614275"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101600</xdr:colOff>
      <xdr:row>5</xdr:row>
      <xdr:rowOff>1384300</xdr:rowOff>
    </xdr:from>
    <xdr:ext cx="809625" cy="440890"/>
    <xdr:sp macro="" textlink="">
      <xdr:nvSpPr>
        <xdr:cNvPr id="16" name="TextBox 2">
          <a:extLst>
            <a:ext uri="{FF2B5EF4-FFF2-40B4-BE49-F238E27FC236}">
              <a16:creationId xmlns:a16="http://schemas.microsoft.com/office/drawing/2014/main" id="{06D810C9-987B-4DC2-8A8F-DC60417CCBEB}"/>
            </a:ext>
          </a:extLst>
        </xdr:cNvPr>
        <xdr:cNvSpPr txBox="1"/>
      </xdr:nvSpPr>
      <xdr:spPr>
        <a:xfrm>
          <a:off x="19646900" y="24987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228600</xdr:colOff>
      <xdr:row>5</xdr:row>
      <xdr:rowOff>1365250</xdr:rowOff>
    </xdr:from>
    <xdr:ext cx="809625" cy="440890"/>
    <xdr:sp macro="" textlink="">
      <xdr:nvSpPr>
        <xdr:cNvPr id="18" name="TextBox 2">
          <a:extLst>
            <a:ext uri="{FF2B5EF4-FFF2-40B4-BE49-F238E27FC236}">
              <a16:creationId xmlns:a16="http://schemas.microsoft.com/office/drawing/2014/main" id="{DA883DB4-30E6-4377-92B5-AFB89D2E12E0}"/>
            </a:ext>
          </a:extLst>
        </xdr:cNvPr>
        <xdr:cNvSpPr txBox="1"/>
      </xdr:nvSpPr>
      <xdr:spPr>
        <a:xfrm>
          <a:off x="18507075" y="24796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158750</xdr:colOff>
      <xdr:row>5</xdr:row>
      <xdr:rowOff>1301750</xdr:rowOff>
    </xdr:from>
    <xdr:ext cx="809625" cy="440890"/>
    <xdr:sp macro="" textlink="">
      <xdr:nvSpPr>
        <xdr:cNvPr id="19" name="TextBox 2">
          <a:extLst>
            <a:ext uri="{FF2B5EF4-FFF2-40B4-BE49-F238E27FC236}">
              <a16:creationId xmlns:a16="http://schemas.microsoft.com/office/drawing/2014/main" id="{48627D22-CF19-4A1E-B400-6D9A4C9469F2}"/>
            </a:ext>
          </a:extLst>
        </xdr:cNvPr>
        <xdr:cNvSpPr txBox="1"/>
      </xdr:nvSpPr>
      <xdr:spPr>
        <a:xfrm>
          <a:off x="4968875" y="24161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203200</xdr:colOff>
      <xdr:row>5</xdr:row>
      <xdr:rowOff>1282700</xdr:rowOff>
    </xdr:from>
    <xdr:ext cx="809625" cy="440890"/>
    <xdr:sp macro="" textlink="">
      <xdr:nvSpPr>
        <xdr:cNvPr id="22" name="TextBox 2">
          <a:extLst>
            <a:ext uri="{FF2B5EF4-FFF2-40B4-BE49-F238E27FC236}">
              <a16:creationId xmlns:a16="http://schemas.microsoft.com/office/drawing/2014/main" id="{C6246AF1-C4D7-481B-9FD0-D6EA47796BF1}"/>
            </a:ext>
          </a:extLst>
        </xdr:cNvPr>
        <xdr:cNvSpPr txBox="1"/>
      </xdr:nvSpPr>
      <xdr:spPr>
        <a:xfrm>
          <a:off x="203200" y="23971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12</xdr:row>
      <xdr:rowOff>503728</xdr:rowOff>
    </xdr:from>
    <xdr:ext cx="1096197" cy="208519"/>
    <xdr:sp macro="" textlink="">
      <xdr:nvSpPr>
        <xdr:cNvPr id="12" name="TextBox 9">
          <a:extLst>
            <a:ext uri="{FF2B5EF4-FFF2-40B4-BE49-F238E27FC236}">
              <a16:creationId xmlns:a16="http://schemas.microsoft.com/office/drawing/2014/main" id="{00000000-0008-0000-0700-00000C000000}"/>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12</xdr:row>
      <xdr:rowOff>503728</xdr:rowOff>
    </xdr:from>
    <xdr:ext cx="1096197" cy="208519"/>
    <xdr:sp macro="" textlink="">
      <xdr:nvSpPr>
        <xdr:cNvPr id="13" name="TextBox 9">
          <a:extLst>
            <a:ext uri="{FF2B5EF4-FFF2-40B4-BE49-F238E27FC236}">
              <a16:creationId xmlns:a16="http://schemas.microsoft.com/office/drawing/2014/main" id="{00000000-0008-0000-0700-00000D000000}"/>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530225</xdr:colOff>
      <xdr:row>5</xdr:row>
      <xdr:rowOff>1400175</xdr:rowOff>
    </xdr:from>
    <xdr:ext cx="723900" cy="557076"/>
    <xdr:sp macro="" textlink="">
      <xdr:nvSpPr>
        <xdr:cNvPr id="26" name="TextBox 9">
          <a:extLst>
            <a:ext uri="{FF2B5EF4-FFF2-40B4-BE49-F238E27FC236}">
              <a16:creationId xmlns:a16="http://schemas.microsoft.com/office/drawing/2014/main" id="{80373437-192B-43E3-9D80-A0639C0C29DF}"/>
            </a:ext>
          </a:extLst>
        </xdr:cNvPr>
        <xdr:cNvSpPr txBox="1"/>
      </xdr:nvSpPr>
      <xdr:spPr>
        <a:xfrm>
          <a:off x="6902450" y="2171700"/>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320676</xdr:colOff>
      <xdr:row>5</xdr:row>
      <xdr:rowOff>1435418</xdr:rowOff>
    </xdr:from>
    <xdr:ext cx="822324" cy="324704"/>
    <xdr:sp macro="" textlink="">
      <xdr:nvSpPr>
        <xdr:cNvPr id="27" name="TextBox 3">
          <a:extLst>
            <a:ext uri="{FF2B5EF4-FFF2-40B4-BE49-F238E27FC236}">
              <a16:creationId xmlns:a16="http://schemas.microsoft.com/office/drawing/2014/main" id="{A7569136-454E-4670-97DE-04335250593F}"/>
            </a:ext>
          </a:extLst>
        </xdr:cNvPr>
        <xdr:cNvSpPr txBox="1"/>
      </xdr:nvSpPr>
      <xdr:spPr>
        <a:xfrm>
          <a:off x="3806826" y="2219643"/>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206375</xdr:colOff>
      <xdr:row>5</xdr:row>
      <xdr:rowOff>1123951</xdr:rowOff>
    </xdr:from>
    <xdr:to>
      <xdr:col>2</xdr:col>
      <xdr:colOff>1903095</xdr:colOff>
      <xdr:row>8</xdr:row>
      <xdr:rowOff>104775</xdr:rowOff>
    </xdr:to>
    <xdr:sp macro="" textlink="">
      <xdr:nvSpPr>
        <xdr:cNvPr id="28" name="TextBox 10">
          <a:extLst>
            <a:ext uri="{FF2B5EF4-FFF2-40B4-BE49-F238E27FC236}">
              <a16:creationId xmlns:a16="http://schemas.microsoft.com/office/drawing/2014/main" id="{7A88A4E4-B5E6-4531-99EE-95FEE7F5A822}"/>
            </a:ext>
          </a:extLst>
        </xdr:cNvPr>
        <xdr:cNvSpPr txBox="1"/>
      </xdr:nvSpPr>
      <xdr:spPr>
        <a:xfrm>
          <a:off x="5511800" y="1905001"/>
          <a:ext cx="1696720" cy="11779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oneCellAnchor>
    <xdr:from>
      <xdr:col>3</xdr:col>
      <xdr:colOff>530225</xdr:colOff>
      <xdr:row>5</xdr:row>
      <xdr:rowOff>1400175</xdr:rowOff>
    </xdr:from>
    <xdr:ext cx="723900" cy="557076"/>
    <xdr:sp macro="" textlink="">
      <xdr:nvSpPr>
        <xdr:cNvPr id="29" name="TextBox 9">
          <a:extLst>
            <a:ext uri="{FF2B5EF4-FFF2-40B4-BE49-F238E27FC236}">
              <a16:creationId xmlns:a16="http://schemas.microsoft.com/office/drawing/2014/main" id="{166F5AE0-D7D6-4B9A-8BA5-F99912B376D0}"/>
            </a:ext>
          </a:extLst>
        </xdr:cNvPr>
        <xdr:cNvSpPr txBox="1"/>
      </xdr:nvSpPr>
      <xdr:spPr>
        <a:xfrm>
          <a:off x="8035925" y="2178050"/>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320676</xdr:colOff>
      <xdr:row>5</xdr:row>
      <xdr:rowOff>1435418</xdr:rowOff>
    </xdr:from>
    <xdr:ext cx="822324" cy="324704"/>
    <xdr:sp macro="" textlink="">
      <xdr:nvSpPr>
        <xdr:cNvPr id="30" name="TextBox 3">
          <a:extLst>
            <a:ext uri="{FF2B5EF4-FFF2-40B4-BE49-F238E27FC236}">
              <a16:creationId xmlns:a16="http://schemas.microsoft.com/office/drawing/2014/main" id="{1AC6DF53-EF2B-4BF9-91E2-696E5770DF1A}"/>
            </a:ext>
          </a:extLst>
        </xdr:cNvPr>
        <xdr:cNvSpPr txBox="1"/>
      </xdr:nvSpPr>
      <xdr:spPr>
        <a:xfrm>
          <a:off x="9645651" y="2219643"/>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206375</xdr:colOff>
      <xdr:row>5</xdr:row>
      <xdr:rowOff>1123951</xdr:rowOff>
    </xdr:from>
    <xdr:to>
      <xdr:col>5</xdr:col>
      <xdr:colOff>1903095</xdr:colOff>
      <xdr:row>8</xdr:row>
      <xdr:rowOff>104775</xdr:rowOff>
    </xdr:to>
    <xdr:sp macro="" textlink="">
      <xdr:nvSpPr>
        <xdr:cNvPr id="31" name="TextBox 10">
          <a:extLst>
            <a:ext uri="{FF2B5EF4-FFF2-40B4-BE49-F238E27FC236}">
              <a16:creationId xmlns:a16="http://schemas.microsoft.com/office/drawing/2014/main" id="{22A569A9-E257-4DDB-841C-35657988C0E7}"/>
            </a:ext>
          </a:extLst>
        </xdr:cNvPr>
        <xdr:cNvSpPr txBox="1"/>
      </xdr:nvSpPr>
      <xdr:spPr>
        <a:xfrm>
          <a:off x="11350625" y="1905001"/>
          <a:ext cx="1696720" cy="11779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0</xdr:colOff>
      <xdr:row>7</xdr:row>
      <xdr:rowOff>0</xdr:rowOff>
    </xdr:from>
    <xdr:ext cx="1096197" cy="208519"/>
    <xdr:sp macro="" textlink="">
      <xdr:nvSpPr>
        <xdr:cNvPr id="3" name="TextBox 9">
          <a:extLst>
            <a:ext uri="{FF2B5EF4-FFF2-40B4-BE49-F238E27FC236}">
              <a16:creationId xmlns:a16="http://schemas.microsoft.com/office/drawing/2014/main" id="{00000000-0008-0000-0800-000003000000}"/>
            </a:ext>
          </a:extLst>
        </xdr:cNvPr>
        <xdr:cNvSpPr txBox="1"/>
      </xdr:nvSpPr>
      <xdr:spPr>
        <a:xfrm>
          <a:off x="4552950" y="481220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7</xdr:row>
      <xdr:rowOff>0</xdr:rowOff>
    </xdr:from>
    <xdr:ext cx="1096197" cy="208519"/>
    <xdr:sp macro="" textlink="">
      <xdr:nvSpPr>
        <xdr:cNvPr id="4" name="TextBox 9">
          <a:extLst>
            <a:ext uri="{FF2B5EF4-FFF2-40B4-BE49-F238E27FC236}">
              <a16:creationId xmlns:a16="http://schemas.microsoft.com/office/drawing/2014/main" id="{00000000-0008-0000-0800-000004000000}"/>
            </a:ext>
          </a:extLst>
        </xdr:cNvPr>
        <xdr:cNvSpPr txBox="1"/>
      </xdr:nvSpPr>
      <xdr:spPr>
        <a:xfrm>
          <a:off x="4552950" y="481220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7</xdr:row>
      <xdr:rowOff>0</xdr:rowOff>
    </xdr:from>
    <xdr:ext cx="1096197" cy="208519"/>
    <xdr:sp macro="" textlink="">
      <xdr:nvSpPr>
        <xdr:cNvPr id="8" name="TextBox 9">
          <a:extLst>
            <a:ext uri="{FF2B5EF4-FFF2-40B4-BE49-F238E27FC236}">
              <a16:creationId xmlns:a16="http://schemas.microsoft.com/office/drawing/2014/main" id="{BE536220-92A7-4BF9-A8F4-1024FD6BAF15}"/>
            </a:ext>
          </a:extLst>
        </xdr:cNvPr>
        <xdr:cNvSpPr txBox="1"/>
      </xdr:nvSpPr>
      <xdr:spPr>
        <a:xfrm>
          <a:off x="642938" y="3182938"/>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7</xdr:row>
      <xdr:rowOff>0</xdr:rowOff>
    </xdr:from>
    <xdr:ext cx="1096197" cy="208519"/>
    <xdr:sp macro="" textlink="">
      <xdr:nvSpPr>
        <xdr:cNvPr id="21" name="TextBox 9">
          <a:extLst>
            <a:ext uri="{FF2B5EF4-FFF2-40B4-BE49-F238E27FC236}">
              <a16:creationId xmlns:a16="http://schemas.microsoft.com/office/drawing/2014/main" id="{18FDB688-0ACF-4696-92AB-9E3C1B62F85D}"/>
            </a:ext>
          </a:extLst>
        </xdr:cNvPr>
        <xdr:cNvSpPr txBox="1"/>
      </xdr:nvSpPr>
      <xdr:spPr>
        <a:xfrm>
          <a:off x="0" y="582083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7</xdr:row>
      <xdr:rowOff>0</xdr:rowOff>
    </xdr:from>
    <xdr:ext cx="1096197" cy="208519"/>
    <xdr:sp macro="" textlink="">
      <xdr:nvSpPr>
        <xdr:cNvPr id="22" name="TextBox 21">
          <a:extLst>
            <a:ext uri="{FF2B5EF4-FFF2-40B4-BE49-F238E27FC236}">
              <a16:creationId xmlns:a16="http://schemas.microsoft.com/office/drawing/2014/main" id="{E9FF2925-B555-4AA6-854F-CB75E72D5B7F}"/>
            </a:ext>
          </a:extLst>
        </xdr:cNvPr>
        <xdr:cNvSpPr txBox="1"/>
      </xdr:nvSpPr>
      <xdr:spPr>
        <a:xfrm>
          <a:off x="0" y="582083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7</xdr:row>
      <xdr:rowOff>0</xdr:rowOff>
    </xdr:from>
    <xdr:ext cx="1096197" cy="208519"/>
    <xdr:sp macro="" textlink="">
      <xdr:nvSpPr>
        <xdr:cNvPr id="10" name="TextBox 9">
          <a:extLst>
            <a:ext uri="{FF2B5EF4-FFF2-40B4-BE49-F238E27FC236}">
              <a16:creationId xmlns:a16="http://schemas.microsoft.com/office/drawing/2014/main" id="{BC5698A8-1B83-4268-B8BF-99E2833B9553}"/>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7</xdr:row>
      <xdr:rowOff>0</xdr:rowOff>
    </xdr:from>
    <xdr:ext cx="1096197" cy="208519"/>
    <xdr:sp macro="" textlink="">
      <xdr:nvSpPr>
        <xdr:cNvPr id="13" name="TextBox 9">
          <a:extLst>
            <a:ext uri="{FF2B5EF4-FFF2-40B4-BE49-F238E27FC236}">
              <a16:creationId xmlns:a16="http://schemas.microsoft.com/office/drawing/2014/main" id="{B7DB47C5-F5F8-4DFF-B48E-13AC5834BCAC}"/>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77611</xdr:colOff>
      <xdr:row>5</xdr:row>
      <xdr:rowOff>986896</xdr:rowOff>
    </xdr:from>
    <xdr:to>
      <xdr:col>6</xdr:col>
      <xdr:colOff>77611</xdr:colOff>
      <xdr:row>6</xdr:row>
      <xdr:rowOff>3528</xdr:rowOff>
    </xdr:to>
    <xdr:sp macro="" textlink="">
      <xdr:nvSpPr>
        <xdr:cNvPr id="14" name="TextBox 19">
          <a:extLst>
            <a:ext uri="{FF2B5EF4-FFF2-40B4-BE49-F238E27FC236}">
              <a16:creationId xmlns:a16="http://schemas.microsoft.com/office/drawing/2014/main" id="{52EDCCB9-450F-42E2-AF22-E323D2678DE6}"/>
            </a:ext>
            <a:ext uri="{147F2762-F138-4A5C-976F-8EAC2B608ADB}">
              <a16:predDERef xmlns:a16="http://schemas.microsoft.com/office/drawing/2014/main" pred="{A5807925-A089-42E0-976C-03CDB12FE5DB}"/>
            </a:ext>
          </a:extLst>
        </xdr:cNvPr>
        <xdr:cNvSpPr txBox="1"/>
      </xdr:nvSpPr>
      <xdr:spPr>
        <a:xfrm>
          <a:off x="3779661" y="1799696"/>
          <a:ext cx="3295650" cy="55333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BETTER / IMPROVED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 / DETERIORATED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oneCellAnchor>
    <xdr:from>
      <xdr:col>0</xdr:col>
      <xdr:colOff>0</xdr:colOff>
      <xdr:row>7</xdr:row>
      <xdr:rowOff>0</xdr:rowOff>
    </xdr:from>
    <xdr:ext cx="1096197" cy="208519"/>
    <xdr:sp macro="" textlink="">
      <xdr:nvSpPr>
        <xdr:cNvPr id="15" name="TextBox 9">
          <a:extLst>
            <a:ext uri="{FF2B5EF4-FFF2-40B4-BE49-F238E27FC236}">
              <a16:creationId xmlns:a16="http://schemas.microsoft.com/office/drawing/2014/main" id="{87CC122C-C3F6-4751-9635-EA2BF5BBAE7A}"/>
            </a:ext>
          </a:extLst>
        </xdr:cNvPr>
        <xdr:cNvSpPr txBox="1"/>
      </xdr:nvSpPr>
      <xdr:spPr>
        <a:xfrm>
          <a:off x="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0</xdr:col>
      <xdr:colOff>21167</xdr:colOff>
      <xdr:row>5</xdr:row>
      <xdr:rowOff>1436162</xdr:rowOff>
    </xdr:from>
    <xdr:to>
      <xdr:col>1</xdr:col>
      <xdr:colOff>21167</xdr:colOff>
      <xdr:row>6</xdr:row>
      <xdr:rowOff>381000</xdr:rowOff>
    </xdr:to>
    <xdr:sp macro="" textlink="">
      <xdr:nvSpPr>
        <xdr:cNvPr id="16" name="TextBox 19">
          <a:extLst>
            <a:ext uri="{FF2B5EF4-FFF2-40B4-BE49-F238E27FC236}">
              <a16:creationId xmlns:a16="http://schemas.microsoft.com/office/drawing/2014/main" id="{530C1854-E7FB-4009-8856-540B05D713B7}"/>
            </a:ext>
            <a:ext uri="{147F2762-F138-4A5C-976F-8EAC2B608ADB}">
              <a16:predDERef xmlns:a16="http://schemas.microsoft.com/office/drawing/2014/main" pred="{A5807925-A089-42E0-976C-03CDB12FE5DB}"/>
            </a:ext>
          </a:extLst>
        </xdr:cNvPr>
        <xdr:cNvSpPr txBox="1"/>
      </xdr:nvSpPr>
      <xdr:spPr>
        <a:xfrm>
          <a:off x="21167" y="2252137"/>
          <a:ext cx="1504950" cy="47836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IMPROVED.............1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DETERIORATED.........3</a:t>
          </a:r>
          <a:endParaRPr lang="en-US" sz="1100">
            <a:effectLst/>
            <a:ea typeface="Calibri" panose="020F0502020204030204" pitchFamily="34" charset="0"/>
            <a:cs typeface="Times New Roman" panose="02020603050405020304" pitchFamily="18" charset="0"/>
          </a:endParaRPr>
        </a:p>
      </xdr:txBody>
    </xdr:sp>
    <xdr:clientData/>
  </xdr:twoCellAnchor>
  <xdr:oneCellAnchor>
    <xdr:from>
      <xdr:col>1</xdr:col>
      <xdr:colOff>0</xdr:colOff>
      <xdr:row>7</xdr:row>
      <xdr:rowOff>0</xdr:rowOff>
    </xdr:from>
    <xdr:ext cx="1096197" cy="208519"/>
    <xdr:sp macro="" textlink="">
      <xdr:nvSpPr>
        <xdr:cNvPr id="17" name="TextBox 9">
          <a:extLst>
            <a:ext uri="{FF2B5EF4-FFF2-40B4-BE49-F238E27FC236}">
              <a16:creationId xmlns:a16="http://schemas.microsoft.com/office/drawing/2014/main" id="{ED8B361D-EA84-4D6C-968C-8FCE6931CD76}"/>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7</xdr:row>
      <xdr:rowOff>0</xdr:rowOff>
    </xdr:from>
    <xdr:ext cx="1096197" cy="208519"/>
    <xdr:sp macro="" textlink="">
      <xdr:nvSpPr>
        <xdr:cNvPr id="18" name="TextBox 17">
          <a:extLst>
            <a:ext uri="{FF2B5EF4-FFF2-40B4-BE49-F238E27FC236}">
              <a16:creationId xmlns:a16="http://schemas.microsoft.com/office/drawing/2014/main" id="{CCC2A7CE-F631-48DB-83EA-A405568389FB}"/>
            </a:ext>
          </a:extLst>
        </xdr:cNvPr>
        <xdr:cNvSpPr txBox="1"/>
      </xdr:nvSpPr>
      <xdr:spPr>
        <a:xfrm>
          <a:off x="1504950" y="3073400"/>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twoCellAnchor>
    <xdr:from>
      <xdr:col>26</xdr:col>
      <xdr:colOff>388674</xdr:colOff>
      <xdr:row>4</xdr:row>
      <xdr:rowOff>587373</xdr:rowOff>
    </xdr:from>
    <xdr:to>
      <xdr:col>26</xdr:col>
      <xdr:colOff>2067455</xdr:colOff>
      <xdr:row>4</xdr:row>
      <xdr:rowOff>3057523</xdr:rowOff>
    </xdr:to>
    <xdr:sp macro="" textlink="">
      <xdr:nvSpPr>
        <xdr:cNvPr id="2" name="TextBox 19">
          <a:extLst>
            <a:ext uri="{FF2B5EF4-FFF2-40B4-BE49-F238E27FC236}">
              <a16:creationId xmlns:a16="http://schemas.microsoft.com/office/drawing/2014/main" id="{24EE8883-4B09-4663-9514-25282C6AD3D4}"/>
            </a:ext>
            <a:ext uri="{147F2762-F138-4A5C-976F-8EAC2B608ADB}">
              <a16:predDERef xmlns:a16="http://schemas.microsoft.com/office/drawing/2014/main" pred="{A5807925-A089-42E0-976C-03CDB12FE5DB}"/>
            </a:ext>
          </a:extLst>
        </xdr:cNvPr>
        <xdr:cNvSpPr txBox="1"/>
      </xdr:nvSpPr>
      <xdr:spPr>
        <a:xfrm>
          <a:off x="23340396" y="1793873"/>
          <a:ext cx="1678781" cy="24701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PIPED WATER</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INTO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DWELLING..1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TO YARD/PLOT...2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PUBLIC TAP/STANDPIPE.3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TUBE WELL OR BOREHOLE..4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DUG WELL</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WELL.......5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WELL.....6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WATER FROM SPRING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SPRING.....7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SPRINT...8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RAINWATER..............9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TANKER TRUCK..........10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SURFACE WATER (RIVER/DAM/LAKE/POND/STREAM/CANAL/IRRIGATION CHANNEL)..............11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BOTTLED WATER.........12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27</xdr:col>
      <xdr:colOff>118093</xdr:colOff>
      <xdr:row>4</xdr:row>
      <xdr:rowOff>705556</xdr:rowOff>
    </xdr:from>
    <xdr:to>
      <xdr:col>27</xdr:col>
      <xdr:colOff>2760486</xdr:colOff>
      <xdr:row>4</xdr:row>
      <xdr:rowOff>2737555</xdr:rowOff>
    </xdr:to>
    <xdr:sp macro="" textlink="">
      <xdr:nvSpPr>
        <xdr:cNvPr id="3" name="TextBox 19">
          <a:extLst>
            <a:ext uri="{FF2B5EF4-FFF2-40B4-BE49-F238E27FC236}">
              <a16:creationId xmlns:a16="http://schemas.microsoft.com/office/drawing/2014/main" id="{F2BE640D-D2CB-4900-8C00-7319957103BB}"/>
            </a:ext>
            <a:ext uri="{147F2762-F138-4A5C-976F-8EAC2B608ADB}">
              <a16:predDERef xmlns:a16="http://schemas.microsoft.com/office/drawing/2014/main" pred="{A5807925-A089-42E0-976C-03CDB12FE5DB}"/>
            </a:ext>
          </a:extLst>
        </xdr:cNvPr>
        <xdr:cNvSpPr txBox="1"/>
      </xdr:nvSpPr>
      <xdr:spPr>
        <a:xfrm>
          <a:off x="25793260" y="1912056"/>
          <a:ext cx="2642393" cy="203199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FLUSH OR POUR FLUSH TOILET</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PIPED SEWER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SYSTEM..........1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SEPTIC TANK.................2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PIT LATRINE.................3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SOMEWHERE ELSE..............4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DON'T KNOW WHERE..............5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PIT LATRINE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VENTILATED IMPROVED PIT LATRINE......6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 SLAB................7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WITHOUT SLAB / OPEN PIT..8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COMPOSTING TOILET......................9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HANGING TOILET / HANGING LATRINE......10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FACILITY </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BUSH / FIELD........................11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SEA / OCEAN / BEACH.................12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32</xdr:col>
      <xdr:colOff>67206</xdr:colOff>
      <xdr:row>4</xdr:row>
      <xdr:rowOff>1074209</xdr:rowOff>
    </xdr:from>
    <xdr:to>
      <xdr:col>32</xdr:col>
      <xdr:colOff>2397125</xdr:colOff>
      <xdr:row>4</xdr:row>
      <xdr:rowOff>2465123</xdr:rowOff>
    </xdr:to>
    <xdr:sp macro="" textlink="">
      <xdr:nvSpPr>
        <xdr:cNvPr id="4" name="TextBox 19">
          <a:extLst>
            <a:ext uri="{FF2B5EF4-FFF2-40B4-BE49-F238E27FC236}">
              <a16:creationId xmlns:a16="http://schemas.microsoft.com/office/drawing/2014/main" id="{C2CE857F-D95D-4343-B862-AFC9835D6BDF}"/>
            </a:ext>
            <a:ext uri="{147F2762-F138-4A5C-976F-8EAC2B608ADB}">
              <a16:predDERef xmlns:a16="http://schemas.microsoft.com/office/drawing/2014/main" pred="{A5807925-A089-42E0-976C-03CDB12FE5DB}"/>
            </a:ext>
          </a:extLst>
        </xdr:cNvPr>
        <xdr:cNvSpPr txBox="1"/>
      </xdr:nvSpPr>
      <xdr:spPr>
        <a:xfrm>
          <a:off x="35963756" y="2287059"/>
          <a:ext cx="2333094" cy="139091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ELECTRICITY.......................1 </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LPG...............................2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KEROSENE..........................3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CHARCOAL..........................4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WOOD..............................5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SAW DUST..........................6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STRAW / SHRUBS / GRASS............7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AGRICULTURAL CROP.................8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ANIMAL DUNG.......................9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FOOD COOKED IN THE HOUSEHOLD..10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SPECIFY...................11</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30</xdr:col>
      <xdr:colOff>97631</xdr:colOff>
      <xdr:row>4</xdr:row>
      <xdr:rowOff>438150</xdr:rowOff>
    </xdr:from>
    <xdr:to>
      <xdr:col>31</xdr:col>
      <xdr:colOff>38100</xdr:colOff>
      <xdr:row>4</xdr:row>
      <xdr:rowOff>2281238</xdr:rowOff>
    </xdr:to>
    <xdr:sp macro="" textlink="">
      <xdr:nvSpPr>
        <xdr:cNvPr id="5" name="TextBox 19">
          <a:extLst>
            <a:ext uri="{FF2B5EF4-FFF2-40B4-BE49-F238E27FC236}">
              <a16:creationId xmlns:a16="http://schemas.microsoft.com/office/drawing/2014/main" id="{2EC68A3D-9E03-4A9F-8C4E-617424F5C82D}"/>
            </a:ext>
            <a:ext uri="{147F2762-F138-4A5C-976F-8EAC2B608ADB}">
              <a16:predDERef xmlns:a16="http://schemas.microsoft.com/office/drawing/2014/main" pred="{A5807925-A089-42E0-976C-03CDB12FE5DB}"/>
            </a:ext>
          </a:extLst>
        </xdr:cNvPr>
        <xdr:cNvSpPr txBox="1"/>
      </xdr:nvSpPr>
      <xdr:spPr>
        <a:xfrm>
          <a:off x="31873031" y="1647825"/>
          <a:ext cx="2035969" cy="18399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FLOOR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EARTH/SAND...............1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CORAL</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 PEBBLES..........2</a:t>
          </a:r>
          <a:endPar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PARQUET OR POLISHED WOOD.5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VINYL OR ASPHALT STRIPS..6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CARPET...................9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UNPOLISHED FLOOR........10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SPECIFY............11</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33</xdr:col>
      <xdr:colOff>107157</xdr:colOff>
      <xdr:row>4</xdr:row>
      <xdr:rowOff>1849437</xdr:rowOff>
    </xdr:from>
    <xdr:to>
      <xdr:col>33</xdr:col>
      <xdr:colOff>773907</xdr:colOff>
      <xdr:row>4</xdr:row>
      <xdr:rowOff>2793207</xdr:rowOff>
    </xdr:to>
    <xdr:sp macro="" textlink="">
      <xdr:nvSpPr>
        <xdr:cNvPr id="6" name="TextBox 19">
          <a:extLst>
            <a:ext uri="{FF2B5EF4-FFF2-40B4-BE49-F238E27FC236}">
              <a16:creationId xmlns:a16="http://schemas.microsoft.com/office/drawing/2014/main" id="{0CD4DF00-BDFD-4CF6-8DD5-0C05B18A24D7}"/>
            </a:ext>
            <a:ext uri="{147F2762-F138-4A5C-976F-8EAC2B608ADB}">
              <a16:predDERef xmlns:a16="http://schemas.microsoft.com/office/drawing/2014/main" pred="{A5807925-A089-42E0-976C-03CDB12FE5DB}"/>
            </a:ext>
          </a:extLst>
        </xdr:cNvPr>
        <xdr:cNvSpPr txBox="1"/>
      </xdr:nvSpPr>
      <xdr:spPr>
        <a:xfrm>
          <a:off x="38527832" y="3059112"/>
          <a:ext cx="666750" cy="9405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36</xdr:col>
      <xdr:colOff>95250</xdr:colOff>
      <xdr:row>4</xdr:row>
      <xdr:rowOff>1881187</xdr:rowOff>
    </xdr:from>
    <xdr:to>
      <xdr:col>36</xdr:col>
      <xdr:colOff>762000</xdr:colOff>
      <xdr:row>4</xdr:row>
      <xdr:rowOff>2793207</xdr:rowOff>
    </xdr:to>
    <xdr:sp macro="" textlink="">
      <xdr:nvSpPr>
        <xdr:cNvPr id="7" name="TextBox 19">
          <a:extLst>
            <a:ext uri="{FF2B5EF4-FFF2-40B4-BE49-F238E27FC236}">
              <a16:creationId xmlns:a16="http://schemas.microsoft.com/office/drawing/2014/main" id="{B9D59D0C-81C3-4FF8-A517-F19B3794B48F}"/>
            </a:ext>
            <a:ext uri="{147F2762-F138-4A5C-976F-8EAC2B608ADB}">
              <a16:predDERef xmlns:a16="http://schemas.microsoft.com/office/drawing/2014/main" pred="{A5807925-A089-42E0-976C-03CDB12FE5DB}"/>
            </a:ext>
          </a:extLst>
        </xdr:cNvPr>
        <xdr:cNvSpPr txBox="1"/>
      </xdr:nvSpPr>
      <xdr:spPr>
        <a:xfrm>
          <a:off x="41405175" y="3087687"/>
          <a:ext cx="666750" cy="91202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31</xdr:col>
      <xdr:colOff>59531</xdr:colOff>
      <xdr:row>4</xdr:row>
      <xdr:rowOff>457200</xdr:rowOff>
    </xdr:from>
    <xdr:to>
      <xdr:col>31</xdr:col>
      <xdr:colOff>1726406</xdr:colOff>
      <xdr:row>4</xdr:row>
      <xdr:rowOff>2781301</xdr:rowOff>
    </xdr:to>
    <xdr:sp macro="" textlink="">
      <xdr:nvSpPr>
        <xdr:cNvPr id="8" name="TextBox 19">
          <a:extLst>
            <a:ext uri="{FF2B5EF4-FFF2-40B4-BE49-F238E27FC236}">
              <a16:creationId xmlns:a16="http://schemas.microsoft.com/office/drawing/2014/main" id="{43B00270-C565-4E2B-88E1-B927E895CA34}"/>
            </a:ext>
            <a:ext uri="{147F2762-F138-4A5C-976F-8EAC2B608ADB}">
              <a16:predDERef xmlns:a16="http://schemas.microsoft.com/office/drawing/2014/main" pred="{A5807925-A089-42E0-976C-03CDB12FE5DB}"/>
            </a:ext>
          </a:extLst>
        </xdr:cNvPr>
        <xdr:cNvSpPr txBox="1"/>
      </xdr:nvSpPr>
      <xdr:spPr>
        <a:xfrm>
          <a:off x="33930431" y="1666875"/>
          <a:ext cx="1663700" cy="23241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ROOF..............1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THATCH / PALM LEAF...2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RUSTIC MAT...........3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CORRUGATED IRON......7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OTHER METAL..........8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ROOFING SHINGLES....12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29</xdr:col>
      <xdr:colOff>23812</xdr:colOff>
      <xdr:row>4</xdr:row>
      <xdr:rowOff>457200</xdr:rowOff>
    </xdr:from>
    <xdr:to>
      <xdr:col>30</xdr:col>
      <xdr:colOff>35719</xdr:colOff>
      <xdr:row>4</xdr:row>
      <xdr:rowOff>2990850</xdr:rowOff>
    </xdr:to>
    <xdr:sp macro="" textlink="">
      <xdr:nvSpPr>
        <xdr:cNvPr id="9" name="TextBox 19">
          <a:extLst>
            <a:ext uri="{FF2B5EF4-FFF2-40B4-BE49-F238E27FC236}">
              <a16:creationId xmlns:a16="http://schemas.microsoft.com/office/drawing/2014/main" id="{9A31503A-4685-4AAE-9BA0-6D632FD403F5}"/>
            </a:ext>
            <a:ext uri="{147F2762-F138-4A5C-976F-8EAC2B608ADB}">
              <a16:predDERef xmlns:a16="http://schemas.microsoft.com/office/drawing/2014/main" pred="{A5807925-A089-42E0-976C-03CDB12FE5DB}"/>
            </a:ext>
          </a:extLst>
        </xdr:cNvPr>
        <xdr:cNvSpPr txBox="1"/>
      </xdr:nvSpPr>
      <xdr:spPr>
        <a:xfrm>
          <a:off x="29830712" y="1666875"/>
          <a:ext cx="1980407" cy="25336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WALLS................1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CANE/PALM/TRUNKS........2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PLYWOOD.................4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REUSED WOOD.............6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MASONITE / FIBRO........7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 WITH LIME/CEMENT..9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BRICKS.................10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 BLOCKS..........11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 / SHINGLES.12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FIBRO..................13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SPECIFY...........14</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20</xdr:col>
      <xdr:colOff>166687</xdr:colOff>
      <xdr:row>4</xdr:row>
      <xdr:rowOff>2135187</xdr:rowOff>
    </xdr:from>
    <xdr:to>
      <xdr:col>20</xdr:col>
      <xdr:colOff>833437</xdr:colOff>
      <xdr:row>4</xdr:row>
      <xdr:rowOff>2817018</xdr:rowOff>
    </xdr:to>
    <xdr:sp macro="" textlink="">
      <xdr:nvSpPr>
        <xdr:cNvPr id="10" name="TextBox 19">
          <a:extLst>
            <a:ext uri="{FF2B5EF4-FFF2-40B4-BE49-F238E27FC236}">
              <a16:creationId xmlns:a16="http://schemas.microsoft.com/office/drawing/2014/main" id="{CE5BD6D9-D7FB-4FC0-9E42-61526FDBE3FD}"/>
            </a:ext>
            <a:ext uri="{147F2762-F138-4A5C-976F-8EAC2B608ADB}">
              <a16:predDERef xmlns:a16="http://schemas.microsoft.com/office/drawing/2014/main" pred="{A5807925-A089-42E0-976C-03CDB12FE5DB}"/>
            </a:ext>
          </a:extLst>
        </xdr:cNvPr>
        <xdr:cNvSpPr txBox="1"/>
      </xdr:nvSpPr>
      <xdr:spPr>
        <a:xfrm>
          <a:off x="17518062" y="3344862"/>
          <a:ext cx="666750" cy="68183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5</xdr:col>
      <xdr:colOff>301625</xdr:colOff>
      <xdr:row>3</xdr:row>
      <xdr:rowOff>39688</xdr:rowOff>
    </xdr:from>
    <xdr:to>
      <xdr:col>6</xdr:col>
      <xdr:colOff>285750</xdr:colOff>
      <xdr:row>4</xdr:row>
      <xdr:rowOff>23813</xdr:rowOff>
    </xdr:to>
    <xdr:sp macro="" textlink="">
      <xdr:nvSpPr>
        <xdr:cNvPr id="11" name="TextBox 19">
          <a:extLst>
            <a:ext uri="{FF2B5EF4-FFF2-40B4-BE49-F238E27FC236}">
              <a16:creationId xmlns:a16="http://schemas.microsoft.com/office/drawing/2014/main" id="{DB8DF3CE-29EB-432A-BF05-16C62FFDBC3A}"/>
            </a:ext>
            <a:ext uri="{147F2762-F138-4A5C-976F-8EAC2B608ADB}">
              <a16:predDERef xmlns:a16="http://schemas.microsoft.com/office/drawing/2014/main" pred="{A5807925-A089-42E0-976C-03CDB12FE5DB}"/>
            </a:ext>
          </a:extLst>
        </xdr:cNvPr>
        <xdr:cNvSpPr txBox="1"/>
      </xdr:nvSpPr>
      <xdr:spPr>
        <a:xfrm>
          <a:off x="5207000" y="639763"/>
          <a:ext cx="784225" cy="5969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28</xdr:col>
      <xdr:colOff>301625</xdr:colOff>
      <xdr:row>4</xdr:row>
      <xdr:rowOff>1841500</xdr:rowOff>
    </xdr:from>
    <xdr:to>
      <xdr:col>28</xdr:col>
      <xdr:colOff>968375</xdr:colOff>
      <xdr:row>4</xdr:row>
      <xdr:rowOff>2341563</xdr:rowOff>
    </xdr:to>
    <xdr:sp macro="" textlink="">
      <xdr:nvSpPr>
        <xdr:cNvPr id="12" name="TextBox 19">
          <a:extLst>
            <a:ext uri="{FF2B5EF4-FFF2-40B4-BE49-F238E27FC236}">
              <a16:creationId xmlns:a16="http://schemas.microsoft.com/office/drawing/2014/main" id="{21FDB6C2-83AC-44F9-AA6B-3AF4AE0D8758}"/>
            </a:ext>
            <a:ext uri="{147F2762-F138-4A5C-976F-8EAC2B608ADB}">
              <a16:predDERef xmlns:a16="http://schemas.microsoft.com/office/drawing/2014/main" pred="{A5807925-A089-42E0-976C-03CDB12FE5DB}"/>
            </a:ext>
          </a:extLst>
        </xdr:cNvPr>
        <xdr:cNvSpPr txBox="1"/>
      </xdr:nvSpPr>
      <xdr:spPr>
        <a:xfrm>
          <a:off x="28943300" y="3048000"/>
          <a:ext cx="666750" cy="50323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19</xdr:col>
      <xdr:colOff>166687</xdr:colOff>
      <xdr:row>4</xdr:row>
      <xdr:rowOff>2135187</xdr:rowOff>
    </xdr:from>
    <xdr:to>
      <xdr:col>19</xdr:col>
      <xdr:colOff>833437</xdr:colOff>
      <xdr:row>4</xdr:row>
      <xdr:rowOff>2817018</xdr:rowOff>
    </xdr:to>
    <xdr:sp macro="" textlink="">
      <xdr:nvSpPr>
        <xdr:cNvPr id="13" name="TextBox 19">
          <a:extLst>
            <a:ext uri="{FF2B5EF4-FFF2-40B4-BE49-F238E27FC236}">
              <a16:creationId xmlns:a16="http://schemas.microsoft.com/office/drawing/2014/main" id="{FA70A7EE-4F7B-48BE-B87F-C5A9DC65A759}"/>
            </a:ext>
            <a:ext uri="{147F2762-F138-4A5C-976F-8EAC2B608ADB}">
              <a16:predDERef xmlns:a16="http://schemas.microsoft.com/office/drawing/2014/main" pred="{A5807925-A089-42E0-976C-03CDB12FE5DB}"/>
            </a:ext>
          </a:extLst>
        </xdr:cNvPr>
        <xdr:cNvSpPr txBox="1"/>
      </xdr:nvSpPr>
      <xdr:spPr>
        <a:xfrm>
          <a:off x="16556037" y="3344862"/>
          <a:ext cx="666750" cy="68183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1021818"/>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89167" y="1608311"/>
          <a:ext cx="1648386"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THE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HOUSEHOLD........4</a:t>
          </a:r>
          <a:r>
            <a:rPr lang="en-US" sz="800">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itchFamily="49" charset="0"/>
              <a:cs typeface="Courier New" pitchFamily="49" charset="0"/>
            </a:rPr>
            <a:t>UNDERAGE RESPONDENT</a:t>
          </a:r>
          <a:r>
            <a:rPr lang="en-US" sz="800" b="0" baseline="0">
              <a:solidFill>
                <a:sysClr val="windowText" lastClr="000000"/>
              </a:solidFill>
              <a:latin typeface="Courier New" pitchFamily="49" charset="0"/>
              <a:cs typeface="Courier New" pitchFamily="49" charset="0"/>
            </a:rPr>
            <a:t> ..5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686172</xdr:colOff>
      <xdr:row>4</xdr:row>
      <xdr:rowOff>669738</xdr:rowOff>
    </xdr:from>
    <xdr:ext cx="1345828" cy="324704"/>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10306422" y="1933388"/>
          <a:ext cx="134582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4</xdr:col>
      <xdr:colOff>0</xdr:colOff>
      <xdr:row>4</xdr:row>
      <xdr:rowOff>0</xdr:rowOff>
    </xdr:from>
    <xdr:ext cx="1648386" cy="208519"/>
    <xdr:sp macro="" textlink="">
      <xdr:nvSpPr>
        <xdr:cNvPr id="7" name="TextBox 6">
          <a:extLst>
            <a:ext uri="{FF2B5EF4-FFF2-40B4-BE49-F238E27FC236}">
              <a16:creationId xmlns:a16="http://schemas.microsoft.com/office/drawing/2014/main" id="{00000000-0008-0000-0A00-000007000000}"/>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609013"/>
    <xdr:sp macro="" textlink="">
      <xdr:nvSpPr>
        <xdr:cNvPr id="8" name="TextBox 7">
          <a:extLst>
            <a:ext uri="{FF2B5EF4-FFF2-40B4-BE49-F238E27FC236}">
              <a16:creationId xmlns:a16="http://schemas.microsoft.com/office/drawing/2014/main" id="{00000000-0008-0000-0A00-000008000000}"/>
            </a:ext>
          </a:extLst>
        </xdr:cNvPr>
        <xdr:cNvSpPr txBox="1"/>
      </xdr:nvSpPr>
      <xdr:spPr>
        <a:xfrm>
          <a:off x="12173856" y="1251857"/>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08519"/>
    <xdr:sp macro="" textlink="">
      <xdr:nvSpPr>
        <xdr:cNvPr id="9" name="TextBox 8">
          <a:extLst>
            <a:ext uri="{FF2B5EF4-FFF2-40B4-BE49-F238E27FC236}">
              <a16:creationId xmlns:a16="http://schemas.microsoft.com/office/drawing/2014/main" id="{00000000-0008-0000-0A00-000009000000}"/>
            </a:ext>
          </a:extLst>
        </xdr:cNvPr>
        <xdr:cNvSpPr txBox="1"/>
      </xdr:nvSpPr>
      <xdr:spPr>
        <a:xfrm>
          <a:off x="6938736" y="2406650"/>
          <a:ext cx="1533071"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6</xdr:col>
      <xdr:colOff>438151</xdr:colOff>
      <xdr:row>4</xdr:row>
      <xdr:rowOff>876300</xdr:rowOff>
    </xdr:from>
    <xdr:ext cx="806450" cy="215900"/>
    <xdr:sp macro="" textlink="">
      <xdr:nvSpPr>
        <xdr:cNvPr id="11" name="TextBox 10">
          <a:extLst>
            <a:ext uri="{FF2B5EF4-FFF2-40B4-BE49-F238E27FC236}">
              <a16:creationId xmlns:a16="http://schemas.microsoft.com/office/drawing/2014/main" id="{68514651-6677-4A30-8DB5-3897CCECA25A}"/>
            </a:ext>
          </a:extLst>
        </xdr:cNvPr>
        <xdr:cNvSpPr txBox="1"/>
      </xdr:nvSpPr>
      <xdr:spPr>
        <a:xfrm>
          <a:off x="12814301" y="2139950"/>
          <a:ext cx="806450" cy="215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[TEXT]</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xdr:col>
      <xdr:colOff>523875</xdr:colOff>
      <xdr:row>4</xdr:row>
      <xdr:rowOff>2181225</xdr:rowOff>
    </xdr:from>
    <xdr:ext cx="1533071" cy="324704"/>
    <xdr:sp macro="" textlink="">
      <xdr:nvSpPr>
        <xdr:cNvPr id="12" name="TextBox 11">
          <a:extLst>
            <a:ext uri="{FF2B5EF4-FFF2-40B4-BE49-F238E27FC236}">
              <a16:creationId xmlns:a16="http://schemas.microsoft.com/office/drawing/2014/main" id="{19891DE6-A718-4264-8B6F-0C6334A79E90}"/>
            </a:ext>
          </a:extLst>
        </xdr:cNvPr>
        <xdr:cNvSpPr txBox="1"/>
      </xdr:nvSpPr>
      <xdr:spPr>
        <a:xfrm>
          <a:off x="2314575" y="3457575"/>
          <a:ext cx="1533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2</xdr:col>
      <xdr:colOff>447675</xdr:colOff>
      <xdr:row>4</xdr:row>
      <xdr:rowOff>1104900</xdr:rowOff>
    </xdr:from>
    <xdr:ext cx="806450" cy="215900"/>
    <xdr:sp macro="" textlink="">
      <xdr:nvSpPr>
        <xdr:cNvPr id="13" name="TextBox 12">
          <a:extLst>
            <a:ext uri="{FF2B5EF4-FFF2-40B4-BE49-F238E27FC236}">
              <a16:creationId xmlns:a16="http://schemas.microsoft.com/office/drawing/2014/main" id="{EC2C21A3-0D31-41DA-B00D-C65DEC03B546}"/>
            </a:ext>
          </a:extLst>
        </xdr:cNvPr>
        <xdr:cNvSpPr txBox="1"/>
      </xdr:nvSpPr>
      <xdr:spPr>
        <a:xfrm>
          <a:off x="4981575" y="2381250"/>
          <a:ext cx="806450" cy="215900"/>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[TEXT]</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3</xdr:col>
      <xdr:colOff>352425</xdr:colOff>
      <xdr:row>4</xdr:row>
      <xdr:rowOff>1009650</xdr:rowOff>
    </xdr:from>
    <xdr:ext cx="1533071" cy="324704"/>
    <xdr:sp macro="" textlink="">
      <xdr:nvSpPr>
        <xdr:cNvPr id="14" name="TextBox 13">
          <a:extLst>
            <a:ext uri="{FF2B5EF4-FFF2-40B4-BE49-F238E27FC236}">
              <a16:creationId xmlns:a16="http://schemas.microsoft.com/office/drawing/2014/main" id="{AB01108B-F497-4EC8-9B73-8F3D497AE164}"/>
            </a:ext>
          </a:extLst>
        </xdr:cNvPr>
        <xdr:cNvSpPr txBox="1"/>
      </xdr:nvSpPr>
      <xdr:spPr>
        <a:xfrm>
          <a:off x="6829425" y="2286000"/>
          <a:ext cx="1533071" cy="324704"/>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&gt;&gt;</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Q6</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BABAB-DC79-4324-A5B0-F3AFC424E531}">
  <dimension ref="A1:N5"/>
  <sheetViews>
    <sheetView showGridLines="0" zoomScale="90" zoomScaleNormal="90" zoomScaleSheetLayoutView="100" workbookViewId="0">
      <selection activeCell="A4" sqref="A4"/>
    </sheetView>
  </sheetViews>
  <sheetFormatPr defaultColWidth="8.36328125" defaultRowHeight="14.5"/>
  <cols>
    <col min="1" max="1" width="10" style="31" customWidth="1"/>
    <col min="2" max="3" width="14.90625" style="31" customWidth="1"/>
    <col min="4" max="4" width="65.90625" style="13" customWidth="1"/>
    <col min="5" max="5" width="23.7265625" style="13" customWidth="1"/>
    <col min="6" max="6" width="17.08984375" style="13" customWidth="1"/>
    <col min="7" max="7" width="44.36328125" style="13" customWidth="1"/>
    <col min="8" max="8" width="47.36328125" style="13" customWidth="1"/>
    <col min="9" max="9" width="17.08984375" style="13" customWidth="1"/>
    <col min="10" max="10" width="27.6328125" style="13" customWidth="1"/>
    <col min="11" max="11" width="18.08984375" style="13" customWidth="1"/>
    <col min="12" max="12" width="41.36328125" style="13" customWidth="1"/>
    <col min="13" max="13" width="28.08984375" style="13" customWidth="1"/>
    <col min="14" max="14" width="24.90625" style="13" customWidth="1"/>
    <col min="15" max="16384" width="8.36328125" style="13"/>
  </cols>
  <sheetData>
    <row r="1" spans="1:14" ht="18.5">
      <c r="A1" s="29" t="s">
        <v>0</v>
      </c>
      <c r="B1" s="30"/>
      <c r="C1" s="30"/>
    </row>
    <row r="2" spans="1:14" ht="15" thickBot="1"/>
    <row r="3" spans="1:14" s="33" customFormat="1">
      <c r="A3" s="32">
        <v>0</v>
      </c>
      <c r="B3" s="14">
        <v>1</v>
      </c>
      <c r="C3" s="14">
        <f t="shared" ref="C3:L3" si="0">B3+1</f>
        <v>2</v>
      </c>
      <c r="D3" s="14">
        <f t="shared" si="0"/>
        <v>3</v>
      </c>
      <c r="E3" s="14">
        <f t="shared" si="0"/>
        <v>4</v>
      </c>
      <c r="F3" s="14">
        <f t="shared" si="0"/>
        <v>5</v>
      </c>
      <c r="G3" s="14">
        <f t="shared" si="0"/>
        <v>6</v>
      </c>
      <c r="H3" s="14">
        <f t="shared" si="0"/>
        <v>7</v>
      </c>
      <c r="I3" s="14">
        <f t="shared" si="0"/>
        <v>8</v>
      </c>
      <c r="J3" s="14">
        <f t="shared" si="0"/>
        <v>9</v>
      </c>
      <c r="K3" s="14">
        <f t="shared" si="0"/>
        <v>10</v>
      </c>
      <c r="L3" s="14">
        <f t="shared" si="0"/>
        <v>11</v>
      </c>
      <c r="M3" s="14">
        <f t="shared" ref="M3:N3" si="1">L3+1</f>
        <v>12</v>
      </c>
      <c r="N3" s="14">
        <f t="shared" si="1"/>
        <v>13</v>
      </c>
    </row>
    <row r="4" spans="1:14" ht="231" customHeight="1">
      <c r="A4" s="34" t="s">
        <v>1</v>
      </c>
      <c r="B4" s="9" t="s">
        <v>2</v>
      </c>
      <c r="C4" s="9" t="s">
        <v>3</v>
      </c>
      <c r="D4" s="12" t="s">
        <v>220</v>
      </c>
      <c r="E4" s="12" t="s">
        <v>4</v>
      </c>
      <c r="F4" s="12" t="s">
        <v>5</v>
      </c>
      <c r="G4" s="12" t="s">
        <v>6</v>
      </c>
      <c r="H4" s="12" t="s">
        <v>7</v>
      </c>
      <c r="I4" s="12" t="s">
        <v>8</v>
      </c>
      <c r="J4" s="12" t="s">
        <v>9</v>
      </c>
      <c r="K4" s="5" t="s">
        <v>10</v>
      </c>
      <c r="L4" s="5" t="s">
        <v>11</v>
      </c>
      <c r="M4" s="5" t="s">
        <v>12</v>
      </c>
      <c r="N4" s="35" t="s">
        <v>13</v>
      </c>
    </row>
    <row r="5" spans="1:14" ht="21.75" customHeight="1" thickBot="1">
      <c r="A5" s="36"/>
      <c r="B5" s="37"/>
      <c r="C5" s="37"/>
      <c r="D5" s="15"/>
      <c r="E5" s="15"/>
      <c r="F5" s="15"/>
      <c r="G5" s="15"/>
      <c r="H5" s="15"/>
      <c r="I5" s="15"/>
      <c r="J5" s="15"/>
      <c r="K5" s="15"/>
      <c r="L5" s="15"/>
      <c r="M5" s="15"/>
      <c r="N5" s="38"/>
    </row>
  </sheetData>
  <phoneticPr fontId="29" type="noConversion"/>
  <pageMargins left="0.23622047244094491" right="0.23622047244094491" top="0.74803149606299213" bottom="0.74803149606299213" header="0.31496062992125984" footer="0.31496062992125984"/>
  <pageSetup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49325-C800-47F5-8D46-B7840B56A8F3}">
  <dimension ref="A1:N176"/>
  <sheetViews>
    <sheetView showGridLines="0" zoomScale="80" zoomScaleNormal="80" workbookViewId="0">
      <selection activeCell="H2" sqref="H2"/>
    </sheetView>
  </sheetViews>
  <sheetFormatPr defaultColWidth="9.08984375" defaultRowHeight="14.5"/>
  <cols>
    <col min="1" max="1" width="16.90625" style="6" customWidth="1"/>
    <col min="2" max="2" width="41.36328125" style="6" customWidth="1"/>
    <col min="3" max="5" width="13.36328125" style="117" customWidth="1"/>
    <col min="6" max="6" width="16.08984375" style="117" customWidth="1"/>
    <col min="7" max="7" width="29.36328125" style="97" customWidth="1"/>
    <col min="8" max="8" width="18.36328125" style="114" customWidth="1"/>
    <col min="9" max="9" width="15.36328125" style="97" customWidth="1"/>
    <col min="10" max="10" width="19" style="97" customWidth="1"/>
    <col min="11" max="12" width="23.90625" style="97" customWidth="1"/>
    <col min="13" max="13" width="21.90625" style="97" customWidth="1"/>
    <col min="14" max="14" width="9.08984375" style="97"/>
    <col min="15" max="16384" width="9.08984375" style="13"/>
  </cols>
  <sheetData>
    <row r="1" spans="1:14" ht="33.65" customHeight="1">
      <c r="A1" s="4" t="s">
        <v>14</v>
      </c>
      <c r="B1" s="39"/>
      <c r="C1" s="115"/>
      <c r="D1" s="115"/>
      <c r="E1" s="115"/>
      <c r="F1" s="115"/>
      <c r="G1" s="107"/>
      <c r="H1" s="108"/>
    </row>
    <row r="2" spans="1:14" ht="17" customHeight="1">
      <c r="A2" s="4"/>
      <c r="B2" s="128"/>
      <c r="C2" s="115"/>
      <c r="D2" s="115"/>
      <c r="E2" s="115"/>
      <c r="F2" s="115"/>
      <c r="G2" s="107"/>
      <c r="H2" s="129"/>
    </row>
    <row r="3" spans="1:14" s="31" customFormat="1">
      <c r="A3" s="25">
        <v>1</v>
      </c>
      <c r="B3" s="25">
        <f t="shared" ref="B3:M3" si="0">A3+1</f>
        <v>2</v>
      </c>
      <c r="C3" s="109">
        <f>B3+1</f>
        <v>3</v>
      </c>
      <c r="D3" s="109">
        <f t="shared" ref="D3:F3" si="1">C3+1</f>
        <v>4</v>
      </c>
      <c r="E3" s="109">
        <f t="shared" si="1"/>
        <v>5</v>
      </c>
      <c r="F3" s="109">
        <f t="shared" si="1"/>
        <v>6</v>
      </c>
      <c r="G3" s="109">
        <v>10</v>
      </c>
      <c r="H3" s="109">
        <f t="shared" si="0"/>
        <v>11</v>
      </c>
      <c r="I3" s="109">
        <f t="shared" si="0"/>
        <v>12</v>
      </c>
      <c r="J3" s="109">
        <f t="shared" si="0"/>
        <v>13</v>
      </c>
      <c r="K3" s="109">
        <f t="shared" si="0"/>
        <v>14</v>
      </c>
      <c r="L3" s="109">
        <f t="shared" si="0"/>
        <v>15</v>
      </c>
      <c r="M3" s="109">
        <f t="shared" si="0"/>
        <v>16</v>
      </c>
      <c r="N3" s="98"/>
    </row>
    <row r="4" spans="1:14" s="31" customFormat="1">
      <c r="A4" s="10"/>
      <c r="B4" s="10" t="s">
        <v>15</v>
      </c>
      <c r="C4" s="110"/>
      <c r="D4" s="110"/>
      <c r="E4" s="110"/>
      <c r="F4" s="110"/>
      <c r="G4" s="110" t="s">
        <v>15</v>
      </c>
      <c r="H4" s="110"/>
      <c r="I4" s="110"/>
      <c r="J4" s="110"/>
      <c r="K4" s="111"/>
      <c r="L4" s="111"/>
      <c r="M4" s="112"/>
      <c r="N4" s="98"/>
    </row>
    <row r="5" spans="1:14" s="31" customFormat="1" ht="102" customHeight="1">
      <c r="A5" s="133" t="s">
        <v>16</v>
      </c>
      <c r="B5" s="133" t="s">
        <v>17</v>
      </c>
      <c r="C5" s="135" t="s">
        <v>18</v>
      </c>
      <c r="D5" s="135" t="s">
        <v>19</v>
      </c>
      <c r="E5" s="135" t="s">
        <v>20</v>
      </c>
      <c r="F5" s="137" t="s">
        <v>21</v>
      </c>
      <c r="G5" s="131" t="s">
        <v>219</v>
      </c>
      <c r="H5" s="131" t="s">
        <v>22</v>
      </c>
      <c r="I5" s="131" t="s">
        <v>23</v>
      </c>
      <c r="J5" s="113" t="s">
        <v>24</v>
      </c>
      <c r="K5" s="131" t="s">
        <v>25</v>
      </c>
      <c r="L5" s="131" t="s">
        <v>26</v>
      </c>
      <c r="M5" s="131" t="s">
        <v>27</v>
      </c>
      <c r="N5" s="98"/>
    </row>
    <row r="6" spans="1:14" ht="160" customHeight="1">
      <c r="A6" s="134"/>
      <c r="B6" s="134"/>
      <c r="C6" s="136"/>
      <c r="D6" s="136"/>
      <c r="E6" s="136"/>
      <c r="F6" s="138"/>
      <c r="G6" s="132"/>
      <c r="H6" s="132"/>
      <c r="I6" s="132"/>
      <c r="J6" s="112" t="s">
        <v>28</v>
      </c>
      <c r="K6" s="132"/>
      <c r="L6" s="132"/>
      <c r="M6" s="132"/>
    </row>
    <row r="7" spans="1:14" ht="21" customHeight="1">
      <c r="A7" s="16"/>
      <c r="B7" s="16"/>
      <c r="C7" s="116"/>
      <c r="D7" s="116"/>
      <c r="E7" s="116"/>
      <c r="F7" s="116"/>
      <c r="G7" s="106"/>
      <c r="H7" s="84"/>
      <c r="I7" s="106"/>
      <c r="J7" s="106"/>
      <c r="K7" s="106"/>
      <c r="L7" s="106"/>
      <c r="M7" s="106"/>
    </row>
    <row r="12" spans="1:14" s="6" customFormat="1">
      <c r="C12" s="117"/>
      <c r="D12" s="117"/>
      <c r="E12" s="117"/>
      <c r="F12" s="117"/>
      <c r="G12" s="97"/>
      <c r="H12" s="114"/>
      <c r="I12" s="97"/>
      <c r="J12" s="97"/>
      <c r="K12" s="114"/>
      <c r="L12" s="114"/>
      <c r="M12" s="97"/>
      <c r="N12" s="114"/>
    </row>
    <row r="13" spans="1:14" s="6" customFormat="1">
      <c r="C13" s="117"/>
      <c r="D13" s="117"/>
      <c r="E13" s="117"/>
      <c r="F13" s="117"/>
      <c r="G13" s="97"/>
      <c r="H13" s="114"/>
      <c r="I13" s="97"/>
      <c r="J13" s="97"/>
      <c r="K13" s="114"/>
      <c r="L13" s="114"/>
      <c r="M13" s="97"/>
      <c r="N13" s="114"/>
    </row>
    <row r="14" spans="1:14" s="6" customFormat="1">
      <c r="C14" s="117"/>
      <c r="D14" s="117"/>
      <c r="E14" s="117"/>
      <c r="F14" s="117"/>
      <c r="G14" s="97"/>
      <c r="H14" s="114"/>
      <c r="I14" s="97"/>
      <c r="J14" s="97"/>
      <c r="K14" s="114"/>
      <c r="L14" s="114"/>
      <c r="M14" s="97"/>
      <c r="N14" s="114"/>
    </row>
    <row r="15" spans="1:14" s="6" customFormat="1">
      <c r="C15" s="117"/>
      <c r="D15" s="117"/>
      <c r="E15" s="117"/>
      <c r="F15" s="117"/>
      <c r="G15" s="97"/>
      <c r="H15" s="114"/>
      <c r="I15" s="97"/>
      <c r="J15" s="97"/>
      <c r="K15" s="114"/>
      <c r="L15" s="114"/>
      <c r="M15" s="97"/>
      <c r="N15" s="114"/>
    </row>
    <row r="16" spans="1:14" s="6" customFormat="1">
      <c r="C16" s="117"/>
      <c r="D16" s="117"/>
      <c r="E16" s="117"/>
      <c r="F16" s="117"/>
      <c r="G16" s="97"/>
      <c r="H16" s="114"/>
      <c r="I16" s="97"/>
      <c r="J16" s="97"/>
      <c r="K16" s="114"/>
      <c r="L16" s="114"/>
      <c r="M16" s="97"/>
      <c r="N16" s="114"/>
    </row>
    <row r="17" spans="3:14" s="6" customFormat="1">
      <c r="C17" s="117"/>
      <c r="D17" s="117"/>
      <c r="E17" s="117"/>
      <c r="F17" s="117"/>
      <c r="G17" s="97"/>
      <c r="H17" s="114"/>
      <c r="I17" s="97"/>
      <c r="J17" s="97"/>
      <c r="K17" s="114"/>
      <c r="L17" s="114"/>
      <c r="M17" s="97"/>
      <c r="N17" s="114"/>
    </row>
    <row r="18" spans="3:14" s="6" customFormat="1">
      <c r="C18" s="117"/>
      <c r="D18" s="117"/>
      <c r="E18" s="117"/>
      <c r="F18" s="117"/>
      <c r="G18" s="97"/>
      <c r="H18" s="114"/>
      <c r="I18" s="97"/>
      <c r="J18" s="97"/>
      <c r="K18" s="114"/>
      <c r="L18" s="114"/>
      <c r="M18" s="97"/>
      <c r="N18" s="114"/>
    </row>
    <row r="19" spans="3:14" s="6" customFormat="1">
      <c r="C19" s="117"/>
      <c r="D19" s="117"/>
      <c r="E19" s="117"/>
      <c r="F19" s="117"/>
      <c r="G19" s="97"/>
      <c r="H19" s="114"/>
      <c r="I19" s="97"/>
      <c r="J19" s="97"/>
      <c r="K19" s="114"/>
      <c r="L19" s="114"/>
      <c r="M19" s="97"/>
      <c r="N19" s="114"/>
    </row>
    <row r="20" spans="3:14" s="6" customFormat="1">
      <c r="C20" s="117"/>
      <c r="D20" s="117"/>
      <c r="E20" s="117"/>
      <c r="F20" s="117"/>
      <c r="G20" s="97"/>
      <c r="H20" s="114"/>
      <c r="I20" s="97"/>
      <c r="J20" s="97"/>
      <c r="K20" s="114"/>
      <c r="L20" s="114"/>
      <c r="M20" s="97"/>
      <c r="N20" s="114"/>
    </row>
    <row r="21" spans="3:14" s="6" customFormat="1">
      <c r="C21" s="117"/>
      <c r="D21" s="117"/>
      <c r="E21" s="117"/>
      <c r="F21" s="117"/>
      <c r="G21" s="97"/>
      <c r="H21" s="114"/>
      <c r="I21" s="97"/>
      <c r="J21" s="97"/>
      <c r="K21" s="114"/>
      <c r="L21" s="114"/>
      <c r="M21" s="97"/>
      <c r="N21" s="114"/>
    </row>
    <row r="22" spans="3:14" s="6" customFormat="1">
      <c r="C22" s="117"/>
      <c r="D22" s="117"/>
      <c r="E22" s="117"/>
      <c r="F22" s="117"/>
      <c r="G22" s="97"/>
      <c r="H22" s="114"/>
      <c r="I22" s="97"/>
      <c r="J22" s="97"/>
      <c r="K22" s="114"/>
      <c r="L22" s="114"/>
      <c r="M22" s="97"/>
      <c r="N22" s="114"/>
    </row>
    <row r="23" spans="3:14" s="6" customFormat="1">
      <c r="C23" s="117"/>
      <c r="D23" s="117"/>
      <c r="E23" s="117"/>
      <c r="F23" s="117"/>
      <c r="G23" s="97"/>
      <c r="H23" s="114"/>
      <c r="I23" s="97"/>
      <c r="J23" s="97"/>
      <c r="K23" s="114"/>
      <c r="L23" s="114"/>
      <c r="M23" s="97"/>
      <c r="N23" s="114"/>
    </row>
    <row r="24" spans="3:14" s="6" customFormat="1">
      <c r="C24" s="117"/>
      <c r="D24" s="117"/>
      <c r="E24" s="117"/>
      <c r="F24" s="117"/>
      <c r="G24" s="97"/>
      <c r="H24" s="114"/>
      <c r="I24" s="97"/>
      <c r="J24" s="97"/>
      <c r="K24" s="114"/>
      <c r="L24" s="114"/>
      <c r="M24" s="97"/>
      <c r="N24" s="114"/>
    </row>
    <row r="25" spans="3:14" s="6" customFormat="1">
      <c r="C25" s="117"/>
      <c r="D25" s="117"/>
      <c r="E25" s="117"/>
      <c r="F25" s="117"/>
      <c r="G25" s="97"/>
      <c r="H25" s="114"/>
      <c r="I25" s="97"/>
      <c r="J25" s="97"/>
      <c r="K25" s="114"/>
      <c r="L25" s="114"/>
      <c r="M25" s="97"/>
      <c r="N25" s="114"/>
    </row>
    <row r="26" spans="3:14" s="6" customFormat="1">
      <c r="C26" s="117"/>
      <c r="D26" s="117"/>
      <c r="E26" s="117"/>
      <c r="F26" s="117"/>
      <c r="G26" s="97"/>
      <c r="H26" s="114"/>
      <c r="I26" s="97"/>
      <c r="J26" s="97"/>
      <c r="K26" s="114"/>
      <c r="L26" s="114"/>
      <c r="M26" s="97"/>
      <c r="N26" s="114"/>
    </row>
    <row r="27" spans="3:14" s="6" customFormat="1">
      <c r="C27" s="117"/>
      <c r="D27" s="117"/>
      <c r="E27" s="117"/>
      <c r="F27" s="117"/>
      <c r="G27" s="97"/>
      <c r="H27" s="114"/>
      <c r="I27" s="97"/>
      <c r="J27" s="97"/>
      <c r="K27" s="114"/>
      <c r="L27" s="114"/>
      <c r="M27" s="97"/>
      <c r="N27" s="114"/>
    </row>
    <row r="28" spans="3:14" s="6" customFormat="1">
      <c r="C28" s="117"/>
      <c r="D28" s="117"/>
      <c r="E28" s="117"/>
      <c r="F28" s="117"/>
      <c r="G28" s="97"/>
      <c r="H28" s="114"/>
      <c r="I28" s="97"/>
      <c r="J28" s="97"/>
      <c r="K28" s="114"/>
      <c r="L28" s="114"/>
      <c r="M28" s="97"/>
      <c r="N28" s="114"/>
    </row>
    <row r="29" spans="3:14" s="6" customFormat="1">
      <c r="C29" s="117"/>
      <c r="D29" s="117"/>
      <c r="E29" s="117"/>
      <c r="F29" s="117"/>
      <c r="G29" s="97"/>
      <c r="H29" s="114"/>
      <c r="I29" s="97"/>
      <c r="J29" s="97"/>
      <c r="K29" s="114"/>
      <c r="L29" s="114"/>
      <c r="M29" s="97"/>
      <c r="N29" s="114"/>
    </row>
    <row r="30" spans="3:14" s="6" customFormat="1">
      <c r="C30" s="117"/>
      <c r="D30" s="117"/>
      <c r="E30" s="117"/>
      <c r="F30" s="117"/>
      <c r="G30" s="97"/>
      <c r="H30" s="114"/>
      <c r="I30" s="97"/>
      <c r="J30" s="97"/>
      <c r="K30" s="114"/>
      <c r="L30" s="114"/>
      <c r="M30" s="97"/>
      <c r="N30" s="114"/>
    </row>
    <row r="31" spans="3:14" s="6" customFormat="1">
      <c r="C31" s="117"/>
      <c r="D31" s="117"/>
      <c r="E31" s="117"/>
      <c r="F31" s="117"/>
      <c r="G31" s="97"/>
      <c r="H31" s="114"/>
      <c r="I31" s="97"/>
      <c r="J31" s="97"/>
      <c r="K31" s="114"/>
      <c r="L31" s="114"/>
      <c r="M31" s="97"/>
      <c r="N31" s="114"/>
    </row>
    <row r="32" spans="3:14" s="6" customFormat="1">
      <c r="C32" s="117"/>
      <c r="D32" s="117"/>
      <c r="E32" s="117"/>
      <c r="F32" s="117"/>
      <c r="G32" s="97"/>
      <c r="H32" s="114"/>
      <c r="I32" s="97"/>
      <c r="J32" s="97"/>
      <c r="K32" s="114"/>
      <c r="L32" s="114"/>
      <c r="M32" s="97"/>
      <c r="N32" s="114"/>
    </row>
    <row r="33" spans="3:14" s="6" customFormat="1">
      <c r="C33" s="117"/>
      <c r="D33" s="117"/>
      <c r="E33" s="117"/>
      <c r="F33" s="117"/>
      <c r="G33" s="97"/>
      <c r="H33" s="114"/>
      <c r="I33" s="97"/>
      <c r="J33" s="97"/>
      <c r="K33" s="114"/>
      <c r="L33" s="114"/>
      <c r="M33" s="97"/>
      <c r="N33" s="114"/>
    </row>
    <row r="34" spans="3:14" s="6" customFormat="1">
      <c r="C34" s="117"/>
      <c r="D34" s="117"/>
      <c r="E34" s="117"/>
      <c r="F34" s="117"/>
      <c r="G34" s="97"/>
      <c r="H34" s="114"/>
      <c r="I34" s="97"/>
      <c r="J34" s="97"/>
      <c r="K34" s="114"/>
      <c r="L34" s="114"/>
      <c r="M34" s="97"/>
      <c r="N34" s="114"/>
    </row>
    <row r="35" spans="3:14" s="6" customFormat="1">
      <c r="C35" s="117"/>
      <c r="D35" s="117"/>
      <c r="E35" s="117"/>
      <c r="F35" s="117"/>
      <c r="G35" s="97"/>
      <c r="H35" s="114"/>
      <c r="I35" s="97"/>
      <c r="J35" s="97"/>
      <c r="K35" s="114"/>
      <c r="L35" s="114"/>
      <c r="M35" s="97"/>
      <c r="N35" s="114"/>
    </row>
    <row r="36" spans="3:14" s="6" customFormat="1">
      <c r="C36" s="117"/>
      <c r="D36" s="117"/>
      <c r="E36" s="117"/>
      <c r="F36" s="117"/>
      <c r="G36" s="97"/>
      <c r="H36" s="114"/>
      <c r="I36" s="97"/>
      <c r="J36" s="97"/>
      <c r="K36" s="114"/>
      <c r="L36" s="114"/>
      <c r="M36" s="97"/>
      <c r="N36" s="114"/>
    </row>
    <row r="37" spans="3:14" s="6" customFormat="1">
      <c r="C37" s="117"/>
      <c r="D37" s="117"/>
      <c r="E37" s="117"/>
      <c r="F37" s="117"/>
      <c r="G37" s="97"/>
      <c r="H37" s="114"/>
      <c r="I37" s="97"/>
      <c r="J37" s="97"/>
      <c r="K37" s="114"/>
      <c r="L37" s="114"/>
      <c r="M37" s="97"/>
      <c r="N37" s="114"/>
    </row>
    <row r="38" spans="3:14" s="6" customFormat="1">
      <c r="C38" s="117"/>
      <c r="D38" s="117"/>
      <c r="E38" s="117"/>
      <c r="F38" s="117"/>
      <c r="G38" s="97"/>
      <c r="H38" s="114"/>
      <c r="I38" s="97"/>
      <c r="J38" s="97"/>
      <c r="K38" s="114"/>
      <c r="L38" s="114"/>
      <c r="M38" s="97"/>
      <c r="N38" s="114"/>
    </row>
    <row r="39" spans="3:14" s="6" customFormat="1">
      <c r="C39" s="117"/>
      <c r="D39" s="117"/>
      <c r="E39" s="117"/>
      <c r="F39" s="117"/>
      <c r="G39" s="97"/>
      <c r="H39" s="114"/>
      <c r="I39" s="97"/>
      <c r="J39" s="97"/>
      <c r="K39" s="114"/>
      <c r="L39" s="114"/>
      <c r="M39" s="97"/>
      <c r="N39" s="114"/>
    </row>
    <row r="40" spans="3:14" s="6" customFormat="1">
      <c r="C40" s="117"/>
      <c r="D40" s="117"/>
      <c r="E40" s="117"/>
      <c r="F40" s="117"/>
      <c r="G40" s="97"/>
      <c r="H40" s="114"/>
      <c r="I40" s="97"/>
      <c r="J40" s="97"/>
      <c r="K40" s="114"/>
      <c r="L40" s="114"/>
      <c r="M40" s="97"/>
      <c r="N40" s="114"/>
    </row>
    <row r="41" spans="3:14" s="6" customFormat="1">
      <c r="C41" s="117"/>
      <c r="D41" s="117"/>
      <c r="E41" s="117"/>
      <c r="F41" s="117"/>
      <c r="G41" s="97"/>
      <c r="H41" s="114"/>
      <c r="I41" s="97"/>
      <c r="J41" s="97"/>
      <c r="K41" s="114"/>
      <c r="L41" s="114"/>
      <c r="M41" s="97"/>
      <c r="N41" s="114"/>
    </row>
    <row r="42" spans="3:14" s="6" customFormat="1">
      <c r="C42" s="117"/>
      <c r="D42" s="117"/>
      <c r="E42" s="117"/>
      <c r="F42" s="117"/>
      <c r="G42" s="97"/>
      <c r="H42" s="114"/>
      <c r="I42" s="97"/>
      <c r="J42" s="97"/>
      <c r="K42" s="114"/>
      <c r="L42" s="114"/>
      <c r="M42" s="97"/>
      <c r="N42" s="114"/>
    </row>
    <row r="43" spans="3:14" s="6" customFormat="1">
      <c r="C43" s="117"/>
      <c r="D43" s="117"/>
      <c r="E43" s="117"/>
      <c r="F43" s="117"/>
      <c r="G43" s="97"/>
      <c r="H43" s="114"/>
      <c r="I43" s="97"/>
      <c r="J43" s="97"/>
      <c r="K43" s="114"/>
      <c r="L43" s="114"/>
      <c r="M43" s="97"/>
      <c r="N43" s="114"/>
    </row>
    <row r="44" spans="3:14" s="6" customFormat="1">
      <c r="C44" s="117"/>
      <c r="D44" s="117"/>
      <c r="E44" s="117"/>
      <c r="F44" s="117"/>
      <c r="G44" s="97"/>
      <c r="H44" s="114"/>
      <c r="I44" s="97"/>
      <c r="J44" s="97"/>
      <c r="K44" s="114"/>
      <c r="L44" s="114"/>
      <c r="M44" s="97"/>
      <c r="N44" s="114"/>
    </row>
    <row r="45" spans="3:14" s="6" customFormat="1">
      <c r="C45" s="117"/>
      <c r="D45" s="117"/>
      <c r="E45" s="117"/>
      <c r="F45" s="117"/>
      <c r="G45" s="97"/>
      <c r="H45" s="114"/>
      <c r="I45" s="97"/>
      <c r="J45" s="97"/>
      <c r="K45" s="114"/>
      <c r="L45" s="114"/>
      <c r="M45" s="97"/>
      <c r="N45" s="114"/>
    </row>
    <row r="46" spans="3:14" s="6" customFormat="1">
      <c r="C46" s="117"/>
      <c r="D46" s="117"/>
      <c r="E46" s="117"/>
      <c r="F46" s="117"/>
      <c r="G46" s="97"/>
      <c r="H46" s="114"/>
      <c r="I46" s="97"/>
      <c r="J46" s="97"/>
      <c r="K46" s="114"/>
      <c r="L46" s="114"/>
      <c r="M46" s="97"/>
      <c r="N46" s="114"/>
    </row>
    <row r="47" spans="3:14" s="6" customFormat="1">
      <c r="C47" s="117"/>
      <c r="D47" s="117"/>
      <c r="E47" s="117"/>
      <c r="F47" s="117"/>
      <c r="G47" s="97"/>
      <c r="H47" s="114"/>
      <c r="I47" s="97"/>
      <c r="J47" s="97"/>
      <c r="K47" s="114"/>
      <c r="L47" s="114"/>
      <c r="M47" s="97"/>
      <c r="N47" s="114"/>
    </row>
    <row r="48" spans="3:14" s="6" customFormat="1">
      <c r="C48" s="117"/>
      <c r="D48" s="117"/>
      <c r="E48" s="117"/>
      <c r="F48" s="117"/>
      <c r="G48" s="97"/>
      <c r="H48" s="114"/>
      <c r="I48" s="97"/>
      <c r="J48" s="97"/>
      <c r="K48" s="114"/>
      <c r="L48" s="114"/>
      <c r="M48" s="97"/>
      <c r="N48" s="114"/>
    </row>
    <row r="49" spans="3:14" s="6" customFormat="1">
      <c r="C49" s="117"/>
      <c r="D49" s="117"/>
      <c r="E49" s="117"/>
      <c r="F49" s="117"/>
      <c r="G49" s="97"/>
      <c r="H49" s="114"/>
      <c r="I49" s="97"/>
      <c r="J49" s="97"/>
      <c r="K49" s="114"/>
      <c r="L49" s="114"/>
      <c r="M49" s="97"/>
      <c r="N49" s="114"/>
    </row>
    <row r="50" spans="3:14" s="6" customFormat="1">
      <c r="C50" s="117"/>
      <c r="D50" s="117"/>
      <c r="E50" s="117"/>
      <c r="F50" s="117"/>
      <c r="G50" s="97"/>
      <c r="H50" s="114"/>
      <c r="I50" s="97"/>
      <c r="J50" s="97"/>
      <c r="K50" s="114"/>
      <c r="L50" s="114"/>
      <c r="M50" s="97"/>
      <c r="N50" s="114"/>
    </row>
    <row r="51" spans="3:14" s="6" customFormat="1">
      <c r="C51" s="117"/>
      <c r="D51" s="117"/>
      <c r="E51" s="117"/>
      <c r="F51" s="117"/>
      <c r="G51" s="97"/>
      <c r="H51" s="114"/>
      <c r="I51" s="97"/>
      <c r="J51" s="97"/>
      <c r="K51" s="114"/>
      <c r="L51" s="114"/>
      <c r="M51" s="97"/>
      <c r="N51" s="114"/>
    </row>
    <row r="52" spans="3:14" s="6" customFormat="1">
      <c r="C52" s="117"/>
      <c r="D52" s="117"/>
      <c r="E52" s="117"/>
      <c r="F52" s="117"/>
      <c r="G52" s="97"/>
      <c r="H52" s="114"/>
      <c r="I52" s="97"/>
      <c r="J52" s="97"/>
      <c r="K52" s="114"/>
      <c r="L52" s="114"/>
      <c r="M52" s="97"/>
      <c r="N52" s="114"/>
    </row>
    <row r="53" spans="3:14" s="6" customFormat="1">
      <c r="C53" s="117"/>
      <c r="D53" s="117"/>
      <c r="E53" s="117"/>
      <c r="F53" s="117"/>
      <c r="G53" s="97"/>
      <c r="H53" s="114"/>
      <c r="I53" s="97"/>
      <c r="J53" s="97"/>
      <c r="K53" s="114"/>
      <c r="L53" s="114"/>
      <c r="M53" s="97"/>
      <c r="N53" s="114"/>
    </row>
    <row r="54" spans="3:14" s="6" customFormat="1">
      <c r="C54" s="117"/>
      <c r="D54" s="117"/>
      <c r="E54" s="117"/>
      <c r="F54" s="117"/>
      <c r="G54" s="97"/>
      <c r="H54" s="114"/>
      <c r="I54" s="97"/>
      <c r="J54" s="97"/>
      <c r="K54" s="114"/>
      <c r="L54" s="114"/>
      <c r="M54" s="97"/>
      <c r="N54" s="114"/>
    </row>
    <row r="55" spans="3:14" s="6" customFormat="1">
      <c r="C55" s="117"/>
      <c r="D55" s="117"/>
      <c r="E55" s="117"/>
      <c r="F55" s="117"/>
      <c r="G55" s="97"/>
      <c r="H55" s="114"/>
      <c r="I55" s="97"/>
      <c r="J55" s="97"/>
      <c r="K55" s="114"/>
      <c r="L55" s="114"/>
      <c r="M55" s="97"/>
      <c r="N55" s="114"/>
    </row>
    <row r="56" spans="3:14" s="6" customFormat="1">
      <c r="C56" s="117"/>
      <c r="D56" s="117"/>
      <c r="E56" s="117"/>
      <c r="F56" s="117"/>
      <c r="G56" s="97"/>
      <c r="H56" s="114"/>
      <c r="I56" s="97"/>
      <c r="J56" s="97"/>
      <c r="K56" s="114"/>
      <c r="L56" s="114"/>
      <c r="M56" s="97"/>
      <c r="N56" s="114"/>
    </row>
    <row r="57" spans="3:14" s="6" customFormat="1">
      <c r="C57" s="117"/>
      <c r="D57" s="117"/>
      <c r="E57" s="117"/>
      <c r="F57" s="117"/>
      <c r="G57" s="97"/>
      <c r="H57" s="114"/>
      <c r="I57" s="97"/>
      <c r="J57" s="97"/>
      <c r="K57" s="114"/>
      <c r="L57" s="114"/>
      <c r="M57" s="97"/>
      <c r="N57" s="114"/>
    </row>
    <row r="58" spans="3:14" s="6" customFormat="1">
      <c r="C58" s="117"/>
      <c r="D58" s="117"/>
      <c r="E58" s="117"/>
      <c r="F58" s="117"/>
      <c r="G58" s="97"/>
      <c r="H58" s="114"/>
      <c r="I58" s="97"/>
      <c r="J58" s="97"/>
      <c r="K58" s="114"/>
      <c r="L58" s="114"/>
      <c r="M58" s="97"/>
      <c r="N58" s="114"/>
    </row>
    <row r="59" spans="3:14" s="6" customFormat="1">
      <c r="C59" s="117"/>
      <c r="D59" s="117"/>
      <c r="E59" s="117"/>
      <c r="F59" s="117"/>
      <c r="G59" s="97"/>
      <c r="H59" s="114"/>
      <c r="I59" s="97"/>
      <c r="J59" s="97"/>
      <c r="K59" s="114"/>
      <c r="L59" s="114"/>
      <c r="M59" s="97"/>
      <c r="N59" s="114"/>
    </row>
    <row r="60" spans="3:14" s="6" customFormat="1">
      <c r="C60" s="117"/>
      <c r="D60" s="117"/>
      <c r="E60" s="117"/>
      <c r="F60" s="117"/>
      <c r="G60" s="97"/>
      <c r="H60" s="114"/>
      <c r="I60" s="97"/>
      <c r="J60" s="97"/>
      <c r="K60" s="114"/>
      <c r="L60" s="114"/>
      <c r="M60" s="97"/>
      <c r="N60" s="114"/>
    </row>
    <row r="61" spans="3:14" s="6" customFormat="1">
      <c r="C61" s="117"/>
      <c r="D61" s="117"/>
      <c r="E61" s="117"/>
      <c r="F61" s="117"/>
      <c r="G61" s="97"/>
      <c r="H61" s="114"/>
      <c r="I61" s="97"/>
      <c r="J61" s="97"/>
      <c r="K61" s="114"/>
      <c r="L61" s="114"/>
      <c r="M61" s="97"/>
      <c r="N61" s="114"/>
    </row>
    <row r="62" spans="3:14" s="6" customFormat="1">
      <c r="C62" s="117"/>
      <c r="D62" s="117"/>
      <c r="E62" s="117"/>
      <c r="F62" s="117"/>
      <c r="G62" s="97"/>
      <c r="H62" s="114"/>
      <c r="I62" s="97"/>
      <c r="J62" s="97"/>
      <c r="K62" s="114"/>
      <c r="L62" s="114"/>
      <c r="M62" s="97"/>
      <c r="N62" s="114"/>
    </row>
    <row r="63" spans="3:14" s="6" customFormat="1">
      <c r="C63" s="117"/>
      <c r="D63" s="117"/>
      <c r="E63" s="117"/>
      <c r="F63" s="117"/>
      <c r="G63" s="97"/>
      <c r="H63" s="114"/>
      <c r="I63" s="97"/>
      <c r="J63" s="97"/>
      <c r="K63" s="114"/>
      <c r="L63" s="114"/>
      <c r="M63" s="97"/>
      <c r="N63" s="114"/>
    </row>
    <row r="64" spans="3:14" s="6" customFormat="1">
      <c r="C64" s="117"/>
      <c r="D64" s="117"/>
      <c r="E64" s="117"/>
      <c r="F64" s="117"/>
      <c r="G64" s="97"/>
      <c r="H64" s="114"/>
      <c r="I64" s="97"/>
      <c r="J64" s="97"/>
      <c r="K64" s="114"/>
      <c r="L64" s="114"/>
      <c r="M64" s="97"/>
      <c r="N64" s="114"/>
    </row>
    <row r="65" spans="3:14" s="6" customFormat="1">
      <c r="C65" s="117"/>
      <c r="D65" s="117"/>
      <c r="E65" s="117"/>
      <c r="F65" s="117"/>
      <c r="G65" s="97"/>
      <c r="H65" s="114"/>
      <c r="I65" s="97"/>
      <c r="J65" s="97"/>
      <c r="K65" s="114"/>
      <c r="L65" s="114"/>
      <c r="M65" s="97"/>
      <c r="N65" s="114"/>
    </row>
    <row r="66" spans="3:14" s="6" customFormat="1">
      <c r="C66" s="117"/>
      <c r="D66" s="117"/>
      <c r="E66" s="117"/>
      <c r="F66" s="117"/>
      <c r="G66" s="97"/>
      <c r="H66" s="114"/>
      <c r="I66" s="97"/>
      <c r="J66" s="97"/>
      <c r="K66" s="114"/>
      <c r="L66" s="114"/>
      <c r="M66" s="97"/>
      <c r="N66" s="114"/>
    </row>
    <row r="67" spans="3:14" s="6" customFormat="1">
      <c r="C67" s="117"/>
      <c r="D67" s="117"/>
      <c r="E67" s="117"/>
      <c r="F67" s="117"/>
      <c r="G67" s="97"/>
      <c r="H67" s="114"/>
      <c r="I67" s="97"/>
      <c r="J67" s="97"/>
      <c r="K67" s="114"/>
      <c r="L67" s="114"/>
      <c r="M67" s="97"/>
      <c r="N67" s="114"/>
    </row>
    <row r="68" spans="3:14" s="6" customFormat="1">
      <c r="C68" s="117"/>
      <c r="D68" s="117"/>
      <c r="E68" s="117"/>
      <c r="F68" s="117"/>
      <c r="G68" s="97"/>
      <c r="H68" s="114"/>
      <c r="I68" s="97"/>
      <c r="J68" s="97"/>
      <c r="K68" s="114"/>
      <c r="L68" s="114"/>
      <c r="M68" s="97"/>
      <c r="N68" s="114"/>
    </row>
    <row r="69" spans="3:14" s="6" customFormat="1">
      <c r="C69" s="117"/>
      <c r="D69" s="117"/>
      <c r="E69" s="117"/>
      <c r="F69" s="117"/>
      <c r="G69" s="97"/>
      <c r="H69" s="114"/>
      <c r="I69" s="97"/>
      <c r="J69" s="97"/>
      <c r="K69" s="114"/>
      <c r="L69" s="114"/>
      <c r="M69" s="97"/>
      <c r="N69" s="114"/>
    </row>
    <row r="70" spans="3:14" s="6" customFormat="1">
      <c r="C70" s="117"/>
      <c r="D70" s="117"/>
      <c r="E70" s="117"/>
      <c r="F70" s="117"/>
      <c r="G70" s="97"/>
      <c r="H70" s="114"/>
      <c r="I70" s="97"/>
      <c r="J70" s="97"/>
      <c r="K70" s="114"/>
      <c r="L70" s="114"/>
      <c r="M70" s="97"/>
      <c r="N70" s="114"/>
    </row>
    <row r="71" spans="3:14" s="6" customFormat="1">
      <c r="C71" s="117"/>
      <c r="D71" s="117"/>
      <c r="E71" s="117"/>
      <c r="F71" s="117"/>
      <c r="G71" s="97"/>
      <c r="H71" s="114"/>
      <c r="I71" s="97"/>
      <c r="J71" s="97"/>
      <c r="K71" s="114"/>
      <c r="L71" s="114"/>
      <c r="M71" s="97"/>
      <c r="N71" s="114"/>
    </row>
    <row r="72" spans="3:14" s="6" customFormat="1">
      <c r="C72" s="117"/>
      <c r="D72" s="117"/>
      <c r="E72" s="117"/>
      <c r="F72" s="117"/>
      <c r="G72" s="97"/>
      <c r="H72" s="114"/>
      <c r="I72" s="97"/>
      <c r="J72" s="97"/>
      <c r="K72" s="114"/>
      <c r="L72" s="114"/>
      <c r="M72" s="97"/>
      <c r="N72" s="114"/>
    </row>
    <row r="73" spans="3:14" s="6" customFormat="1">
      <c r="C73" s="117"/>
      <c r="D73" s="117"/>
      <c r="E73" s="117"/>
      <c r="F73" s="117"/>
      <c r="G73" s="97"/>
      <c r="H73" s="114"/>
      <c r="I73" s="97"/>
      <c r="J73" s="97"/>
      <c r="K73" s="114"/>
      <c r="L73" s="114"/>
      <c r="M73" s="97"/>
      <c r="N73" s="114"/>
    </row>
    <row r="74" spans="3:14" s="6" customFormat="1">
      <c r="C74" s="117"/>
      <c r="D74" s="117"/>
      <c r="E74" s="117"/>
      <c r="F74" s="117"/>
      <c r="G74" s="97"/>
      <c r="H74" s="114"/>
      <c r="I74" s="97"/>
      <c r="J74" s="97"/>
      <c r="K74" s="114"/>
      <c r="L74" s="114"/>
      <c r="M74" s="97"/>
      <c r="N74" s="114"/>
    </row>
    <row r="75" spans="3:14" s="6" customFormat="1">
      <c r="C75" s="117"/>
      <c r="D75" s="117"/>
      <c r="E75" s="117"/>
      <c r="F75" s="117"/>
      <c r="G75" s="97"/>
      <c r="H75" s="114"/>
      <c r="I75" s="97"/>
      <c r="J75" s="97"/>
      <c r="K75" s="114"/>
      <c r="L75" s="114"/>
      <c r="M75" s="97"/>
      <c r="N75" s="114"/>
    </row>
    <row r="76" spans="3:14" s="6" customFormat="1">
      <c r="C76" s="117"/>
      <c r="D76" s="117"/>
      <c r="E76" s="117"/>
      <c r="F76" s="117"/>
      <c r="G76" s="97"/>
      <c r="H76" s="114"/>
      <c r="I76" s="97"/>
      <c r="J76" s="97"/>
      <c r="K76" s="114"/>
      <c r="L76" s="114"/>
      <c r="M76" s="97"/>
      <c r="N76" s="114"/>
    </row>
    <row r="77" spans="3:14" s="6" customFormat="1">
      <c r="C77" s="117"/>
      <c r="D77" s="117"/>
      <c r="E77" s="117"/>
      <c r="F77" s="117"/>
      <c r="G77" s="97"/>
      <c r="H77" s="114"/>
      <c r="I77" s="97"/>
      <c r="J77" s="97"/>
      <c r="K77" s="114"/>
      <c r="L77" s="114"/>
      <c r="M77" s="97"/>
      <c r="N77" s="114"/>
    </row>
    <row r="78" spans="3:14" s="6" customFormat="1">
      <c r="C78" s="117"/>
      <c r="D78" s="117"/>
      <c r="E78" s="117"/>
      <c r="F78" s="117"/>
      <c r="G78" s="97"/>
      <c r="H78" s="114"/>
      <c r="I78" s="97"/>
      <c r="J78" s="97"/>
      <c r="K78" s="114"/>
      <c r="L78" s="114"/>
      <c r="M78" s="97"/>
      <c r="N78" s="114"/>
    </row>
    <row r="79" spans="3:14" s="6" customFormat="1">
      <c r="C79" s="117"/>
      <c r="D79" s="117"/>
      <c r="E79" s="117"/>
      <c r="F79" s="117"/>
      <c r="G79" s="97"/>
      <c r="H79" s="114"/>
      <c r="I79" s="97"/>
      <c r="J79" s="97"/>
      <c r="K79" s="114"/>
      <c r="L79" s="114"/>
      <c r="M79" s="97"/>
      <c r="N79" s="114"/>
    </row>
    <row r="80" spans="3:14" s="6" customFormat="1">
      <c r="C80" s="117"/>
      <c r="D80" s="117"/>
      <c r="E80" s="117"/>
      <c r="F80" s="117"/>
      <c r="G80" s="97"/>
      <c r="H80" s="114"/>
      <c r="I80" s="97"/>
      <c r="J80" s="97"/>
      <c r="K80" s="114"/>
      <c r="L80" s="114"/>
      <c r="M80" s="97"/>
      <c r="N80" s="114"/>
    </row>
    <row r="81" spans="3:14" s="6" customFormat="1">
      <c r="C81" s="117"/>
      <c r="D81" s="117"/>
      <c r="E81" s="117"/>
      <c r="F81" s="117"/>
      <c r="G81" s="97"/>
      <c r="H81" s="114"/>
      <c r="I81" s="97"/>
      <c r="J81" s="97"/>
      <c r="K81" s="114"/>
      <c r="L81" s="114"/>
      <c r="M81" s="97"/>
      <c r="N81" s="114"/>
    </row>
    <row r="82" spans="3:14" s="6" customFormat="1">
      <c r="C82" s="117"/>
      <c r="D82" s="117"/>
      <c r="E82" s="117"/>
      <c r="F82" s="117"/>
      <c r="G82" s="97"/>
      <c r="H82" s="114"/>
      <c r="I82" s="97"/>
      <c r="J82" s="97"/>
      <c r="K82" s="114"/>
      <c r="L82" s="114"/>
      <c r="M82" s="97"/>
      <c r="N82" s="114"/>
    </row>
    <row r="83" spans="3:14" s="6" customFormat="1">
      <c r="C83" s="117"/>
      <c r="D83" s="117"/>
      <c r="E83" s="117"/>
      <c r="F83" s="117"/>
      <c r="G83" s="97"/>
      <c r="H83" s="114"/>
      <c r="I83" s="97"/>
      <c r="J83" s="97"/>
      <c r="K83" s="114"/>
      <c r="L83" s="114"/>
      <c r="M83" s="97"/>
      <c r="N83" s="114"/>
    </row>
    <row r="84" spans="3:14" s="6" customFormat="1">
      <c r="C84" s="117"/>
      <c r="D84" s="117"/>
      <c r="E84" s="117"/>
      <c r="F84" s="117"/>
      <c r="G84" s="97"/>
      <c r="H84" s="114"/>
      <c r="I84" s="97"/>
      <c r="J84" s="97"/>
      <c r="K84" s="114"/>
      <c r="L84" s="114"/>
      <c r="M84" s="97"/>
      <c r="N84" s="114"/>
    </row>
    <row r="85" spans="3:14" s="6" customFormat="1">
      <c r="C85" s="117"/>
      <c r="D85" s="117"/>
      <c r="E85" s="117"/>
      <c r="F85" s="117"/>
      <c r="G85" s="97"/>
      <c r="H85" s="114"/>
      <c r="I85" s="97"/>
      <c r="J85" s="97"/>
      <c r="K85" s="114"/>
      <c r="L85" s="114"/>
      <c r="M85" s="97"/>
      <c r="N85" s="114"/>
    </row>
    <row r="86" spans="3:14" s="6" customFormat="1">
      <c r="C86" s="117"/>
      <c r="D86" s="117"/>
      <c r="E86" s="117"/>
      <c r="F86" s="117"/>
      <c r="G86" s="97"/>
      <c r="H86" s="114"/>
      <c r="I86" s="97"/>
      <c r="J86" s="97"/>
      <c r="K86" s="114"/>
      <c r="L86" s="114"/>
      <c r="M86" s="97"/>
      <c r="N86" s="114"/>
    </row>
    <row r="87" spans="3:14" s="6" customFormat="1">
      <c r="C87" s="117"/>
      <c r="D87" s="117"/>
      <c r="E87" s="117"/>
      <c r="F87" s="117"/>
      <c r="G87" s="97"/>
      <c r="H87" s="114"/>
      <c r="I87" s="97"/>
      <c r="J87" s="97"/>
      <c r="K87" s="114"/>
      <c r="L87" s="114"/>
      <c r="M87" s="97"/>
      <c r="N87" s="114"/>
    </row>
    <row r="88" spans="3:14" s="6" customFormat="1">
      <c r="C88" s="117"/>
      <c r="D88" s="117"/>
      <c r="E88" s="117"/>
      <c r="F88" s="117"/>
      <c r="G88" s="97"/>
      <c r="H88" s="114"/>
      <c r="I88" s="97"/>
      <c r="J88" s="97"/>
      <c r="K88" s="114"/>
      <c r="L88" s="114"/>
      <c r="M88" s="97"/>
      <c r="N88" s="114"/>
    </row>
    <row r="89" spans="3:14" s="6" customFormat="1">
      <c r="C89" s="117"/>
      <c r="D89" s="117"/>
      <c r="E89" s="117"/>
      <c r="F89" s="117"/>
      <c r="G89" s="97"/>
      <c r="H89" s="114"/>
      <c r="I89" s="97"/>
      <c r="J89" s="97"/>
      <c r="K89" s="114"/>
      <c r="L89" s="114"/>
      <c r="M89" s="97"/>
      <c r="N89" s="114"/>
    </row>
    <row r="90" spans="3:14" s="6" customFormat="1">
      <c r="C90" s="117"/>
      <c r="D90" s="117"/>
      <c r="E90" s="117"/>
      <c r="F90" s="117"/>
      <c r="G90" s="97"/>
      <c r="H90" s="114"/>
      <c r="I90" s="97"/>
      <c r="J90" s="97"/>
      <c r="K90" s="114"/>
      <c r="L90" s="114"/>
      <c r="M90" s="97"/>
      <c r="N90" s="114"/>
    </row>
    <row r="91" spans="3:14" s="6" customFormat="1">
      <c r="C91" s="117"/>
      <c r="D91" s="117"/>
      <c r="E91" s="117"/>
      <c r="F91" s="117"/>
      <c r="G91" s="97"/>
      <c r="H91" s="114"/>
      <c r="I91" s="97"/>
      <c r="J91" s="97"/>
      <c r="K91" s="114"/>
      <c r="L91" s="114"/>
      <c r="M91" s="97"/>
      <c r="N91" s="114"/>
    </row>
    <row r="92" spans="3:14" s="6" customFormat="1">
      <c r="C92" s="117"/>
      <c r="D92" s="117"/>
      <c r="E92" s="117"/>
      <c r="F92" s="117"/>
      <c r="G92" s="97"/>
      <c r="H92" s="114"/>
      <c r="I92" s="97"/>
      <c r="J92" s="97"/>
      <c r="K92" s="114"/>
      <c r="L92" s="114"/>
      <c r="M92" s="97"/>
      <c r="N92" s="114"/>
    </row>
    <row r="93" spans="3:14" s="6" customFormat="1">
      <c r="C93" s="117"/>
      <c r="D93" s="117"/>
      <c r="E93" s="117"/>
      <c r="F93" s="117"/>
      <c r="G93" s="97"/>
      <c r="H93" s="114"/>
      <c r="I93" s="97"/>
      <c r="J93" s="97"/>
      <c r="K93" s="114"/>
      <c r="L93" s="114"/>
      <c r="M93" s="97"/>
      <c r="N93" s="114"/>
    </row>
    <row r="94" spans="3:14" s="6" customFormat="1">
      <c r="C94" s="117"/>
      <c r="D94" s="117"/>
      <c r="E94" s="117"/>
      <c r="F94" s="117"/>
      <c r="G94" s="97"/>
      <c r="H94" s="114"/>
      <c r="I94" s="97"/>
      <c r="J94" s="97"/>
      <c r="K94" s="114"/>
      <c r="L94" s="114"/>
      <c r="M94" s="97"/>
      <c r="N94" s="114"/>
    </row>
    <row r="95" spans="3:14" s="6" customFormat="1">
      <c r="C95" s="117"/>
      <c r="D95" s="117"/>
      <c r="E95" s="117"/>
      <c r="F95" s="117"/>
      <c r="G95" s="97"/>
      <c r="H95" s="114"/>
      <c r="I95" s="97"/>
      <c r="J95" s="97"/>
      <c r="K95" s="114"/>
      <c r="L95" s="114"/>
      <c r="M95" s="97"/>
      <c r="N95" s="114"/>
    </row>
    <row r="96" spans="3:14" s="6" customFormat="1">
      <c r="C96" s="117"/>
      <c r="D96" s="117"/>
      <c r="E96" s="117"/>
      <c r="F96" s="117"/>
      <c r="G96" s="97"/>
      <c r="H96" s="114"/>
      <c r="I96" s="97"/>
      <c r="J96" s="97"/>
      <c r="K96" s="114"/>
      <c r="L96" s="114"/>
      <c r="M96" s="97"/>
      <c r="N96" s="114"/>
    </row>
    <row r="97" spans="3:14" s="6" customFormat="1">
      <c r="C97" s="117"/>
      <c r="D97" s="117"/>
      <c r="E97" s="117"/>
      <c r="F97" s="117"/>
      <c r="G97" s="97"/>
      <c r="H97" s="114"/>
      <c r="I97" s="97"/>
      <c r="J97" s="97"/>
      <c r="K97" s="114"/>
      <c r="L97" s="114"/>
      <c r="M97" s="97"/>
      <c r="N97" s="114"/>
    </row>
    <row r="98" spans="3:14" s="6" customFormat="1">
      <c r="C98" s="117"/>
      <c r="D98" s="117"/>
      <c r="E98" s="117"/>
      <c r="F98" s="117"/>
      <c r="G98" s="97"/>
      <c r="H98" s="114"/>
      <c r="I98" s="97"/>
      <c r="J98" s="97"/>
      <c r="K98" s="114"/>
      <c r="L98" s="114"/>
      <c r="M98" s="97"/>
      <c r="N98" s="114"/>
    </row>
    <row r="99" spans="3:14" s="6" customFormat="1">
      <c r="C99" s="117"/>
      <c r="D99" s="117"/>
      <c r="E99" s="117"/>
      <c r="F99" s="117"/>
      <c r="G99" s="97"/>
      <c r="H99" s="114"/>
      <c r="I99" s="97"/>
      <c r="J99" s="97"/>
      <c r="K99" s="114"/>
      <c r="L99" s="114"/>
      <c r="M99" s="97"/>
      <c r="N99" s="114"/>
    </row>
    <row r="100" spans="3:14" s="6" customFormat="1">
      <c r="C100" s="117"/>
      <c r="D100" s="117"/>
      <c r="E100" s="117"/>
      <c r="F100" s="117"/>
      <c r="G100" s="97"/>
      <c r="H100" s="114"/>
      <c r="I100" s="97"/>
      <c r="J100" s="97"/>
      <c r="K100" s="114"/>
      <c r="L100" s="114"/>
      <c r="M100" s="97"/>
      <c r="N100" s="114"/>
    </row>
    <row r="101" spans="3:14" s="6" customFormat="1">
      <c r="C101" s="117"/>
      <c r="D101" s="117"/>
      <c r="E101" s="117"/>
      <c r="F101" s="117"/>
      <c r="G101" s="97"/>
      <c r="H101" s="114"/>
      <c r="I101" s="97"/>
      <c r="J101" s="97"/>
      <c r="K101" s="114"/>
      <c r="L101" s="114"/>
      <c r="M101" s="97"/>
      <c r="N101" s="114"/>
    </row>
    <row r="102" spans="3:14" s="6" customFormat="1">
      <c r="C102" s="117"/>
      <c r="D102" s="117"/>
      <c r="E102" s="117"/>
      <c r="F102" s="117"/>
      <c r="G102" s="97"/>
      <c r="H102" s="114"/>
      <c r="I102" s="97"/>
      <c r="J102" s="97"/>
      <c r="K102" s="114"/>
      <c r="L102" s="114"/>
      <c r="M102" s="97"/>
      <c r="N102" s="114"/>
    </row>
    <row r="103" spans="3:14" s="6" customFormat="1">
      <c r="C103" s="117"/>
      <c r="D103" s="117"/>
      <c r="E103" s="117"/>
      <c r="F103" s="117"/>
      <c r="G103" s="97"/>
      <c r="H103" s="114"/>
      <c r="I103" s="97"/>
      <c r="J103" s="97"/>
      <c r="K103" s="114"/>
      <c r="L103" s="114"/>
      <c r="M103" s="97"/>
      <c r="N103" s="114"/>
    </row>
    <row r="104" spans="3:14" s="6" customFormat="1">
      <c r="C104" s="117"/>
      <c r="D104" s="117"/>
      <c r="E104" s="117"/>
      <c r="F104" s="117"/>
      <c r="G104" s="97"/>
      <c r="H104" s="114"/>
      <c r="I104" s="97"/>
      <c r="J104" s="97"/>
      <c r="K104" s="114"/>
      <c r="L104" s="114"/>
      <c r="M104" s="97"/>
      <c r="N104" s="114"/>
    </row>
    <row r="105" spans="3:14" s="6" customFormat="1">
      <c r="C105" s="117"/>
      <c r="D105" s="117"/>
      <c r="E105" s="117"/>
      <c r="F105" s="117"/>
      <c r="G105" s="97"/>
      <c r="H105" s="114"/>
      <c r="I105" s="97"/>
      <c r="J105" s="97"/>
      <c r="K105" s="114"/>
      <c r="L105" s="114"/>
      <c r="M105" s="97"/>
      <c r="N105" s="114"/>
    </row>
    <row r="106" spans="3:14" s="6" customFormat="1">
      <c r="C106" s="117"/>
      <c r="D106" s="117"/>
      <c r="E106" s="117"/>
      <c r="F106" s="117"/>
      <c r="G106" s="97"/>
      <c r="H106" s="114"/>
      <c r="I106" s="97"/>
      <c r="J106" s="97"/>
      <c r="K106" s="114"/>
      <c r="L106" s="114"/>
      <c r="M106" s="97"/>
      <c r="N106" s="114"/>
    </row>
    <row r="107" spans="3:14" s="6" customFormat="1">
      <c r="C107" s="117"/>
      <c r="D107" s="117"/>
      <c r="E107" s="117"/>
      <c r="F107" s="117"/>
      <c r="G107" s="97"/>
      <c r="H107" s="114"/>
      <c r="I107" s="97"/>
      <c r="J107" s="97"/>
      <c r="K107" s="114"/>
      <c r="L107" s="114"/>
      <c r="M107" s="97"/>
      <c r="N107" s="114"/>
    </row>
    <row r="108" spans="3:14" s="6" customFormat="1">
      <c r="C108" s="117"/>
      <c r="D108" s="117"/>
      <c r="E108" s="117"/>
      <c r="F108" s="117"/>
      <c r="G108" s="97"/>
      <c r="H108" s="114"/>
      <c r="I108" s="97"/>
      <c r="J108" s="97"/>
      <c r="K108" s="114"/>
      <c r="L108" s="114"/>
      <c r="M108" s="97"/>
      <c r="N108" s="114"/>
    </row>
    <row r="109" spans="3:14" s="6" customFormat="1">
      <c r="C109" s="117"/>
      <c r="D109" s="117"/>
      <c r="E109" s="117"/>
      <c r="F109" s="117"/>
      <c r="G109" s="97"/>
      <c r="H109" s="114"/>
      <c r="I109" s="97"/>
      <c r="J109" s="97"/>
      <c r="K109" s="114"/>
      <c r="L109" s="114"/>
      <c r="M109" s="97"/>
      <c r="N109" s="114"/>
    </row>
    <row r="110" spans="3:14" s="6" customFormat="1">
      <c r="C110" s="117"/>
      <c r="D110" s="117"/>
      <c r="E110" s="117"/>
      <c r="F110" s="117"/>
      <c r="G110" s="97"/>
      <c r="H110" s="114"/>
      <c r="I110" s="97"/>
      <c r="J110" s="97"/>
      <c r="K110" s="114"/>
      <c r="L110" s="114"/>
      <c r="M110" s="97"/>
      <c r="N110" s="114"/>
    </row>
    <row r="111" spans="3:14" s="6" customFormat="1">
      <c r="C111" s="117"/>
      <c r="D111" s="117"/>
      <c r="E111" s="117"/>
      <c r="F111" s="117"/>
      <c r="G111" s="97"/>
      <c r="H111" s="114"/>
      <c r="I111" s="97"/>
      <c r="J111" s="97"/>
      <c r="K111" s="114"/>
      <c r="L111" s="114"/>
      <c r="M111" s="97"/>
      <c r="N111" s="114"/>
    </row>
    <row r="112" spans="3:14" s="6" customFormat="1">
      <c r="C112" s="117"/>
      <c r="D112" s="117"/>
      <c r="E112" s="117"/>
      <c r="F112" s="117"/>
      <c r="G112" s="97"/>
      <c r="H112" s="114"/>
      <c r="I112" s="97"/>
      <c r="J112" s="97"/>
      <c r="K112" s="114"/>
      <c r="L112" s="114"/>
      <c r="M112" s="97"/>
      <c r="N112" s="114"/>
    </row>
    <row r="113" spans="3:14" s="6" customFormat="1">
      <c r="C113" s="117"/>
      <c r="D113" s="117"/>
      <c r="E113" s="117"/>
      <c r="F113" s="117"/>
      <c r="G113" s="97"/>
      <c r="H113" s="114"/>
      <c r="I113" s="97"/>
      <c r="J113" s="97"/>
      <c r="K113" s="114"/>
      <c r="L113" s="114"/>
      <c r="M113" s="97"/>
      <c r="N113" s="114"/>
    </row>
    <row r="114" spans="3:14" s="6" customFormat="1">
      <c r="C114" s="117"/>
      <c r="D114" s="117"/>
      <c r="E114" s="117"/>
      <c r="F114" s="117"/>
      <c r="G114" s="97"/>
      <c r="H114" s="114"/>
      <c r="I114" s="97"/>
      <c r="J114" s="97"/>
      <c r="K114" s="114"/>
      <c r="L114" s="114"/>
      <c r="M114" s="97"/>
      <c r="N114" s="114"/>
    </row>
    <row r="115" spans="3:14" s="6" customFormat="1">
      <c r="C115" s="117"/>
      <c r="D115" s="117"/>
      <c r="E115" s="117"/>
      <c r="F115" s="117"/>
      <c r="G115" s="97"/>
      <c r="H115" s="114"/>
      <c r="I115" s="97"/>
      <c r="J115" s="97"/>
      <c r="K115" s="114"/>
      <c r="L115" s="114"/>
      <c r="M115" s="97"/>
      <c r="N115" s="114"/>
    </row>
    <row r="116" spans="3:14" s="6" customFormat="1">
      <c r="C116" s="117"/>
      <c r="D116" s="117"/>
      <c r="E116" s="117"/>
      <c r="F116" s="117"/>
      <c r="G116" s="97"/>
      <c r="H116" s="114"/>
      <c r="I116" s="97"/>
      <c r="J116" s="97"/>
      <c r="K116" s="114"/>
      <c r="L116" s="114"/>
      <c r="M116" s="97"/>
      <c r="N116" s="114"/>
    </row>
    <row r="117" spans="3:14" s="6" customFormat="1">
      <c r="C117" s="117"/>
      <c r="D117" s="117"/>
      <c r="E117" s="117"/>
      <c r="F117" s="117"/>
      <c r="G117" s="97"/>
      <c r="H117" s="114"/>
      <c r="I117" s="97"/>
      <c r="J117" s="97"/>
      <c r="K117" s="114"/>
      <c r="L117" s="114"/>
      <c r="M117" s="97"/>
      <c r="N117" s="114"/>
    </row>
    <row r="118" spans="3:14" s="6" customFormat="1">
      <c r="C118" s="117"/>
      <c r="D118" s="117"/>
      <c r="E118" s="117"/>
      <c r="F118" s="117"/>
      <c r="G118" s="97"/>
      <c r="H118" s="114"/>
      <c r="I118" s="97"/>
      <c r="J118" s="97"/>
      <c r="K118" s="114"/>
      <c r="L118" s="114"/>
      <c r="M118" s="97"/>
      <c r="N118" s="114"/>
    </row>
    <row r="119" spans="3:14" s="6" customFormat="1">
      <c r="C119" s="117"/>
      <c r="D119" s="117"/>
      <c r="E119" s="117"/>
      <c r="F119" s="117"/>
      <c r="G119" s="97"/>
      <c r="H119" s="114"/>
      <c r="I119" s="97"/>
      <c r="J119" s="97"/>
      <c r="K119" s="114"/>
      <c r="L119" s="114"/>
      <c r="M119" s="97"/>
      <c r="N119" s="114"/>
    </row>
    <row r="120" spans="3:14" s="6" customFormat="1">
      <c r="C120" s="117"/>
      <c r="D120" s="117"/>
      <c r="E120" s="117"/>
      <c r="F120" s="117"/>
      <c r="G120" s="97"/>
      <c r="H120" s="114"/>
      <c r="I120" s="97"/>
      <c r="J120" s="97"/>
      <c r="K120" s="114"/>
      <c r="L120" s="114"/>
      <c r="M120" s="97"/>
      <c r="N120" s="114"/>
    </row>
    <row r="121" spans="3:14" s="6" customFormat="1">
      <c r="C121" s="117"/>
      <c r="D121" s="117"/>
      <c r="E121" s="117"/>
      <c r="F121" s="117"/>
      <c r="G121" s="97"/>
      <c r="H121" s="114"/>
      <c r="I121" s="97"/>
      <c r="J121" s="97"/>
      <c r="K121" s="114"/>
      <c r="L121" s="114"/>
      <c r="M121" s="97"/>
      <c r="N121" s="114"/>
    </row>
    <row r="122" spans="3:14" s="6" customFormat="1">
      <c r="C122" s="117"/>
      <c r="D122" s="117"/>
      <c r="E122" s="117"/>
      <c r="F122" s="117"/>
      <c r="G122" s="97"/>
      <c r="H122" s="114"/>
      <c r="I122" s="97"/>
      <c r="J122" s="97"/>
      <c r="K122" s="114"/>
      <c r="L122" s="114"/>
      <c r="M122" s="97"/>
      <c r="N122" s="114"/>
    </row>
    <row r="123" spans="3:14" s="6" customFormat="1">
      <c r="C123" s="117"/>
      <c r="D123" s="117"/>
      <c r="E123" s="117"/>
      <c r="F123" s="117"/>
      <c r="G123" s="97"/>
      <c r="H123" s="114"/>
      <c r="I123" s="97"/>
      <c r="J123" s="97"/>
      <c r="K123" s="114"/>
      <c r="L123" s="114"/>
      <c r="M123" s="97"/>
      <c r="N123" s="114"/>
    </row>
    <row r="124" spans="3:14" s="6" customFormat="1">
      <c r="C124" s="117"/>
      <c r="D124" s="117"/>
      <c r="E124" s="117"/>
      <c r="F124" s="117"/>
      <c r="G124" s="97"/>
      <c r="H124" s="114"/>
      <c r="I124" s="97"/>
      <c r="J124" s="97"/>
      <c r="K124" s="114"/>
      <c r="L124" s="114"/>
      <c r="M124" s="97"/>
      <c r="N124" s="114"/>
    </row>
    <row r="125" spans="3:14" s="6" customFormat="1">
      <c r="C125" s="117"/>
      <c r="D125" s="117"/>
      <c r="E125" s="117"/>
      <c r="F125" s="117"/>
      <c r="G125" s="97"/>
      <c r="H125" s="114"/>
      <c r="I125" s="97"/>
      <c r="J125" s="97"/>
      <c r="K125" s="114"/>
      <c r="L125" s="114"/>
      <c r="M125" s="97"/>
      <c r="N125" s="114"/>
    </row>
    <row r="126" spans="3:14" s="6" customFormat="1">
      <c r="C126" s="117"/>
      <c r="D126" s="117"/>
      <c r="E126" s="117"/>
      <c r="F126" s="117"/>
      <c r="G126" s="97"/>
      <c r="H126" s="114"/>
      <c r="I126" s="97"/>
      <c r="J126" s="97"/>
      <c r="K126" s="114"/>
      <c r="L126" s="114"/>
      <c r="M126" s="97"/>
      <c r="N126" s="114"/>
    </row>
    <row r="127" spans="3:14" s="6" customFormat="1">
      <c r="C127" s="117"/>
      <c r="D127" s="117"/>
      <c r="E127" s="117"/>
      <c r="F127" s="117"/>
      <c r="G127" s="97"/>
      <c r="H127" s="114"/>
      <c r="I127" s="97"/>
      <c r="J127" s="97"/>
      <c r="K127" s="114"/>
      <c r="L127" s="114"/>
      <c r="M127" s="97"/>
      <c r="N127" s="114"/>
    </row>
    <row r="128" spans="3:14" s="6" customFormat="1">
      <c r="C128" s="117"/>
      <c r="D128" s="117"/>
      <c r="E128" s="117"/>
      <c r="F128" s="117"/>
      <c r="G128" s="97"/>
      <c r="H128" s="114"/>
      <c r="I128" s="97"/>
      <c r="J128" s="97"/>
      <c r="K128" s="114"/>
      <c r="L128" s="114"/>
      <c r="M128" s="97"/>
      <c r="N128" s="114"/>
    </row>
    <row r="129" spans="3:14" s="6" customFormat="1">
      <c r="C129" s="117"/>
      <c r="D129" s="117"/>
      <c r="E129" s="117"/>
      <c r="F129" s="117"/>
      <c r="G129" s="97"/>
      <c r="H129" s="114"/>
      <c r="I129" s="97"/>
      <c r="J129" s="97"/>
      <c r="K129" s="114"/>
      <c r="L129" s="114"/>
      <c r="M129" s="97"/>
      <c r="N129" s="114"/>
    </row>
    <row r="130" spans="3:14" s="6" customFormat="1">
      <c r="C130" s="117"/>
      <c r="D130" s="117"/>
      <c r="E130" s="117"/>
      <c r="F130" s="117"/>
      <c r="G130" s="97"/>
      <c r="H130" s="114"/>
      <c r="I130" s="97"/>
      <c r="J130" s="97"/>
      <c r="K130" s="114"/>
      <c r="L130" s="114"/>
      <c r="M130" s="97"/>
      <c r="N130" s="114"/>
    </row>
    <row r="131" spans="3:14" s="6" customFormat="1">
      <c r="C131" s="117"/>
      <c r="D131" s="117"/>
      <c r="E131" s="117"/>
      <c r="F131" s="117"/>
      <c r="G131" s="97"/>
      <c r="H131" s="114"/>
      <c r="I131" s="97"/>
      <c r="J131" s="97"/>
      <c r="K131" s="114"/>
      <c r="L131" s="114"/>
      <c r="M131" s="97"/>
      <c r="N131" s="114"/>
    </row>
    <row r="132" spans="3:14" s="6" customFormat="1">
      <c r="C132" s="117"/>
      <c r="D132" s="117"/>
      <c r="E132" s="117"/>
      <c r="F132" s="117"/>
      <c r="G132" s="97"/>
      <c r="H132" s="114"/>
      <c r="I132" s="97"/>
      <c r="J132" s="97"/>
      <c r="K132" s="114"/>
      <c r="L132" s="114"/>
      <c r="M132" s="97"/>
      <c r="N132" s="114"/>
    </row>
    <row r="133" spans="3:14" s="6" customFormat="1">
      <c r="C133" s="117"/>
      <c r="D133" s="117"/>
      <c r="E133" s="117"/>
      <c r="F133" s="117"/>
      <c r="G133" s="97"/>
      <c r="H133" s="114"/>
      <c r="I133" s="97"/>
      <c r="J133" s="97"/>
      <c r="K133" s="114"/>
      <c r="L133" s="114"/>
      <c r="M133" s="97"/>
      <c r="N133" s="114"/>
    </row>
    <row r="134" spans="3:14" s="6" customFormat="1">
      <c r="C134" s="117"/>
      <c r="D134" s="117"/>
      <c r="E134" s="117"/>
      <c r="F134" s="117"/>
      <c r="G134" s="97"/>
      <c r="H134" s="114"/>
      <c r="I134" s="97"/>
      <c r="J134" s="97"/>
      <c r="K134" s="114"/>
      <c r="L134" s="114"/>
      <c r="M134" s="97"/>
      <c r="N134" s="114"/>
    </row>
    <row r="135" spans="3:14" s="6" customFormat="1">
      <c r="C135" s="117"/>
      <c r="D135" s="117"/>
      <c r="E135" s="117"/>
      <c r="F135" s="117"/>
      <c r="G135" s="97"/>
      <c r="H135" s="114"/>
      <c r="I135" s="97"/>
      <c r="J135" s="97"/>
      <c r="K135" s="114"/>
      <c r="L135" s="114"/>
      <c r="M135" s="97"/>
      <c r="N135" s="114"/>
    </row>
    <row r="136" spans="3:14" s="6" customFormat="1">
      <c r="C136" s="117"/>
      <c r="D136" s="117"/>
      <c r="E136" s="117"/>
      <c r="F136" s="117"/>
      <c r="G136" s="97"/>
      <c r="H136" s="114"/>
      <c r="I136" s="97"/>
      <c r="J136" s="97"/>
      <c r="K136" s="114"/>
      <c r="L136" s="114"/>
      <c r="M136" s="97"/>
      <c r="N136" s="114"/>
    </row>
    <row r="137" spans="3:14" s="6" customFormat="1">
      <c r="C137" s="117"/>
      <c r="D137" s="117"/>
      <c r="E137" s="117"/>
      <c r="F137" s="117"/>
      <c r="G137" s="97"/>
      <c r="H137" s="114"/>
      <c r="I137" s="97"/>
      <c r="J137" s="97"/>
      <c r="K137" s="114"/>
      <c r="L137" s="114"/>
      <c r="M137" s="97"/>
      <c r="N137" s="114"/>
    </row>
    <row r="138" spans="3:14" s="6" customFormat="1">
      <c r="C138" s="117"/>
      <c r="D138" s="117"/>
      <c r="E138" s="117"/>
      <c r="F138" s="117"/>
      <c r="G138" s="97"/>
      <c r="H138" s="114"/>
      <c r="I138" s="97"/>
      <c r="J138" s="97"/>
      <c r="K138" s="114"/>
      <c r="L138" s="114"/>
      <c r="M138" s="97"/>
      <c r="N138" s="114"/>
    </row>
    <row r="139" spans="3:14" s="6" customFormat="1">
      <c r="C139" s="117"/>
      <c r="D139" s="117"/>
      <c r="E139" s="117"/>
      <c r="F139" s="117"/>
      <c r="G139" s="97"/>
      <c r="H139" s="114"/>
      <c r="I139" s="97"/>
      <c r="J139" s="97"/>
      <c r="K139" s="114"/>
      <c r="L139" s="114"/>
      <c r="M139" s="97"/>
      <c r="N139" s="114"/>
    </row>
    <row r="140" spans="3:14" s="6" customFormat="1">
      <c r="C140" s="117"/>
      <c r="D140" s="117"/>
      <c r="E140" s="117"/>
      <c r="F140" s="117"/>
      <c r="G140" s="97"/>
      <c r="H140" s="114"/>
      <c r="I140" s="97"/>
      <c r="J140" s="97"/>
      <c r="K140" s="114"/>
      <c r="L140" s="114"/>
      <c r="M140" s="97"/>
      <c r="N140" s="114"/>
    </row>
    <row r="141" spans="3:14" s="6" customFormat="1">
      <c r="C141" s="117"/>
      <c r="D141" s="117"/>
      <c r="E141" s="117"/>
      <c r="F141" s="117"/>
      <c r="G141" s="97"/>
      <c r="H141" s="114"/>
      <c r="I141" s="97"/>
      <c r="J141" s="97"/>
      <c r="K141" s="114"/>
      <c r="L141" s="114"/>
      <c r="M141" s="97"/>
      <c r="N141" s="114"/>
    </row>
    <row r="142" spans="3:14" s="6" customFormat="1">
      <c r="C142" s="117"/>
      <c r="D142" s="117"/>
      <c r="E142" s="117"/>
      <c r="F142" s="117"/>
      <c r="G142" s="97"/>
      <c r="H142" s="114"/>
      <c r="I142" s="97"/>
      <c r="J142" s="97"/>
      <c r="K142" s="114"/>
      <c r="L142" s="114"/>
      <c r="M142" s="97"/>
      <c r="N142" s="114"/>
    </row>
    <row r="143" spans="3:14" s="6" customFormat="1">
      <c r="C143" s="117"/>
      <c r="D143" s="117"/>
      <c r="E143" s="117"/>
      <c r="F143" s="117"/>
      <c r="G143" s="97"/>
      <c r="H143" s="114"/>
      <c r="I143" s="97"/>
      <c r="J143" s="97"/>
      <c r="K143" s="114"/>
      <c r="L143" s="114"/>
      <c r="M143" s="97"/>
      <c r="N143" s="114"/>
    </row>
    <row r="144" spans="3:14" s="6" customFormat="1">
      <c r="C144" s="117"/>
      <c r="D144" s="117"/>
      <c r="E144" s="117"/>
      <c r="F144" s="117"/>
      <c r="G144" s="97"/>
      <c r="H144" s="114"/>
      <c r="I144" s="97"/>
      <c r="J144" s="97"/>
      <c r="K144" s="114"/>
      <c r="L144" s="114"/>
      <c r="M144" s="97"/>
      <c r="N144" s="114"/>
    </row>
    <row r="145" spans="3:14" s="6" customFormat="1">
      <c r="C145" s="117"/>
      <c r="D145" s="117"/>
      <c r="E145" s="117"/>
      <c r="F145" s="117"/>
      <c r="G145" s="97"/>
      <c r="H145" s="114"/>
      <c r="I145" s="97"/>
      <c r="J145" s="97"/>
      <c r="K145" s="114"/>
      <c r="L145" s="114"/>
      <c r="M145" s="97"/>
      <c r="N145" s="114"/>
    </row>
    <row r="146" spans="3:14" s="6" customFormat="1">
      <c r="C146" s="117"/>
      <c r="D146" s="117"/>
      <c r="E146" s="117"/>
      <c r="F146" s="117"/>
      <c r="G146" s="97"/>
      <c r="H146" s="114"/>
      <c r="I146" s="97"/>
      <c r="J146" s="97"/>
      <c r="K146" s="114"/>
      <c r="L146" s="114"/>
      <c r="M146" s="97"/>
      <c r="N146" s="114"/>
    </row>
    <row r="147" spans="3:14" s="6" customFormat="1">
      <c r="C147" s="117"/>
      <c r="D147" s="117"/>
      <c r="E147" s="117"/>
      <c r="F147" s="117"/>
      <c r="G147" s="97"/>
      <c r="H147" s="114"/>
      <c r="I147" s="97"/>
      <c r="J147" s="97"/>
      <c r="K147" s="114"/>
      <c r="L147" s="114"/>
      <c r="M147" s="97"/>
      <c r="N147" s="114"/>
    </row>
    <row r="148" spans="3:14" s="6" customFormat="1">
      <c r="C148" s="117"/>
      <c r="D148" s="117"/>
      <c r="E148" s="117"/>
      <c r="F148" s="117"/>
      <c r="G148" s="97"/>
      <c r="H148" s="114"/>
      <c r="I148" s="97"/>
      <c r="J148" s="97"/>
      <c r="K148" s="114"/>
      <c r="L148" s="114"/>
      <c r="M148" s="97"/>
      <c r="N148" s="114"/>
    </row>
    <row r="149" spans="3:14" s="6" customFormat="1">
      <c r="C149" s="117"/>
      <c r="D149" s="117"/>
      <c r="E149" s="117"/>
      <c r="F149" s="117"/>
      <c r="G149" s="97"/>
      <c r="H149" s="114"/>
      <c r="I149" s="97"/>
      <c r="J149" s="97"/>
      <c r="K149" s="114"/>
      <c r="L149" s="114"/>
      <c r="M149" s="97"/>
      <c r="N149" s="114"/>
    </row>
    <row r="150" spans="3:14" s="6" customFormat="1">
      <c r="C150" s="117"/>
      <c r="D150" s="117"/>
      <c r="E150" s="117"/>
      <c r="F150" s="117"/>
      <c r="G150" s="97"/>
      <c r="H150" s="114"/>
      <c r="I150" s="97"/>
      <c r="J150" s="97"/>
      <c r="K150" s="114"/>
      <c r="L150" s="114"/>
      <c r="M150" s="97"/>
      <c r="N150" s="114"/>
    </row>
    <row r="151" spans="3:14" s="6" customFormat="1">
      <c r="C151" s="117"/>
      <c r="D151" s="117"/>
      <c r="E151" s="117"/>
      <c r="F151" s="117"/>
      <c r="G151" s="97"/>
      <c r="H151" s="114"/>
      <c r="I151" s="97"/>
      <c r="J151" s="97"/>
      <c r="K151" s="114"/>
      <c r="L151" s="114"/>
      <c r="M151" s="97"/>
      <c r="N151" s="114"/>
    </row>
    <row r="152" spans="3:14" s="6" customFormat="1">
      <c r="C152" s="117"/>
      <c r="D152" s="117"/>
      <c r="E152" s="117"/>
      <c r="F152" s="117"/>
      <c r="G152" s="97"/>
      <c r="H152" s="114"/>
      <c r="I152" s="97"/>
      <c r="J152" s="97"/>
      <c r="K152" s="114"/>
      <c r="L152" s="114"/>
      <c r="M152" s="97"/>
      <c r="N152" s="114"/>
    </row>
    <row r="153" spans="3:14" s="6" customFormat="1">
      <c r="C153" s="117"/>
      <c r="D153" s="117"/>
      <c r="E153" s="117"/>
      <c r="F153" s="117"/>
      <c r="G153" s="97"/>
      <c r="H153" s="114"/>
      <c r="I153" s="97"/>
      <c r="J153" s="97"/>
      <c r="K153" s="114"/>
      <c r="L153" s="114"/>
      <c r="M153" s="97"/>
      <c r="N153" s="114"/>
    </row>
    <row r="154" spans="3:14" s="6" customFormat="1">
      <c r="C154" s="117"/>
      <c r="D154" s="117"/>
      <c r="E154" s="117"/>
      <c r="F154" s="117"/>
      <c r="G154" s="97"/>
      <c r="H154" s="114"/>
      <c r="I154" s="97"/>
      <c r="J154" s="97"/>
      <c r="K154" s="114"/>
      <c r="L154" s="114"/>
      <c r="M154" s="97"/>
      <c r="N154" s="114"/>
    </row>
    <row r="155" spans="3:14" s="6" customFormat="1">
      <c r="C155" s="117"/>
      <c r="D155" s="117"/>
      <c r="E155" s="117"/>
      <c r="F155" s="117"/>
      <c r="G155" s="97"/>
      <c r="H155" s="114"/>
      <c r="I155" s="97"/>
      <c r="J155" s="97"/>
      <c r="K155" s="114"/>
      <c r="L155" s="114"/>
      <c r="M155" s="97"/>
      <c r="N155" s="114"/>
    </row>
    <row r="156" spans="3:14" s="6" customFormat="1">
      <c r="C156" s="117"/>
      <c r="D156" s="117"/>
      <c r="E156" s="117"/>
      <c r="F156" s="117"/>
      <c r="G156" s="97"/>
      <c r="H156" s="114"/>
      <c r="I156" s="97"/>
      <c r="J156" s="97"/>
      <c r="K156" s="114"/>
      <c r="L156" s="114"/>
      <c r="M156" s="97"/>
      <c r="N156" s="114"/>
    </row>
    <row r="157" spans="3:14" s="6" customFormat="1">
      <c r="C157" s="117"/>
      <c r="D157" s="117"/>
      <c r="E157" s="117"/>
      <c r="F157" s="117"/>
      <c r="G157" s="97"/>
      <c r="H157" s="114"/>
      <c r="I157" s="97"/>
      <c r="J157" s="97"/>
      <c r="K157" s="114"/>
      <c r="L157" s="114"/>
      <c r="M157" s="97"/>
      <c r="N157" s="114"/>
    </row>
    <row r="158" spans="3:14" s="6" customFormat="1">
      <c r="C158" s="117"/>
      <c r="D158" s="117"/>
      <c r="E158" s="117"/>
      <c r="F158" s="117"/>
      <c r="G158" s="97"/>
      <c r="H158" s="114"/>
      <c r="I158" s="97"/>
      <c r="J158" s="97"/>
      <c r="K158" s="114"/>
      <c r="L158" s="114"/>
      <c r="M158" s="97"/>
      <c r="N158" s="114"/>
    </row>
    <row r="159" spans="3:14" s="6" customFormat="1">
      <c r="C159" s="117"/>
      <c r="D159" s="117"/>
      <c r="E159" s="117"/>
      <c r="F159" s="117"/>
      <c r="G159" s="97"/>
      <c r="H159" s="114"/>
      <c r="I159" s="97"/>
      <c r="J159" s="97"/>
      <c r="K159" s="114"/>
      <c r="L159" s="114"/>
      <c r="M159" s="97"/>
      <c r="N159" s="114"/>
    </row>
    <row r="160" spans="3:14" s="6" customFormat="1">
      <c r="C160" s="117"/>
      <c r="D160" s="117"/>
      <c r="E160" s="117"/>
      <c r="F160" s="117"/>
      <c r="G160" s="97"/>
      <c r="H160" s="114"/>
      <c r="I160" s="97"/>
      <c r="J160" s="97"/>
      <c r="K160" s="114"/>
      <c r="L160" s="114"/>
      <c r="M160" s="97"/>
      <c r="N160" s="114"/>
    </row>
    <row r="161" spans="3:14" s="6" customFormat="1">
      <c r="C161" s="117"/>
      <c r="D161" s="117"/>
      <c r="E161" s="117"/>
      <c r="F161" s="117"/>
      <c r="G161" s="97"/>
      <c r="H161" s="114"/>
      <c r="I161" s="97"/>
      <c r="J161" s="97"/>
      <c r="K161" s="114"/>
      <c r="L161" s="114"/>
      <c r="M161" s="97"/>
      <c r="N161" s="114"/>
    </row>
    <row r="162" spans="3:14" s="6" customFormat="1">
      <c r="C162" s="117"/>
      <c r="D162" s="117"/>
      <c r="E162" s="117"/>
      <c r="F162" s="117"/>
      <c r="G162" s="97"/>
      <c r="H162" s="114"/>
      <c r="I162" s="97"/>
      <c r="J162" s="97"/>
      <c r="K162" s="114"/>
      <c r="L162" s="114"/>
      <c r="M162" s="97"/>
      <c r="N162" s="114"/>
    </row>
    <row r="163" spans="3:14" s="6" customFormat="1">
      <c r="C163" s="117"/>
      <c r="D163" s="117"/>
      <c r="E163" s="117"/>
      <c r="F163" s="117"/>
      <c r="G163" s="97"/>
      <c r="H163" s="114"/>
      <c r="I163" s="97"/>
      <c r="J163" s="97"/>
      <c r="K163" s="114"/>
      <c r="L163" s="114"/>
      <c r="M163" s="97"/>
      <c r="N163" s="114"/>
    </row>
    <row r="164" spans="3:14" s="6" customFormat="1">
      <c r="C164" s="117"/>
      <c r="D164" s="117"/>
      <c r="E164" s="117"/>
      <c r="F164" s="117"/>
      <c r="G164" s="97"/>
      <c r="H164" s="114"/>
      <c r="I164" s="97"/>
      <c r="J164" s="97"/>
      <c r="K164" s="114"/>
      <c r="L164" s="114"/>
      <c r="M164" s="97"/>
      <c r="N164" s="114"/>
    </row>
    <row r="165" spans="3:14" s="6" customFormat="1">
      <c r="C165" s="117"/>
      <c r="D165" s="117"/>
      <c r="E165" s="117"/>
      <c r="F165" s="117"/>
      <c r="G165" s="97"/>
      <c r="H165" s="114"/>
      <c r="I165" s="97"/>
      <c r="J165" s="97"/>
      <c r="K165" s="114"/>
      <c r="L165" s="114"/>
      <c r="M165" s="97"/>
      <c r="N165" s="114"/>
    </row>
    <row r="166" spans="3:14" s="6" customFormat="1">
      <c r="C166" s="117"/>
      <c r="D166" s="117"/>
      <c r="E166" s="117"/>
      <c r="F166" s="117"/>
      <c r="G166" s="97"/>
      <c r="H166" s="114"/>
      <c r="I166" s="97"/>
      <c r="J166" s="97"/>
      <c r="K166" s="114"/>
      <c r="L166" s="114"/>
      <c r="M166" s="97"/>
      <c r="N166" s="114"/>
    </row>
    <row r="167" spans="3:14" s="6" customFormat="1">
      <c r="C167" s="117"/>
      <c r="D167" s="117"/>
      <c r="E167" s="117"/>
      <c r="F167" s="117"/>
      <c r="G167" s="97"/>
      <c r="H167" s="114"/>
      <c r="I167" s="97"/>
      <c r="J167" s="97"/>
      <c r="K167" s="114"/>
      <c r="L167" s="114"/>
      <c r="M167" s="97"/>
      <c r="N167" s="114"/>
    </row>
    <row r="168" spans="3:14" s="6" customFormat="1">
      <c r="C168" s="117"/>
      <c r="D168" s="117"/>
      <c r="E168" s="117"/>
      <c r="F168" s="117"/>
      <c r="G168" s="97"/>
      <c r="H168" s="114"/>
      <c r="I168" s="97"/>
      <c r="J168" s="97"/>
      <c r="K168" s="114"/>
      <c r="L168" s="114"/>
      <c r="M168" s="97"/>
      <c r="N168" s="114"/>
    </row>
    <row r="169" spans="3:14" s="6" customFormat="1">
      <c r="C169" s="117"/>
      <c r="D169" s="117"/>
      <c r="E169" s="117"/>
      <c r="F169" s="117"/>
      <c r="G169" s="97"/>
      <c r="H169" s="114"/>
      <c r="I169" s="97"/>
      <c r="J169" s="97"/>
      <c r="K169" s="114"/>
      <c r="L169" s="114"/>
      <c r="M169" s="97"/>
      <c r="N169" s="114"/>
    </row>
    <row r="170" spans="3:14" s="6" customFormat="1">
      <c r="C170" s="117"/>
      <c r="D170" s="117"/>
      <c r="E170" s="117"/>
      <c r="F170" s="117"/>
      <c r="G170" s="97"/>
      <c r="H170" s="114"/>
      <c r="I170" s="97"/>
      <c r="J170" s="97"/>
      <c r="K170" s="114"/>
      <c r="L170" s="114"/>
      <c r="M170" s="97"/>
      <c r="N170" s="114"/>
    </row>
    <row r="171" spans="3:14" s="6" customFormat="1">
      <c r="C171" s="117"/>
      <c r="D171" s="117"/>
      <c r="E171" s="117"/>
      <c r="F171" s="117"/>
      <c r="G171" s="97"/>
      <c r="H171" s="114"/>
      <c r="I171" s="97"/>
      <c r="J171" s="97"/>
      <c r="K171" s="114"/>
      <c r="L171" s="114"/>
      <c r="M171" s="97"/>
      <c r="N171" s="114"/>
    </row>
    <row r="172" spans="3:14" s="6" customFormat="1">
      <c r="C172" s="117"/>
      <c r="D172" s="117"/>
      <c r="E172" s="117"/>
      <c r="F172" s="117"/>
      <c r="G172" s="97"/>
      <c r="H172" s="114"/>
      <c r="I172" s="97"/>
      <c r="J172" s="97"/>
      <c r="K172" s="114"/>
      <c r="L172" s="114"/>
      <c r="M172" s="97"/>
      <c r="N172" s="114"/>
    </row>
    <row r="173" spans="3:14" s="6" customFormat="1">
      <c r="C173" s="117"/>
      <c r="D173" s="117"/>
      <c r="E173" s="117"/>
      <c r="F173" s="117"/>
      <c r="G173" s="97"/>
      <c r="H173" s="114"/>
      <c r="I173" s="97"/>
      <c r="J173" s="97"/>
      <c r="K173" s="114"/>
      <c r="L173" s="114"/>
      <c r="M173" s="97"/>
      <c r="N173" s="114"/>
    </row>
    <row r="174" spans="3:14" s="6" customFormat="1">
      <c r="C174" s="117"/>
      <c r="D174" s="117"/>
      <c r="E174" s="117"/>
      <c r="F174" s="117"/>
      <c r="G174" s="97"/>
      <c r="H174" s="114"/>
      <c r="I174" s="97"/>
      <c r="J174" s="97"/>
      <c r="K174" s="114"/>
      <c r="L174" s="114"/>
      <c r="M174" s="97"/>
      <c r="N174" s="114"/>
    </row>
    <row r="175" spans="3:14" s="6" customFormat="1">
      <c r="C175" s="117"/>
      <c r="D175" s="117"/>
      <c r="E175" s="117"/>
      <c r="F175" s="117"/>
      <c r="G175" s="97"/>
      <c r="H175" s="114"/>
      <c r="I175" s="97"/>
      <c r="J175" s="97"/>
      <c r="K175" s="114"/>
      <c r="L175" s="114"/>
      <c r="M175" s="97"/>
      <c r="N175" s="114"/>
    </row>
    <row r="176" spans="3:14" s="6" customFormat="1">
      <c r="C176" s="117"/>
      <c r="D176" s="117"/>
      <c r="E176" s="117"/>
      <c r="F176" s="117"/>
      <c r="G176" s="97"/>
      <c r="H176" s="114"/>
      <c r="I176" s="97"/>
      <c r="J176" s="97"/>
      <c r="K176" s="114"/>
      <c r="L176" s="114"/>
      <c r="M176" s="97"/>
      <c r="N176" s="114"/>
    </row>
  </sheetData>
  <mergeCells count="12">
    <mergeCell ref="M5:M6"/>
    <mergeCell ref="A5:A6"/>
    <mergeCell ref="B5:B6"/>
    <mergeCell ref="D5:D6"/>
    <mergeCell ref="E5:E6"/>
    <mergeCell ref="C5:C6"/>
    <mergeCell ref="L5:L6"/>
    <mergeCell ref="G5:G6"/>
    <mergeCell ref="H5:H6"/>
    <mergeCell ref="I5:I6"/>
    <mergeCell ref="K5:K6"/>
    <mergeCell ref="F5:F6"/>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12DCC-8FAE-434E-8BAA-9032827ACF0F}">
  <dimension ref="A1:O15"/>
  <sheetViews>
    <sheetView showGridLines="0" zoomScale="80" zoomScaleNormal="80" workbookViewId="0">
      <selection activeCell="A2" sqref="A2:XFD2"/>
    </sheetView>
  </sheetViews>
  <sheetFormatPr defaultColWidth="9.08984375" defaultRowHeight="14.5"/>
  <cols>
    <col min="1" max="1" width="26.08984375" style="13" customWidth="1"/>
    <col min="2" max="2" width="49.7265625" style="13" customWidth="1"/>
    <col min="3" max="3" width="28.6328125" style="13" customWidth="1"/>
    <col min="4" max="5" width="26.08984375" style="13" customWidth="1"/>
    <col min="6" max="6" width="26.08984375" style="97" customWidth="1"/>
    <col min="7" max="7" width="38.90625" style="13" customWidth="1"/>
    <col min="8" max="8" width="29" style="13" customWidth="1"/>
    <col min="9" max="9" width="31.6328125" style="13" customWidth="1"/>
    <col min="10" max="14" width="25.6328125" style="13" customWidth="1"/>
    <col min="15" max="15" width="32" style="13" customWidth="1"/>
    <col min="16" max="16384" width="9.08984375" style="13"/>
  </cols>
  <sheetData>
    <row r="1" spans="1:15" ht="18.5">
      <c r="A1" s="122" t="s">
        <v>29</v>
      </c>
      <c r="B1" s="44"/>
      <c r="C1" s="44"/>
      <c r="D1" s="44"/>
      <c r="E1" s="44"/>
    </row>
    <row r="2" spans="1:15">
      <c r="A2" s="127" t="s">
        <v>234</v>
      </c>
    </row>
    <row r="3" spans="1:15">
      <c r="A3" s="127"/>
    </row>
    <row r="4" spans="1:15">
      <c r="A4" s="45">
        <v>2</v>
      </c>
      <c r="B4" s="45">
        <f t="shared" ref="B4:O4" si="0">A4+1</f>
        <v>3</v>
      </c>
      <c r="C4" s="45">
        <f t="shared" si="0"/>
        <v>4</v>
      </c>
      <c r="D4" s="45">
        <f t="shared" si="0"/>
        <v>5</v>
      </c>
      <c r="E4" s="45">
        <f t="shared" si="0"/>
        <v>6</v>
      </c>
      <c r="F4" s="90">
        <f t="shared" si="0"/>
        <v>7</v>
      </c>
      <c r="G4" s="45">
        <f t="shared" si="0"/>
        <v>8</v>
      </c>
      <c r="H4" s="45">
        <f t="shared" si="0"/>
        <v>9</v>
      </c>
      <c r="I4" s="45">
        <f t="shared" si="0"/>
        <v>10</v>
      </c>
      <c r="J4" s="45">
        <f t="shared" si="0"/>
        <v>11</v>
      </c>
      <c r="K4" s="45">
        <f t="shared" si="0"/>
        <v>12</v>
      </c>
      <c r="L4" s="45">
        <f t="shared" si="0"/>
        <v>13</v>
      </c>
      <c r="M4" s="45">
        <f t="shared" si="0"/>
        <v>14</v>
      </c>
      <c r="N4" s="45">
        <f t="shared" si="0"/>
        <v>15</v>
      </c>
      <c r="O4" s="45">
        <f t="shared" si="0"/>
        <v>16</v>
      </c>
    </row>
    <row r="5" spans="1:15" ht="29">
      <c r="A5" s="46"/>
      <c r="B5" s="46" t="str">
        <f>CONCATENATE("IF S3Q",A4," == 1")</f>
        <v>IF S3Q2 == 1</v>
      </c>
      <c r="C5" s="46" t="str">
        <f>CONCATENATE("IF S3Q",A4," == 1")</f>
        <v>IF S3Q2 == 1</v>
      </c>
      <c r="D5" s="46" t="str">
        <f>CONCATENATE("IF S3Q",A4," == 1")</f>
        <v>IF S3Q2 == 1</v>
      </c>
      <c r="E5" s="46" t="str">
        <f>CONCATENATE("IF S3Q",D4," == 2 &amp; S3Q",A4," == 1")</f>
        <v>IF S3Q5 == 2 &amp; S3Q2 == 1</v>
      </c>
      <c r="F5" s="105" t="str">
        <f>CONCATENATE("IF S3Q",A4,"==2")</f>
        <v>IF S3Q2==2</v>
      </c>
      <c r="G5" s="75" t="str">
        <f>CONCATENATE("(IF S3Q",E4," == 2 OR 3) OR (IF S3Q",F4," == 2 OR 3)")</f>
        <v>(IF S3Q6 == 2 OR 3) OR (IF S3Q7 == 2 OR 3)</v>
      </c>
      <c r="H5" s="75" t="str">
        <f>CONCATENATE("(IF S3Q",E4," == 2 OR 3) OR (IF S3Q",F4," == 2 OR 3)")</f>
        <v>(IF S3Q6 == 2 OR 3) OR (IF S3Q7 == 2 OR 3)</v>
      </c>
      <c r="I5" s="74" t="str">
        <f>CONCATENATE("IF S3Q",E4," == 1"," OR if S3Q",F4," == 1" )</f>
        <v>IF S3Q6 == 1 OR if S3Q7 == 1</v>
      </c>
      <c r="J5" s="74" t="str">
        <f>CONCATENATE("IF S3Q",A4," == 1")</f>
        <v>IF S3Q2 == 1</v>
      </c>
      <c r="K5" s="74" t="s">
        <v>30</v>
      </c>
      <c r="L5" s="74" t="str">
        <f>CONCATENATE("IF S3Q",D4," == 2")</f>
        <v>IF S3Q5 == 2</v>
      </c>
      <c r="M5" s="45" t="str">
        <f>CONCATENATE("IF S3Q",E4," == 1"," OR if S3Q",F4," == 1" )</f>
        <v>IF S3Q6 == 1 OR if S3Q7 == 1</v>
      </c>
      <c r="N5" s="45" t="str">
        <f>CONCATENATE("IF S3Q",A4," == 1")</f>
        <v>IF S3Q2 == 1</v>
      </c>
      <c r="O5" s="45" t="str">
        <f>CONCATENATE("IF S3Q",A4," == 1 &amp; S3Q",N4," == 1")</f>
        <v>IF S3Q2 == 1 &amp; S3Q15 == 1</v>
      </c>
    </row>
    <row r="6" spans="1:15" ht="133" customHeight="1">
      <c r="A6" s="133" t="s">
        <v>31</v>
      </c>
      <c r="B6" s="133" t="s">
        <v>32</v>
      </c>
      <c r="C6" s="133" t="s">
        <v>33</v>
      </c>
      <c r="D6" s="139" t="s">
        <v>34</v>
      </c>
      <c r="E6" s="139" t="s">
        <v>35</v>
      </c>
      <c r="F6" s="135" t="s">
        <v>36</v>
      </c>
      <c r="G6" s="133" t="s">
        <v>37</v>
      </c>
      <c r="H6" s="139" t="s">
        <v>38</v>
      </c>
      <c r="I6" s="133" t="s">
        <v>39</v>
      </c>
      <c r="J6" s="133" t="s">
        <v>40</v>
      </c>
      <c r="K6" s="133" t="s">
        <v>41</v>
      </c>
      <c r="L6" s="72" t="s">
        <v>42</v>
      </c>
      <c r="M6" s="141" t="s">
        <v>43</v>
      </c>
      <c r="N6" s="143" t="s">
        <v>44</v>
      </c>
      <c r="O6" s="143" t="s">
        <v>45</v>
      </c>
    </row>
    <row r="7" spans="1:15" ht="20.25" customHeight="1">
      <c r="A7" s="140"/>
      <c r="B7" s="140"/>
      <c r="C7" s="140"/>
      <c r="D7" s="139"/>
      <c r="E7" s="139"/>
      <c r="F7" s="144"/>
      <c r="G7" s="140"/>
      <c r="H7" s="139"/>
      <c r="I7" s="140"/>
      <c r="J7" s="140"/>
      <c r="K7" s="140"/>
      <c r="L7" s="27"/>
      <c r="M7" s="141"/>
      <c r="N7" s="141"/>
      <c r="O7" s="141"/>
    </row>
    <row r="8" spans="1:15" ht="20.25" customHeight="1">
      <c r="A8" s="140"/>
      <c r="B8" s="140"/>
      <c r="C8" s="140"/>
      <c r="D8" s="139"/>
      <c r="E8" s="139"/>
      <c r="F8" s="144"/>
      <c r="G8" s="140"/>
      <c r="H8" s="139"/>
      <c r="I8" s="140"/>
      <c r="J8" s="140"/>
      <c r="K8" s="140"/>
      <c r="L8" s="27"/>
      <c r="M8" s="141"/>
      <c r="N8" s="141"/>
      <c r="O8" s="141"/>
    </row>
    <row r="9" spans="1:15" ht="87" customHeight="1">
      <c r="A9" s="134"/>
      <c r="B9" s="134"/>
      <c r="C9" s="134"/>
      <c r="D9" s="139"/>
      <c r="E9" s="139"/>
      <c r="F9" s="132"/>
      <c r="G9" s="134"/>
      <c r="H9" s="139"/>
      <c r="I9" s="134"/>
      <c r="J9" s="134"/>
      <c r="K9" s="134"/>
      <c r="L9" s="73"/>
      <c r="M9" s="142"/>
      <c r="N9" s="142"/>
      <c r="O9" s="142"/>
    </row>
    <row r="10" spans="1:15" ht="28.5" customHeight="1">
      <c r="A10" s="47"/>
      <c r="B10" s="47"/>
      <c r="C10" s="47"/>
      <c r="D10" s="47"/>
      <c r="E10" s="47"/>
      <c r="F10" s="106"/>
      <c r="G10" s="18"/>
      <c r="H10" s="48"/>
      <c r="I10" s="18"/>
      <c r="J10" s="18"/>
      <c r="K10" s="18"/>
      <c r="L10" s="18"/>
      <c r="M10" s="18"/>
      <c r="N10" s="18"/>
      <c r="O10" s="18"/>
    </row>
    <row r="11" spans="1:15" ht="20.25" customHeight="1"/>
    <row r="12" spans="1:15" ht="27" customHeight="1"/>
    <row r="13" spans="1:15" ht="93.75" customHeight="1"/>
    <row r="15" spans="1:15" ht="107.25" customHeight="1"/>
  </sheetData>
  <mergeCells count="14">
    <mergeCell ref="M6:M9"/>
    <mergeCell ref="N6:N9"/>
    <mergeCell ref="O6:O9"/>
    <mergeCell ref="F6:F9"/>
    <mergeCell ref="G6:G9"/>
    <mergeCell ref="H6:H9"/>
    <mergeCell ref="I6:I9"/>
    <mergeCell ref="J6:J9"/>
    <mergeCell ref="K6:K9"/>
    <mergeCell ref="E6:E9"/>
    <mergeCell ref="A6:A9"/>
    <mergeCell ref="B6:B9"/>
    <mergeCell ref="C6:C9"/>
    <mergeCell ref="D6:D9"/>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ABAA-285C-4E19-8A06-E266DB623E79}">
  <dimension ref="A1:OL7"/>
  <sheetViews>
    <sheetView showGridLines="0" topLeftCell="AG1" zoomScale="70" zoomScaleNormal="70" zoomScaleSheetLayoutView="100" workbookViewId="0">
      <selection activeCell="AK6" sqref="AK6"/>
    </sheetView>
  </sheetViews>
  <sheetFormatPr defaultColWidth="9.08984375" defaultRowHeight="14.5"/>
  <cols>
    <col min="1" max="1" width="22.7265625" style="13" customWidth="1"/>
    <col min="2" max="8" width="30.36328125" style="13" customWidth="1"/>
    <col min="9" max="9" width="22" style="13" customWidth="1"/>
    <col min="10" max="10" width="41.90625" style="13" customWidth="1"/>
    <col min="11" max="11" width="35.7265625" style="13" customWidth="1"/>
    <col min="12" max="13" width="22" style="13" customWidth="1"/>
    <col min="14" max="14" width="18.26953125" style="97" customWidth="1"/>
    <col min="15" max="15" width="13.08984375" style="97" customWidth="1"/>
    <col min="16" max="16" width="22.26953125" style="97" customWidth="1"/>
    <col min="17" max="17" width="22" style="97" customWidth="1"/>
    <col min="18" max="19" width="18.26953125" style="97" customWidth="1"/>
    <col min="20" max="20" width="26.36328125" style="97" customWidth="1"/>
    <col min="21" max="21" width="33.7265625" style="97" customWidth="1"/>
    <col min="22" max="22" width="29.7265625" style="97" customWidth="1"/>
    <col min="23" max="23" width="39" style="97" customWidth="1"/>
    <col min="24" max="24" width="29.7265625" style="97" customWidth="1"/>
    <col min="25" max="25" width="22" style="97" customWidth="1"/>
    <col min="26" max="26" width="40.08984375" style="13" customWidth="1"/>
    <col min="27" max="27" width="34.36328125" style="13" customWidth="1"/>
    <col min="28" max="29" width="29.36328125" style="97" customWidth="1"/>
    <col min="30" max="30" width="16" style="97" customWidth="1"/>
    <col min="31" max="31" width="32.90625" style="97" customWidth="1"/>
    <col min="32" max="35" width="33.36328125" style="97" customWidth="1"/>
    <col min="36" max="36" width="14.90625" style="97" customWidth="1"/>
    <col min="37" max="37" width="37" style="97" customWidth="1"/>
    <col min="38" max="38" width="18" style="97" customWidth="1"/>
    <col min="39" max="39" width="43" style="97" customWidth="1"/>
    <col min="40" max="40" width="46.6328125" style="97" customWidth="1"/>
    <col min="41" max="41" width="24.26953125" style="97" customWidth="1"/>
    <col min="42" max="45" width="37.7265625" style="97" customWidth="1"/>
    <col min="46" max="46" width="17.6328125" style="97" customWidth="1"/>
    <col min="47" max="56" width="35.90625" style="97" customWidth="1"/>
    <col min="57" max="57" width="27.36328125" style="97" customWidth="1"/>
    <col min="58" max="65" width="9" style="97" customWidth="1"/>
    <col min="66" max="71" width="9" style="13" customWidth="1"/>
    <col min="72" max="16384" width="9.08984375" style="13"/>
  </cols>
  <sheetData>
    <row r="1" spans="1:402" ht="26.5" customHeight="1">
      <c r="A1" s="146" t="s">
        <v>222</v>
      </c>
      <c r="B1" s="146"/>
      <c r="C1" s="146"/>
      <c r="D1" s="146"/>
      <c r="E1" s="146"/>
      <c r="F1" s="146"/>
      <c r="G1" s="71"/>
      <c r="H1" s="71"/>
      <c r="I1" s="147"/>
      <c r="J1" s="147"/>
      <c r="K1" s="147"/>
      <c r="N1" s="148"/>
      <c r="O1" s="148"/>
      <c r="P1" s="148"/>
      <c r="Q1" s="148"/>
      <c r="R1" s="148"/>
      <c r="S1" s="148"/>
      <c r="T1" s="148"/>
      <c r="U1" s="148"/>
      <c r="V1" s="148"/>
      <c r="W1" s="87"/>
      <c r="X1" s="87"/>
      <c r="Y1" s="147"/>
      <c r="Z1" s="147"/>
      <c r="AA1" s="147"/>
    </row>
    <row r="2" spans="1:402" ht="18.5">
      <c r="I2" s="149"/>
      <c r="J2" s="149"/>
      <c r="K2" s="149"/>
      <c r="N2" s="88"/>
      <c r="O2" s="88"/>
      <c r="P2" s="88"/>
      <c r="Q2" s="87"/>
      <c r="R2" s="87"/>
      <c r="S2" s="87"/>
      <c r="T2" s="88"/>
      <c r="U2" s="88"/>
      <c r="V2" s="88"/>
      <c r="W2" s="88"/>
      <c r="X2" s="88"/>
      <c r="Y2" s="149"/>
      <c r="Z2" s="149"/>
      <c r="AA2" s="149"/>
      <c r="AT2" s="145" t="s">
        <v>46</v>
      </c>
      <c r="AU2" s="145"/>
      <c r="AV2" s="145"/>
      <c r="AW2" s="145"/>
    </row>
    <row r="3" spans="1:402" ht="18.5">
      <c r="I3" s="55"/>
      <c r="J3" s="55"/>
      <c r="K3" s="55"/>
      <c r="L3" s="55"/>
      <c r="M3" s="55"/>
      <c r="N3" s="89" t="s">
        <v>47</v>
      </c>
      <c r="O3" s="89"/>
      <c r="P3" s="89"/>
      <c r="Q3" s="88"/>
      <c r="R3" s="88"/>
      <c r="S3" s="88"/>
      <c r="T3" s="89"/>
      <c r="U3" s="89"/>
      <c r="V3" s="89"/>
      <c r="W3" s="89"/>
      <c r="X3" s="89"/>
      <c r="Y3" s="89"/>
      <c r="Z3" s="55"/>
      <c r="AA3" s="55"/>
      <c r="AB3" s="89"/>
      <c r="AC3" s="89"/>
      <c r="AD3" s="89" t="s">
        <v>48</v>
      </c>
      <c r="AF3" s="89"/>
      <c r="AG3" s="89"/>
      <c r="AH3" s="89"/>
      <c r="AI3" s="89"/>
      <c r="AJ3" s="89" t="s">
        <v>49</v>
      </c>
      <c r="AL3" s="89"/>
      <c r="AM3" s="89"/>
      <c r="AN3" s="89"/>
      <c r="AO3" s="89"/>
      <c r="AP3" s="89"/>
      <c r="AQ3" s="89"/>
      <c r="AR3" s="89"/>
      <c r="AS3" s="89"/>
      <c r="AT3" s="89" t="s">
        <v>50</v>
      </c>
      <c r="AV3" s="89"/>
      <c r="AW3" s="89"/>
      <c r="AX3" s="89" t="s">
        <v>51</v>
      </c>
      <c r="AY3" s="89"/>
      <c r="AZ3" s="89"/>
      <c r="BA3" s="89"/>
      <c r="BB3" s="89"/>
      <c r="BC3" s="89"/>
      <c r="BD3" s="89"/>
    </row>
    <row r="4" spans="1:402" s="31" customFormat="1">
      <c r="A4" s="45">
        <v>1</v>
      </c>
      <c r="B4" s="45">
        <f>A4+1</f>
        <v>2</v>
      </c>
      <c r="C4" s="45">
        <f t="shared" ref="C4:D4" si="0">B4+1</f>
        <v>3</v>
      </c>
      <c r="D4" s="45">
        <f t="shared" si="0"/>
        <v>4</v>
      </c>
      <c r="E4" s="45">
        <f>D4+1</f>
        <v>5</v>
      </c>
      <c r="F4" s="45">
        <f t="shared" ref="F4:AW4" si="1">E4+1</f>
        <v>6</v>
      </c>
      <c r="G4" s="45">
        <f t="shared" si="1"/>
        <v>7</v>
      </c>
      <c r="H4" s="45">
        <f t="shared" si="1"/>
        <v>8</v>
      </c>
      <c r="I4" s="45">
        <f>H4+1</f>
        <v>9</v>
      </c>
      <c r="J4" s="45">
        <f t="shared" si="1"/>
        <v>10</v>
      </c>
      <c r="K4" s="45">
        <f t="shared" si="1"/>
        <v>11</v>
      </c>
      <c r="L4" s="45">
        <f t="shared" si="1"/>
        <v>12</v>
      </c>
      <c r="M4" s="45">
        <f t="shared" si="1"/>
        <v>13</v>
      </c>
      <c r="N4" s="90">
        <v>18</v>
      </c>
      <c r="O4" s="90">
        <f t="shared" si="1"/>
        <v>19</v>
      </c>
      <c r="P4" s="90">
        <f t="shared" si="1"/>
        <v>20</v>
      </c>
      <c r="Q4" s="90">
        <f t="shared" si="1"/>
        <v>21</v>
      </c>
      <c r="R4" s="90">
        <f t="shared" si="1"/>
        <v>22</v>
      </c>
      <c r="S4" s="90">
        <f t="shared" si="1"/>
        <v>23</v>
      </c>
      <c r="T4" s="90">
        <f t="shared" si="1"/>
        <v>24</v>
      </c>
      <c r="U4" s="90">
        <f t="shared" si="1"/>
        <v>25</v>
      </c>
      <c r="V4" s="90">
        <f t="shared" si="1"/>
        <v>26</v>
      </c>
      <c r="W4" s="90">
        <f t="shared" si="1"/>
        <v>27</v>
      </c>
      <c r="X4" s="90">
        <f t="shared" si="1"/>
        <v>28</v>
      </c>
      <c r="Y4" s="90">
        <f t="shared" si="1"/>
        <v>29</v>
      </c>
      <c r="Z4" s="45">
        <f t="shared" si="1"/>
        <v>30</v>
      </c>
      <c r="AA4" s="45">
        <f t="shared" si="1"/>
        <v>31</v>
      </c>
      <c r="AB4" s="90">
        <f t="shared" si="1"/>
        <v>32</v>
      </c>
      <c r="AC4" s="90">
        <f t="shared" si="1"/>
        <v>33</v>
      </c>
      <c r="AD4" s="90">
        <v>37</v>
      </c>
      <c r="AE4" s="90">
        <f t="shared" si="1"/>
        <v>38</v>
      </c>
      <c r="AF4" s="90">
        <f t="shared" si="1"/>
        <v>39</v>
      </c>
      <c r="AG4" s="90">
        <f t="shared" ref="AG4" si="2">AF4+1</f>
        <v>40</v>
      </c>
      <c r="AH4" s="90">
        <f t="shared" ref="AH4" si="3">AG4+1</f>
        <v>41</v>
      </c>
      <c r="AI4" s="90">
        <f t="shared" ref="AI4" si="4">AH4+1</f>
        <v>42</v>
      </c>
      <c r="AJ4" s="90">
        <f>AI4+1</f>
        <v>43</v>
      </c>
      <c r="AK4" s="90">
        <f t="shared" si="1"/>
        <v>44</v>
      </c>
      <c r="AL4" s="90">
        <f t="shared" si="1"/>
        <v>45</v>
      </c>
      <c r="AM4" s="90">
        <f t="shared" si="1"/>
        <v>46</v>
      </c>
      <c r="AN4" s="90">
        <f t="shared" si="1"/>
        <v>47</v>
      </c>
      <c r="AO4" s="90">
        <f>AN4+1</f>
        <v>48</v>
      </c>
      <c r="AP4" s="90">
        <f t="shared" si="1"/>
        <v>49</v>
      </c>
      <c r="AQ4" s="90">
        <f t="shared" ref="AQ4" si="5">AP4+1</f>
        <v>50</v>
      </c>
      <c r="AR4" s="90">
        <f t="shared" ref="AR4" si="6">AQ4+1</f>
        <v>51</v>
      </c>
      <c r="AS4" s="90">
        <f t="shared" ref="AS4" si="7">AR4+1</f>
        <v>52</v>
      </c>
      <c r="AT4" s="90">
        <f>AS4+1</f>
        <v>53</v>
      </c>
      <c r="AU4" s="90">
        <f t="shared" si="1"/>
        <v>54</v>
      </c>
      <c r="AV4" s="90">
        <f t="shared" si="1"/>
        <v>55</v>
      </c>
      <c r="AW4" s="90">
        <f t="shared" si="1"/>
        <v>56</v>
      </c>
      <c r="AX4" s="90">
        <f t="shared" ref="AX4" si="8">AW4+1</f>
        <v>57</v>
      </c>
      <c r="AY4" s="90">
        <f t="shared" ref="AY4" si="9">AX4+1</f>
        <v>58</v>
      </c>
      <c r="AZ4" s="90">
        <f t="shared" ref="AZ4" si="10">AY4+1</f>
        <v>59</v>
      </c>
      <c r="BA4" s="90">
        <f t="shared" ref="BA4" si="11">AZ4+1</f>
        <v>60</v>
      </c>
      <c r="BB4" s="90">
        <f t="shared" ref="BB4" si="12">BA4+1</f>
        <v>61</v>
      </c>
      <c r="BC4" s="90">
        <f t="shared" ref="BC4" si="13">BB4+1</f>
        <v>62</v>
      </c>
      <c r="BD4" s="90">
        <f t="shared" ref="BD4" si="14">BC4+1</f>
        <v>63</v>
      </c>
      <c r="BE4" s="90">
        <f t="shared" ref="BE4" si="15">BD4+1</f>
        <v>64</v>
      </c>
      <c r="BF4" s="98"/>
      <c r="BG4" s="98"/>
      <c r="BH4" s="98"/>
      <c r="BI4" s="98"/>
      <c r="BJ4" s="98"/>
      <c r="BK4" s="98"/>
      <c r="BL4" s="98"/>
      <c r="BM4" s="98"/>
    </row>
    <row r="5" spans="1:402" s="58" customFormat="1" ht="36">
      <c r="A5" s="10"/>
      <c r="B5" s="56" t="str">
        <f>CONCATENATE("IF S4Q",A4," == 1")</f>
        <v>IF S4Q1 == 1</v>
      </c>
      <c r="C5" s="56" t="str">
        <f>CONCATENATE("IF S4Q",A4," == 1")</f>
        <v>IF S4Q1 == 1</v>
      </c>
      <c r="D5" s="56" t="str">
        <f>CONCATENATE("IF S4Q",A4," == 1")</f>
        <v>IF S4Q1 == 1</v>
      </c>
      <c r="E5" s="10"/>
      <c r="F5" s="56" t="str">
        <f>CONCATENATE("IF S4Q",E4," == 1")</f>
        <v>IF S4Q5 == 1</v>
      </c>
      <c r="G5" s="56" t="str">
        <f>CONCATENATE("IF S4Q",E4," == 1")</f>
        <v>IF S4Q5 == 1</v>
      </c>
      <c r="H5" s="56" t="str">
        <f>CONCATENATE("IF S4Q",E4," == 1")</f>
        <v>IF S4Q5 == 1</v>
      </c>
      <c r="I5" s="56"/>
      <c r="J5" s="57" t="str">
        <f>CONCATENATE("IF S4Q",E4," == 1 &amp; S4Q",I4," == 2" )</f>
        <v>IF S4Q5 == 1 &amp; S4Q9 == 2</v>
      </c>
      <c r="K5" s="57" t="str">
        <f>CONCATENATE("IF S4Q",$I4," == 1")</f>
        <v>IF S4Q9 == 1</v>
      </c>
      <c r="L5" s="57" t="str">
        <f>CONCATENATE("IF S4Q",$I4," == 1")</f>
        <v>IF S4Q9 == 1</v>
      </c>
      <c r="M5" s="57" t="str">
        <f>CONCATENATE("IF S4Q",$I4," == 1")</f>
        <v>IF S4Q9 == 1</v>
      </c>
      <c r="N5" s="91" t="s">
        <v>52</v>
      </c>
      <c r="O5" s="92" t="s">
        <v>53</v>
      </c>
      <c r="P5" s="93" t="str">
        <f>CONCATENATE("ONLY IF RETURNING RESPONDENT &amp; IF S4Q",N4," == 2")</f>
        <v>ONLY IF RETURNING RESPONDENT &amp; IF S4Q18 == 2</v>
      </c>
      <c r="Q5" s="91" t="s">
        <v>54</v>
      </c>
      <c r="R5" s="91" t="s">
        <v>54</v>
      </c>
      <c r="S5" s="91" t="s">
        <v>54</v>
      </c>
      <c r="T5" s="91" t="s">
        <v>54</v>
      </c>
      <c r="U5" s="91" t="s">
        <v>54</v>
      </c>
      <c r="V5" s="91" t="s">
        <v>55</v>
      </c>
      <c r="W5" s="91" t="s">
        <v>54</v>
      </c>
      <c r="X5" s="91" t="s">
        <v>56</v>
      </c>
      <c r="Y5" s="91" t="s">
        <v>54</v>
      </c>
      <c r="Z5" s="57" t="s">
        <v>218</v>
      </c>
      <c r="AA5" s="57" t="s">
        <v>57</v>
      </c>
      <c r="AB5" s="91" t="s">
        <v>57</v>
      </c>
      <c r="AC5" s="91" t="s">
        <v>57</v>
      </c>
      <c r="AD5" s="93" t="s">
        <v>58</v>
      </c>
      <c r="AE5" s="99" t="str">
        <f>CONCATENATE("IF S4Q",AD4," == 2 OR IF NEW RESPONDENT")</f>
        <v>IF S4Q37 == 2 OR IF NEW RESPONDENT</v>
      </c>
      <c r="AF5" s="91" t="str">
        <f>CONCATENATE("(IF S4Q",AD4," == 1) OR (IF S4Q",AE4," == 1)")</f>
        <v>(IF S4Q37 == 1) OR (IF S4Q38 == 1)</v>
      </c>
      <c r="AG5" s="99" t="str">
        <f>CONCATENATE("IF S2Q",'2.Basic Information RDD'!M3," == 1")</f>
        <v>IF S2Q16 == 1</v>
      </c>
      <c r="AH5" s="99" t="str">
        <f>CONCATENATE("IF S2Q",'2.Basic Information RDD'!M3," == 1 &amp; S4Q",AG4," == 1")</f>
        <v>IF S2Q16 == 1 &amp; S4Q40 == 1</v>
      </c>
      <c r="AI5" s="99" t="str">
        <f>CONCATENATE("IF S2Q",'2.Basic Information RDD'!M3," == 1 &amp; S4Q",AH4," == 1")</f>
        <v>IF S2Q16 == 1 &amp; S4Q41 == 1</v>
      </c>
      <c r="AJ5" s="93" t="s">
        <v>58</v>
      </c>
      <c r="AK5" s="99" t="str">
        <f>CONCATENATE("IF S4Q",AJ4," == 2 OR IF NEW RESPONDENT")</f>
        <v>IF S4Q43 == 2 OR IF NEW RESPONDENT</v>
      </c>
      <c r="AL5" s="91" t="str">
        <f>CONCATENATE("(IF S4Q",AK4," == 1 ) OR (IF S4Q",AJ4," == 1)")</f>
        <v>(IF S4Q44 == 1 ) OR (IF S4Q43 == 1)</v>
      </c>
      <c r="AM5" s="99" t="str">
        <f>CONCATENATE("IF S4Q",AL4," == 2")</f>
        <v>IF S4Q45 == 2</v>
      </c>
      <c r="AN5" s="99" t="str">
        <f>CONCATENATE("IF S4Q",AJ4," == 1 OR ", "IF S4Q",AK4," == 1")</f>
        <v>IF S4Q43 == 1 OR IF S4Q44 == 1</v>
      </c>
      <c r="AO5" s="100" t="str">
        <f>CONCATENATE("(IF S4Q",AK4," == 1 ) OR (IF S4Q",AJ4," == 1)")</f>
        <v>(IF S4Q44 == 1 ) OR (IF S4Q43 == 1)</v>
      </c>
      <c r="AP5" s="99" t="str">
        <f>CONCATENATE("(IF S4Q",AO4," == 3) OR (IF S4Q",AO4," == 4)")</f>
        <v>(IF S4Q48 == 3) OR (IF S4Q48 == 4)</v>
      </c>
      <c r="AQ5" s="99" t="str">
        <f>CONCATENATE("IF S2Q",'2.Basic Information RDD'!M3," == 1 &amp; S4Q",AK4," == 1")</f>
        <v>IF S2Q16 == 1 &amp; S4Q44 == 1</v>
      </c>
      <c r="AR5" s="99" t="str">
        <f>CONCATENATE("IF S4Q",AK4," == 1")</f>
        <v>IF S4Q44 == 1</v>
      </c>
      <c r="AS5" s="99" t="str">
        <f>CONCATENATE("IF S2Q",'2.Basic Information RDD'!M3," == 1 &amp; S4Q",AR4," == 1")</f>
        <v>IF S2Q16 == 1 &amp; S4Q51 == 1</v>
      </c>
      <c r="AT5" s="93" t="s">
        <v>58</v>
      </c>
      <c r="AU5" s="99" t="str">
        <f>CONCATENATE("IF S4Q",AT4," == 2 OR IF NEW RESPONDENT")</f>
        <v>IF S4Q53 == 2 OR IF NEW RESPONDENT</v>
      </c>
      <c r="AV5" s="99" t="str">
        <f>CONCATENATE("(IF S4Q",AT4," == 1) OR (IF S4Q",AU4," == 1)")</f>
        <v>(IF S4Q53 == 1) OR (IF S4Q54 == 1)</v>
      </c>
      <c r="AW5" s="99" t="str">
        <f>CONCATENATE("(IF S4Q",AT4," == 1) OR (IF S4Q",AU4," == 1)")</f>
        <v>(IF S4Q53 == 1) OR (IF S4Q54 == 1)</v>
      </c>
      <c r="AX5" s="99"/>
      <c r="AY5" s="99" t="str">
        <f>CONCATENATE("IF S2Q",'2.Basic Information RDD'!M3," == 1")</f>
        <v>IF S2Q16 == 1</v>
      </c>
      <c r="AZ5" s="99"/>
      <c r="BA5" s="99" t="str">
        <f>CONCATENATE("IF S4Q",AZ4," == 1")</f>
        <v>IF S4Q59 == 1</v>
      </c>
      <c r="BB5" s="99" t="str">
        <f>CONCATENATE("IF S2Q",'2.Basic Information RDD'!M3," == 1")</f>
        <v>IF S2Q16 == 1</v>
      </c>
      <c r="BC5" s="99" t="str">
        <f>CONCATENATE("IF S2Q",'2.Basic Information RDD'!M3," == 1")</f>
        <v>IF S2Q16 == 1</v>
      </c>
      <c r="BD5" s="99"/>
      <c r="BE5" s="99"/>
      <c r="BF5" s="101"/>
      <c r="BG5" s="101"/>
      <c r="BH5" s="101"/>
      <c r="BI5" s="101"/>
      <c r="BJ5" s="101"/>
      <c r="BK5" s="101"/>
      <c r="BL5" s="101"/>
      <c r="BM5" s="101"/>
    </row>
    <row r="6" spans="1:402" ht="358.5" customHeight="1">
      <c r="A6" s="59" t="s">
        <v>59</v>
      </c>
      <c r="B6" s="59" t="s">
        <v>60</v>
      </c>
      <c r="C6" s="60" t="s">
        <v>61</v>
      </c>
      <c r="D6" s="60" t="s">
        <v>62</v>
      </c>
      <c r="E6" s="59" t="s">
        <v>63</v>
      </c>
      <c r="F6" s="59" t="s">
        <v>64</v>
      </c>
      <c r="G6" s="60" t="s">
        <v>65</v>
      </c>
      <c r="H6" s="60" t="s">
        <v>66</v>
      </c>
      <c r="I6" s="60" t="s">
        <v>67</v>
      </c>
      <c r="J6" s="59" t="s">
        <v>68</v>
      </c>
      <c r="K6" s="61" t="s">
        <v>69</v>
      </c>
      <c r="L6" s="62" t="s">
        <v>70</v>
      </c>
      <c r="M6" s="60" t="s">
        <v>71</v>
      </c>
      <c r="N6" s="94" t="s">
        <v>72</v>
      </c>
      <c r="O6" s="94" t="s">
        <v>225</v>
      </c>
      <c r="P6" s="94" t="s">
        <v>73</v>
      </c>
      <c r="Q6" s="94" t="s">
        <v>74</v>
      </c>
      <c r="R6" s="94" t="s">
        <v>75</v>
      </c>
      <c r="S6" s="94" t="s">
        <v>76</v>
      </c>
      <c r="T6" s="94" t="s">
        <v>77</v>
      </c>
      <c r="U6" s="94" t="s">
        <v>78</v>
      </c>
      <c r="V6" s="94" t="s">
        <v>79</v>
      </c>
      <c r="W6" s="94" t="s">
        <v>80</v>
      </c>
      <c r="X6" s="94" t="s">
        <v>81</v>
      </c>
      <c r="Y6" s="95" t="s">
        <v>82</v>
      </c>
      <c r="Z6" s="59" t="s">
        <v>83</v>
      </c>
      <c r="AA6" s="61" t="s">
        <v>84</v>
      </c>
      <c r="AB6" s="95" t="s">
        <v>85</v>
      </c>
      <c r="AC6" s="95" t="s">
        <v>86</v>
      </c>
      <c r="AD6" s="102" t="s">
        <v>226</v>
      </c>
      <c r="AE6" s="103" t="s">
        <v>87</v>
      </c>
      <c r="AF6" s="102" t="s">
        <v>88</v>
      </c>
      <c r="AG6" s="102" t="s">
        <v>89</v>
      </c>
      <c r="AH6" s="102" t="s">
        <v>90</v>
      </c>
      <c r="AI6" s="102" t="s">
        <v>91</v>
      </c>
      <c r="AJ6" s="102" t="s">
        <v>227</v>
      </c>
      <c r="AK6" s="103" t="s">
        <v>92</v>
      </c>
      <c r="AL6" s="102" t="s">
        <v>93</v>
      </c>
      <c r="AM6" s="102" t="s">
        <v>94</v>
      </c>
      <c r="AN6" s="102" t="s">
        <v>95</v>
      </c>
      <c r="AO6" s="102" t="s">
        <v>96</v>
      </c>
      <c r="AP6" s="102" t="s">
        <v>97</v>
      </c>
      <c r="AQ6" s="102" t="s">
        <v>98</v>
      </c>
      <c r="AR6" s="102" t="s">
        <v>99</v>
      </c>
      <c r="AS6" s="102" t="s">
        <v>100</v>
      </c>
      <c r="AT6" s="102" t="s">
        <v>228</v>
      </c>
      <c r="AU6" s="102" t="s">
        <v>101</v>
      </c>
      <c r="AV6" s="102" t="s">
        <v>102</v>
      </c>
      <c r="AW6" s="102" t="s">
        <v>103</v>
      </c>
      <c r="AX6" s="102" t="s">
        <v>104</v>
      </c>
      <c r="AY6" s="102" t="s">
        <v>105</v>
      </c>
      <c r="AZ6" s="104" t="s">
        <v>221</v>
      </c>
      <c r="BA6" s="104" t="s">
        <v>106</v>
      </c>
      <c r="BB6" s="104" t="s">
        <v>107</v>
      </c>
      <c r="BC6" s="104" t="s">
        <v>108</v>
      </c>
      <c r="BD6" s="102" t="s">
        <v>109</v>
      </c>
      <c r="BE6" s="102" t="s">
        <v>110</v>
      </c>
    </row>
    <row r="7" spans="1:402" s="18" customFormat="1" ht="29.5" customHeight="1">
      <c r="N7" s="96"/>
      <c r="O7" s="96"/>
      <c r="P7" s="96"/>
      <c r="Q7" s="96"/>
      <c r="R7" s="96"/>
      <c r="S7" s="96"/>
      <c r="T7" s="96"/>
      <c r="U7" s="96"/>
      <c r="V7" s="96"/>
      <c r="W7" s="96"/>
      <c r="X7" s="96"/>
      <c r="Y7" s="96"/>
      <c r="AB7" s="96"/>
      <c r="AC7" s="96"/>
      <c r="AD7" s="96"/>
      <c r="AE7" s="96"/>
      <c r="AF7" s="96"/>
      <c r="AG7" s="96"/>
      <c r="AH7" s="96"/>
      <c r="AI7" s="96"/>
      <c r="AJ7" s="96"/>
      <c r="AK7" s="96"/>
      <c r="AL7" s="96"/>
      <c r="AM7" s="96"/>
      <c r="AN7" s="96"/>
      <c r="AO7" s="96"/>
      <c r="AP7" s="96"/>
      <c r="AQ7" s="96"/>
      <c r="AR7" s="96"/>
      <c r="AS7" s="96"/>
      <c r="AT7" s="96"/>
      <c r="AU7" s="96"/>
      <c r="AV7" s="96"/>
      <c r="AW7" s="96"/>
      <c r="AX7" s="96"/>
      <c r="AY7" s="96"/>
      <c r="AZ7" s="96"/>
      <c r="BA7" s="96"/>
      <c r="BB7" s="96"/>
      <c r="BC7" s="96"/>
      <c r="BD7" s="96"/>
      <c r="BE7" s="96"/>
      <c r="BF7" s="97"/>
      <c r="BG7" s="97"/>
      <c r="BH7" s="97"/>
      <c r="BI7" s="97"/>
      <c r="BJ7" s="97"/>
      <c r="BK7" s="97"/>
      <c r="BL7" s="97"/>
      <c r="BM7" s="97"/>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3"/>
      <c r="EG7" s="13"/>
      <c r="EH7" s="13"/>
      <c r="EI7" s="13"/>
      <c r="EJ7" s="13"/>
      <c r="EK7" s="13"/>
      <c r="EL7" s="13"/>
      <c r="EM7" s="13"/>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c r="IW7" s="13"/>
      <c r="IX7" s="13"/>
      <c r="IY7" s="13"/>
      <c r="IZ7" s="13"/>
      <c r="JA7" s="13"/>
      <c r="JB7" s="13"/>
      <c r="JC7" s="13"/>
      <c r="JD7" s="13"/>
      <c r="JE7" s="13"/>
      <c r="JF7" s="13"/>
      <c r="JG7" s="13"/>
      <c r="JH7" s="13"/>
      <c r="JI7" s="13"/>
      <c r="JJ7" s="13"/>
      <c r="JK7" s="13"/>
      <c r="JL7" s="13"/>
      <c r="JM7" s="13"/>
      <c r="JN7" s="13"/>
      <c r="JO7" s="13"/>
      <c r="JP7" s="13"/>
      <c r="JQ7" s="13"/>
      <c r="JR7" s="13"/>
      <c r="JS7" s="13"/>
      <c r="JT7" s="13"/>
      <c r="JU7" s="13"/>
      <c r="JV7" s="13"/>
      <c r="JW7" s="13"/>
      <c r="JX7" s="13"/>
      <c r="JY7" s="13"/>
      <c r="JZ7" s="13"/>
      <c r="KA7" s="13"/>
      <c r="KB7" s="13"/>
      <c r="KC7" s="13"/>
      <c r="KD7" s="13"/>
      <c r="KE7" s="13"/>
      <c r="KF7" s="13"/>
      <c r="KG7" s="13"/>
      <c r="KH7" s="13"/>
      <c r="KI7" s="13"/>
      <c r="KJ7" s="13"/>
      <c r="KK7" s="13"/>
      <c r="KL7" s="13"/>
      <c r="KM7" s="13"/>
      <c r="KN7" s="13"/>
      <c r="KO7" s="13"/>
      <c r="KP7" s="13"/>
      <c r="KQ7" s="13"/>
      <c r="KR7" s="13"/>
      <c r="KS7" s="13"/>
      <c r="KT7" s="13"/>
      <c r="KU7" s="13"/>
      <c r="KV7" s="13"/>
      <c r="KW7" s="13"/>
      <c r="KX7" s="13"/>
      <c r="KY7" s="13"/>
      <c r="KZ7" s="13"/>
      <c r="LA7" s="13"/>
      <c r="LB7" s="13"/>
      <c r="LC7" s="13"/>
      <c r="LD7" s="13"/>
      <c r="LE7" s="13"/>
      <c r="LF7" s="13"/>
      <c r="LG7" s="13"/>
      <c r="LH7" s="13"/>
      <c r="LI7" s="13"/>
      <c r="LJ7" s="13"/>
      <c r="LK7" s="13"/>
      <c r="LL7" s="13"/>
      <c r="LM7" s="13"/>
      <c r="LN7" s="13"/>
      <c r="LO7" s="13"/>
      <c r="LP7" s="13"/>
      <c r="LQ7" s="13"/>
      <c r="LR7" s="13"/>
      <c r="LS7" s="13"/>
      <c r="LT7" s="13"/>
      <c r="LU7" s="13"/>
      <c r="LV7" s="13"/>
      <c r="LW7" s="13"/>
      <c r="LX7" s="13"/>
      <c r="LY7" s="13"/>
      <c r="LZ7" s="13"/>
      <c r="MA7" s="13"/>
      <c r="MB7" s="13"/>
      <c r="MC7" s="13"/>
      <c r="MD7" s="13"/>
      <c r="ME7" s="13"/>
      <c r="MF7" s="13"/>
      <c r="MG7" s="13"/>
      <c r="MH7" s="13"/>
      <c r="MI7" s="13"/>
      <c r="MJ7" s="13"/>
      <c r="MK7" s="13"/>
      <c r="ML7" s="13"/>
      <c r="MM7" s="13"/>
      <c r="MN7" s="13"/>
      <c r="MO7" s="13"/>
      <c r="MP7" s="13"/>
      <c r="MQ7" s="13"/>
      <c r="MR7" s="13"/>
      <c r="MS7" s="13"/>
      <c r="MT7" s="13"/>
      <c r="MU7" s="13"/>
      <c r="MV7" s="13"/>
      <c r="MW7" s="13"/>
      <c r="MX7" s="13"/>
      <c r="MY7" s="13"/>
      <c r="MZ7" s="13"/>
      <c r="NA7" s="13"/>
      <c r="NB7" s="13"/>
      <c r="NC7" s="13"/>
      <c r="ND7" s="13"/>
      <c r="NE7" s="13"/>
      <c r="NF7" s="13"/>
      <c r="NG7" s="13"/>
      <c r="NH7" s="13"/>
      <c r="NI7" s="13"/>
      <c r="NJ7" s="13"/>
      <c r="NK7" s="13"/>
      <c r="NL7" s="13"/>
      <c r="NM7" s="13"/>
      <c r="NN7" s="13"/>
      <c r="NO7" s="13"/>
      <c r="NP7" s="13"/>
      <c r="NQ7" s="13"/>
      <c r="NR7" s="13"/>
      <c r="NS7" s="13"/>
      <c r="NT7" s="13"/>
      <c r="NU7" s="13"/>
      <c r="NV7" s="13"/>
      <c r="NW7" s="13"/>
      <c r="NX7" s="13"/>
      <c r="NY7" s="13"/>
      <c r="NZ7" s="13"/>
      <c r="OA7" s="13"/>
      <c r="OB7" s="13"/>
      <c r="OC7" s="13"/>
      <c r="OD7" s="13"/>
      <c r="OE7" s="13"/>
      <c r="OF7" s="13"/>
      <c r="OG7" s="13"/>
      <c r="OH7" s="13"/>
      <c r="OI7" s="13"/>
      <c r="OJ7" s="13"/>
      <c r="OK7" s="13"/>
      <c r="OL7" s="13"/>
    </row>
  </sheetData>
  <mergeCells count="7">
    <mergeCell ref="AT2:AW2"/>
    <mergeCell ref="A1:F1"/>
    <mergeCell ref="I1:K1"/>
    <mergeCell ref="N1:V1"/>
    <mergeCell ref="Y1:AA1"/>
    <mergeCell ref="I2:K2"/>
    <mergeCell ref="Y2:AA2"/>
  </mergeCells>
  <phoneticPr fontId="15" type="noConversion"/>
  <pageMargins left="0.70866141732283472" right="0.70866141732283472" top="0.74803149606299213" bottom="0.74803149606299213" header="0.31496062992125984" footer="0.31496062992125984"/>
  <pageSetup scale="6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BE73E-F5D4-4BA7-B680-E9E5BED06E45}">
  <dimension ref="A1:F19"/>
  <sheetViews>
    <sheetView tabSelected="1" workbookViewId="0">
      <selection activeCell="E5" sqref="E5"/>
    </sheetView>
  </sheetViews>
  <sheetFormatPr defaultColWidth="8.90625" defaultRowHeight="14.5"/>
  <cols>
    <col min="1" max="1" width="51.08984375" style="70" customWidth="1"/>
    <col min="2" max="2" width="18.36328125" style="70" customWidth="1"/>
    <col min="3" max="3" width="41.36328125" style="70" customWidth="1"/>
  </cols>
  <sheetData>
    <row r="1" spans="1:6" ht="18.5">
      <c r="A1" s="4" t="s">
        <v>112</v>
      </c>
      <c r="B1" s="63"/>
      <c r="C1" s="63"/>
    </row>
    <row r="2" spans="1:6" s="13" customFormat="1">
      <c r="A2" s="127" t="s">
        <v>247</v>
      </c>
      <c r="F2" s="97"/>
    </row>
    <row r="3" spans="1:6" s="13" customFormat="1">
      <c r="A3" s="127"/>
      <c r="F3" s="97"/>
    </row>
    <row r="4" spans="1:6">
      <c r="A4" s="25">
        <v>1</v>
      </c>
      <c r="B4" s="25"/>
      <c r="C4" s="25">
        <f>A4+1</f>
        <v>2</v>
      </c>
    </row>
    <row r="5" spans="1:6">
      <c r="A5" s="64"/>
      <c r="B5" s="64"/>
      <c r="C5" s="10"/>
    </row>
    <row r="6" spans="1:6" ht="88.5" customHeight="1">
      <c r="A6" s="65" t="s">
        <v>113</v>
      </c>
      <c r="B6" s="66" t="s">
        <v>114</v>
      </c>
      <c r="C6" s="59" t="s">
        <v>115</v>
      </c>
    </row>
    <row r="7" spans="1:6">
      <c r="A7" s="67" t="s">
        <v>116</v>
      </c>
      <c r="B7" s="25"/>
      <c r="C7" s="68"/>
    </row>
    <row r="8" spans="1:6">
      <c r="A8" s="67" t="s">
        <v>117</v>
      </c>
      <c r="B8" s="69"/>
      <c r="C8" s="68"/>
    </row>
    <row r="9" spans="1:6">
      <c r="A9" s="67" t="s">
        <v>118</v>
      </c>
      <c r="B9" s="69"/>
      <c r="C9" s="68"/>
    </row>
    <row r="10" spans="1:6">
      <c r="A10" s="67" t="s">
        <v>119</v>
      </c>
      <c r="B10" s="69"/>
      <c r="C10" s="68"/>
    </row>
    <row r="11" spans="1:6">
      <c r="A11" s="67" t="s">
        <v>120</v>
      </c>
      <c r="B11" s="69"/>
      <c r="C11" s="68"/>
    </row>
    <row r="12" spans="1:6">
      <c r="A12" s="67" t="s">
        <v>121</v>
      </c>
      <c r="B12" s="69"/>
      <c r="C12" s="68"/>
    </row>
    <row r="13" spans="1:6">
      <c r="A13" s="67" t="s">
        <v>122</v>
      </c>
      <c r="B13" s="69"/>
      <c r="C13" s="68"/>
    </row>
    <row r="14" spans="1:6">
      <c r="A14" s="67" t="s">
        <v>123</v>
      </c>
      <c r="B14" s="69"/>
      <c r="C14" s="68"/>
    </row>
    <row r="15" spans="1:6">
      <c r="A15" s="67" t="s">
        <v>124</v>
      </c>
      <c r="B15" s="69"/>
      <c r="C15" s="68"/>
    </row>
    <row r="16" spans="1:6" s="85" customFormat="1">
      <c r="A16" s="82" t="s">
        <v>125</v>
      </c>
      <c r="B16" s="83"/>
      <c r="C16" s="84"/>
    </row>
    <row r="17" spans="1:3" s="85" customFormat="1">
      <c r="A17" s="86" t="s">
        <v>126</v>
      </c>
      <c r="B17" s="83"/>
      <c r="C17" s="84"/>
    </row>
    <row r="18" spans="1:3" s="85" customFormat="1">
      <c r="A18" s="86" t="s">
        <v>127</v>
      </c>
      <c r="B18" s="83"/>
      <c r="C18" s="84"/>
    </row>
    <row r="19" spans="1:3">
      <c r="A19" s="67" t="s">
        <v>128</v>
      </c>
      <c r="B19" s="69"/>
      <c r="C19" s="68"/>
    </row>
  </sheetData>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7671E-FCFA-4A05-AB2A-04A84BCD1A13}">
  <dimension ref="A1:T14"/>
  <sheetViews>
    <sheetView showGridLines="0" zoomScale="80" zoomScaleNormal="80" zoomScaleSheetLayoutView="100" workbookViewId="0">
      <selection activeCell="A2" sqref="A2"/>
    </sheetView>
  </sheetViews>
  <sheetFormatPr defaultColWidth="9.08984375" defaultRowHeight="14.5"/>
  <cols>
    <col min="1" max="1" width="28.36328125" style="40" customWidth="1"/>
    <col min="2" max="2" width="31.36328125" style="40" customWidth="1"/>
    <col min="3" max="3" width="32.7265625" style="40" customWidth="1"/>
    <col min="4" max="5" width="27.26953125" style="40" customWidth="1"/>
    <col min="6" max="6" width="32.7265625" style="40" customWidth="1"/>
    <col min="7" max="7" width="25.90625" style="40" customWidth="1"/>
    <col min="8" max="8" width="32.7265625" style="40" customWidth="1"/>
    <col min="9" max="10" width="25.36328125" customWidth="1"/>
    <col min="11" max="11" width="34.36328125" customWidth="1"/>
    <col min="12" max="13" width="25.36328125" customWidth="1"/>
    <col min="14" max="14" width="28" style="77" customWidth="1"/>
    <col min="15" max="15" width="25.90625" style="77" customWidth="1"/>
    <col min="16" max="16" width="27.6328125" customWidth="1"/>
    <col min="17" max="18" width="27" style="40" customWidth="1"/>
    <col min="19" max="19" width="28.26953125" customWidth="1"/>
    <col min="20" max="20" width="21.90625" style="40" customWidth="1"/>
    <col min="21" max="21" width="29" style="40" customWidth="1"/>
    <col min="22" max="16384" width="9.08984375" style="40"/>
  </cols>
  <sheetData>
    <row r="1" spans="1:20" ht="23" customHeight="1">
      <c r="A1" s="49" t="s">
        <v>129</v>
      </c>
      <c r="Q1"/>
      <c r="R1"/>
      <c r="T1"/>
    </row>
    <row r="2" spans="1:20" ht="15.5">
      <c r="A2" s="124" t="s">
        <v>232</v>
      </c>
      <c r="Q2"/>
      <c r="R2"/>
      <c r="T2"/>
    </row>
    <row r="3" spans="1:20" ht="15.5">
      <c r="A3" s="124"/>
      <c r="Q3"/>
      <c r="R3"/>
      <c r="T3"/>
    </row>
    <row r="4" spans="1:20">
      <c r="A4" s="40" t="s">
        <v>130</v>
      </c>
      <c r="D4" s="40" t="s">
        <v>131</v>
      </c>
      <c r="G4" s="40" t="s">
        <v>132</v>
      </c>
      <c r="I4" t="s">
        <v>133</v>
      </c>
      <c r="N4" s="78"/>
      <c r="O4"/>
      <c r="Q4"/>
      <c r="R4"/>
      <c r="T4"/>
    </row>
    <row r="5" spans="1:20" s="52" customFormat="1">
      <c r="A5" s="50">
        <v>1</v>
      </c>
      <c r="B5" s="50">
        <f>A5+1</f>
        <v>2</v>
      </c>
      <c r="C5" s="50">
        <f t="shared" ref="C5:M5" si="0">B5+1</f>
        <v>3</v>
      </c>
      <c r="D5" s="50">
        <f>C5+1</f>
        <v>4</v>
      </c>
      <c r="E5" s="50">
        <f>D5+1</f>
        <v>5</v>
      </c>
      <c r="F5" s="50">
        <f t="shared" si="0"/>
        <v>6</v>
      </c>
      <c r="G5" s="50">
        <f t="shared" si="0"/>
        <v>7</v>
      </c>
      <c r="H5" s="50">
        <f t="shared" si="0"/>
        <v>8</v>
      </c>
      <c r="I5" s="50">
        <f t="shared" si="0"/>
        <v>9</v>
      </c>
      <c r="J5" s="50">
        <f t="shared" si="0"/>
        <v>10</v>
      </c>
      <c r="K5" s="50">
        <f t="shared" si="0"/>
        <v>11</v>
      </c>
      <c r="L5" s="50">
        <f t="shared" si="0"/>
        <v>12</v>
      </c>
      <c r="M5" s="50">
        <f t="shared" si="0"/>
        <v>13</v>
      </c>
      <c r="N5" s="50">
        <f t="shared" ref="N5" si="1">M5+1</f>
        <v>14</v>
      </c>
      <c r="O5" s="50">
        <f t="shared" ref="O5" si="2">N5+1</f>
        <v>15</v>
      </c>
      <c r="P5" s="50">
        <f t="shared" ref="P5" si="3">O5+1</f>
        <v>16</v>
      </c>
      <c r="Q5" s="50">
        <f t="shared" ref="Q5" si="4">P5+1</f>
        <v>17</v>
      </c>
      <c r="R5" s="51"/>
      <c r="S5" s="51"/>
      <c r="T5" s="51"/>
    </row>
    <row r="6" spans="1:20" s="52" customFormat="1" ht="14.5" customHeight="1">
      <c r="A6" s="155" t="s">
        <v>134</v>
      </c>
      <c r="B6" s="155" t="s">
        <v>135</v>
      </c>
      <c r="C6" s="155" t="s">
        <v>136</v>
      </c>
      <c r="D6" s="155" t="s">
        <v>134</v>
      </c>
      <c r="E6" s="155" t="s">
        <v>137</v>
      </c>
      <c r="F6" s="155" t="s">
        <v>138</v>
      </c>
      <c r="G6" s="155" t="s">
        <v>139</v>
      </c>
      <c r="H6" s="155" t="s">
        <v>140</v>
      </c>
      <c r="I6" s="150" t="s">
        <v>141</v>
      </c>
      <c r="J6" s="150"/>
      <c r="K6" s="150"/>
      <c r="L6" s="150"/>
      <c r="M6" s="150"/>
      <c r="N6" s="152" t="s">
        <v>142</v>
      </c>
      <c r="O6" s="153"/>
      <c r="P6" s="154"/>
      <c r="Q6" s="151" t="s">
        <v>143</v>
      </c>
      <c r="R6" s="81"/>
      <c r="S6" s="51"/>
      <c r="T6" s="51"/>
    </row>
    <row r="7" spans="1:20" ht="193.5" customHeight="1">
      <c r="A7" s="156"/>
      <c r="B7" s="156"/>
      <c r="C7" s="156"/>
      <c r="D7" s="156"/>
      <c r="E7" s="156"/>
      <c r="F7" s="156"/>
      <c r="G7" s="156"/>
      <c r="H7" s="156"/>
      <c r="I7" s="5" t="s">
        <v>144</v>
      </c>
      <c r="J7" s="5" t="s">
        <v>145</v>
      </c>
      <c r="K7" s="5" t="s">
        <v>146</v>
      </c>
      <c r="L7" s="79" t="s">
        <v>147</v>
      </c>
      <c r="M7" s="79" t="s">
        <v>148</v>
      </c>
      <c r="N7" s="79" t="s">
        <v>149</v>
      </c>
      <c r="O7" s="76" t="s">
        <v>150</v>
      </c>
      <c r="P7" s="80" t="s">
        <v>151</v>
      </c>
      <c r="Q7" s="151"/>
      <c r="R7" s="53"/>
      <c r="S7" s="53"/>
      <c r="T7" s="53"/>
    </row>
    <row r="8" spans="1:20">
      <c r="Q8"/>
      <c r="R8"/>
    </row>
    <row r="9" spans="1:20">
      <c r="Q9"/>
      <c r="R9"/>
    </row>
    <row r="10" spans="1:20">
      <c r="C10" s="40" t="s">
        <v>235</v>
      </c>
      <c r="Q10"/>
      <c r="R10"/>
    </row>
    <row r="11" spans="1:20">
      <c r="Q11"/>
      <c r="R11"/>
    </row>
    <row r="12" spans="1:20">
      <c r="Q12"/>
      <c r="R12"/>
    </row>
    <row r="13" spans="1:20">
      <c r="Q13"/>
      <c r="R13"/>
    </row>
    <row r="14" spans="1:20">
      <c r="Q14"/>
      <c r="R14"/>
    </row>
  </sheetData>
  <mergeCells count="11">
    <mergeCell ref="I6:M6"/>
    <mergeCell ref="Q6:Q7"/>
    <mergeCell ref="N6:P6"/>
    <mergeCell ref="F6:F7"/>
    <mergeCell ref="A6:A7"/>
    <mergeCell ref="B6:B7"/>
    <mergeCell ref="C6:C7"/>
    <mergeCell ref="D6:D7"/>
    <mergeCell ref="E6:E7"/>
    <mergeCell ref="G6:G7"/>
    <mergeCell ref="H6:H7"/>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42281-3F99-45AB-8B85-EF1C0574009C}">
  <dimension ref="A1:U7"/>
  <sheetViews>
    <sheetView zoomScale="90" zoomScaleNormal="90" workbookViewId="0">
      <selection activeCell="A2" sqref="A2"/>
    </sheetView>
  </sheetViews>
  <sheetFormatPr defaultColWidth="9.08984375" defaultRowHeight="14.5"/>
  <cols>
    <col min="1" max="12" width="14.36328125" style="13" customWidth="1"/>
    <col min="13" max="13" width="19" style="13" customWidth="1"/>
    <col min="14" max="14" width="14.36328125" style="13" customWidth="1"/>
    <col min="15" max="16384" width="9.08984375" style="13"/>
  </cols>
  <sheetData>
    <row r="1" spans="1:21" ht="30" customHeight="1">
      <c r="A1" s="54" t="s">
        <v>152</v>
      </c>
    </row>
    <row r="2" spans="1:21" s="40" customFormat="1">
      <c r="A2" s="126" t="s">
        <v>231</v>
      </c>
      <c r="B2"/>
      <c r="C2"/>
      <c r="D2"/>
      <c r="E2"/>
      <c r="F2"/>
      <c r="G2"/>
      <c r="H2"/>
      <c r="I2"/>
      <c r="J2"/>
      <c r="K2"/>
      <c r="L2"/>
      <c r="M2"/>
      <c r="N2"/>
      <c r="O2"/>
      <c r="P2"/>
      <c r="Q2"/>
      <c r="R2"/>
      <c r="S2"/>
      <c r="T2"/>
      <c r="U2"/>
    </row>
    <row r="3" spans="1:21" s="40" customFormat="1">
      <c r="A3" s="126"/>
      <c r="B3"/>
      <c r="C3"/>
      <c r="D3"/>
      <c r="E3"/>
      <c r="F3"/>
      <c r="G3"/>
      <c r="H3"/>
      <c r="I3"/>
      <c r="J3"/>
      <c r="K3"/>
      <c r="L3"/>
      <c r="M3"/>
      <c r="N3"/>
      <c r="O3"/>
      <c r="P3"/>
      <c r="Q3"/>
      <c r="R3"/>
      <c r="S3"/>
      <c r="T3"/>
      <c r="U3"/>
    </row>
    <row r="4" spans="1:21" s="7" customFormat="1">
      <c r="A4" s="25">
        <v>1</v>
      </c>
      <c r="B4" s="25">
        <f>A4+1</f>
        <v>2</v>
      </c>
      <c r="C4" s="25">
        <f t="shared" ref="C4:L4" si="0">B4+1</f>
        <v>3</v>
      </c>
      <c r="D4" s="25">
        <f t="shared" si="0"/>
        <v>4</v>
      </c>
      <c r="E4" s="25">
        <f>D4+1</f>
        <v>5</v>
      </c>
      <c r="F4" s="25">
        <f t="shared" ref="F4" si="1">E4+1</f>
        <v>6</v>
      </c>
      <c r="G4" s="25">
        <v>9</v>
      </c>
      <c r="H4" s="25">
        <f t="shared" si="0"/>
        <v>10</v>
      </c>
      <c r="I4" s="25">
        <f t="shared" si="0"/>
        <v>11</v>
      </c>
      <c r="J4" s="25">
        <f t="shared" si="0"/>
        <v>12</v>
      </c>
      <c r="K4" s="25">
        <f t="shared" si="0"/>
        <v>13</v>
      </c>
      <c r="L4" s="25">
        <f t="shared" si="0"/>
        <v>14</v>
      </c>
      <c r="M4" s="25">
        <v>20</v>
      </c>
      <c r="N4" s="25">
        <f>M4+1</f>
        <v>21</v>
      </c>
    </row>
    <row r="5" spans="1:21" s="7" customFormat="1" ht="43" customHeight="1">
      <c r="A5" s="157" t="s">
        <v>153</v>
      </c>
      <c r="B5" s="158"/>
      <c r="C5" s="158"/>
      <c r="D5" s="158"/>
      <c r="E5" s="158"/>
      <c r="F5" s="158"/>
      <c r="G5" s="158"/>
      <c r="H5" s="158"/>
      <c r="I5" s="158"/>
      <c r="J5" s="158"/>
      <c r="K5" s="158"/>
      <c r="L5" s="158"/>
      <c r="M5" s="158"/>
      <c r="N5" s="139"/>
    </row>
    <row r="6" spans="1:21" ht="142.5" customHeight="1">
      <c r="A6" s="9" t="s">
        <v>154</v>
      </c>
      <c r="B6" s="9" t="s">
        <v>155</v>
      </c>
      <c r="C6" s="9" t="s">
        <v>156</v>
      </c>
      <c r="D6" s="9" t="s">
        <v>157</v>
      </c>
      <c r="E6" s="9" t="s">
        <v>158</v>
      </c>
      <c r="F6" s="9" t="s">
        <v>159</v>
      </c>
      <c r="G6" s="9" t="s">
        <v>160</v>
      </c>
      <c r="H6" s="9" t="s">
        <v>161</v>
      </c>
      <c r="I6" s="9" t="s">
        <v>224</v>
      </c>
      <c r="J6" s="9" t="s">
        <v>162</v>
      </c>
      <c r="K6" s="9" t="s">
        <v>163</v>
      </c>
      <c r="L6" s="9" t="s">
        <v>164</v>
      </c>
      <c r="M6" s="9" t="s">
        <v>229</v>
      </c>
      <c r="N6" s="9" t="s">
        <v>127</v>
      </c>
    </row>
    <row r="7" spans="1:21" ht="25" customHeight="1">
      <c r="A7" s="18"/>
      <c r="B7" s="18"/>
      <c r="C7" s="18"/>
      <c r="D7" s="18"/>
      <c r="E7" s="18"/>
      <c r="F7" s="18"/>
      <c r="G7" s="18"/>
      <c r="H7" s="18"/>
      <c r="I7" s="18"/>
      <c r="J7" s="18"/>
      <c r="K7" s="18"/>
      <c r="L7" s="18"/>
      <c r="M7" s="18"/>
      <c r="N7" s="18"/>
    </row>
  </sheetData>
  <mergeCells count="1">
    <mergeCell ref="A5:N5"/>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22136-4FEF-408F-8C95-BD53D60E6F35}">
  <dimension ref="A1:G15"/>
  <sheetViews>
    <sheetView showGridLines="0" zoomScale="80" zoomScaleNormal="80" workbookViewId="0">
      <selection activeCell="F13" sqref="F13"/>
    </sheetView>
  </sheetViews>
  <sheetFormatPr defaultColWidth="9.08984375" defaultRowHeight="14.5"/>
  <cols>
    <col min="1" max="2" width="25.36328125" style="40" customWidth="1"/>
    <col min="3" max="3" width="31.36328125" style="40" customWidth="1"/>
    <col min="4" max="5" width="25.36328125" style="40" customWidth="1"/>
    <col min="6" max="6" width="31.36328125" style="40" customWidth="1"/>
    <col min="7" max="16384" width="9.08984375" style="40"/>
  </cols>
  <sheetData>
    <row r="1" spans="1:7" ht="18.5">
      <c r="A1" s="17" t="s">
        <v>223</v>
      </c>
      <c r="B1"/>
      <c r="C1"/>
      <c r="D1"/>
      <c r="E1"/>
      <c r="F1"/>
      <c r="G1"/>
    </row>
    <row r="2" spans="1:7">
      <c r="A2" s="126" t="s">
        <v>230</v>
      </c>
      <c r="B2"/>
      <c r="C2"/>
      <c r="D2"/>
      <c r="E2"/>
      <c r="F2"/>
      <c r="G2"/>
    </row>
    <row r="3" spans="1:7">
      <c r="A3" s="126"/>
      <c r="B3"/>
      <c r="C3"/>
      <c r="D3"/>
      <c r="E3"/>
      <c r="F3"/>
      <c r="G3"/>
    </row>
    <row r="4" spans="1:7">
      <c r="A4" s="3">
        <v>4</v>
      </c>
      <c r="B4" s="3">
        <f t="shared" ref="B4:C4" si="0">A4+1</f>
        <v>5</v>
      </c>
      <c r="C4" s="3">
        <f t="shared" si="0"/>
        <v>6</v>
      </c>
      <c r="D4" s="3">
        <f>C4+1</f>
        <v>7</v>
      </c>
      <c r="E4" s="3">
        <f t="shared" ref="E4:F4" si="1">D4+1</f>
        <v>8</v>
      </c>
      <c r="F4" s="3">
        <f t="shared" si="1"/>
        <v>9</v>
      </c>
      <c r="G4"/>
    </row>
    <row r="5" spans="1:7">
      <c r="A5" s="41"/>
      <c r="B5" s="41" t="str">
        <f>CONCATENATE("IF S7Q",A4," == 1")</f>
        <v>IF S7Q4 == 1</v>
      </c>
      <c r="C5" s="41" t="str">
        <f>CONCATENATE("IF S7Q",B4," == 2")</f>
        <v>IF S7Q5 == 2</v>
      </c>
      <c r="D5" s="41"/>
      <c r="E5" s="41" t="str">
        <f>CONCATENATE("IF S7Q",D4," == 1")</f>
        <v>IF S7Q7 == 1</v>
      </c>
      <c r="F5" s="41" t="str">
        <f>CONCATENATE("IF S7Q",E4," == 2")</f>
        <v>IF S7Q8 == 2</v>
      </c>
      <c r="G5"/>
    </row>
    <row r="6" spans="1:7" ht="133" customHeight="1">
      <c r="A6" s="159" t="s">
        <v>165</v>
      </c>
      <c r="B6" s="155" t="s">
        <v>166</v>
      </c>
      <c r="C6" s="155" t="s">
        <v>167</v>
      </c>
      <c r="D6" s="161" t="s">
        <v>168</v>
      </c>
      <c r="E6" s="155" t="s">
        <v>169</v>
      </c>
      <c r="F6" s="155" t="s">
        <v>170</v>
      </c>
      <c r="G6"/>
    </row>
    <row r="7" spans="1:7" ht="20.25" customHeight="1">
      <c r="A7" s="159"/>
      <c r="B7" s="160"/>
      <c r="C7" s="160"/>
      <c r="D7" s="161"/>
      <c r="E7" s="160"/>
      <c r="F7" s="160"/>
      <c r="G7"/>
    </row>
    <row r="8" spans="1:7" ht="20.25" customHeight="1">
      <c r="A8" s="159"/>
      <c r="B8" s="160"/>
      <c r="C8" s="160"/>
      <c r="D8" s="161"/>
      <c r="E8" s="160"/>
      <c r="F8" s="160"/>
      <c r="G8"/>
    </row>
    <row r="9" spans="1:7" ht="20.25" customHeight="1">
      <c r="A9" s="159"/>
      <c r="B9" s="156"/>
      <c r="C9" s="156"/>
      <c r="D9" s="161"/>
      <c r="E9" s="156"/>
      <c r="F9" s="156"/>
      <c r="G9"/>
    </row>
    <row r="10" spans="1:7" ht="28.5" customHeight="1">
      <c r="A10" s="43"/>
      <c r="B10" s="42"/>
      <c r="C10" s="42"/>
      <c r="D10" s="43"/>
      <c r="E10" s="42"/>
      <c r="F10" s="42"/>
      <c r="G10"/>
    </row>
    <row r="11" spans="1:7" ht="20.25" customHeight="1">
      <c r="A11"/>
      <c r="B11"/>
      <c r="C11"/>
      <c r="D11"/>
      <c r="E11"/>
      <c r="F11"/>
      <c r="G11"/>
    </row>
    <row r="12" spans="1:7" ht="27" customHeight="1">
      <c r="A12"/>
      <c r="B12"/>
      <c r="C12"/>
      <c r="D12"/>
      <c r="E12"/>
      <c r="F12"/>
      <c r="G12"/>
    </row>
    <row r="13" spans="1:7" customFormat="1" ht="93.75" customHeight="1"/>
    <row r="15" spans="1:7" ht="107.25" customHeight="1"/>
  </sheetData>
  <mergeCells count="6">
    <mergeCell ref="A6:A9"/>
    <mergeCell ref="C6:C9"/>
    <mergeCell ref="D6:D9"/>
    <mergeCell ref="E6:E9"/>
    <mergeCell ref="F6:F9"/>
    <mergeCell ref="B6:B9"/>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10CAD-7E66-453D-AEA9-22D47E6B18D4}">
  <dimension ref="A1:G8"/>
  <sheetViews>
    <sheetView showGridLines="0" zoomScale="90" zoomScaleNormal="90" workbookViewId="0">
      <selection activeCell="A6" sqref="A6:A7"/>
    </sheetView>
  </sheetViews>
  <sheetFormatPr defaultColWidth="9.08984375" defaultRowHeight="14.5"/>
  <cols>
    <col min="1" max="1" width="22.36328125" customWidth="1"/>
    <col min="2" max="7" width="16.36328125" customWidth="1"/>
  </cols>
  <sheetData>
    <row r="1" spans="1:7" ht="18.5">
      <c r="A1" s="17" t="s">
        <v>171</v>
      </c>
    </row>
    <row r="2" spans="1:7">
      <c r="A2" s="130" t="s">
        <v>233</v>
      </c>
    </row>
    <row r="3" spans="1:7">
      <c r="A3" s="125"/>
    </row>
    <row r="4" spans="1:7">
      <c r="A4" s="45">
        <v>1</v>
      </c>
      <c r="B4" s="162">
        <v>2</v>
      </c>
      <c r="C4" s="162"/>
      <c r="D4" s="162"/>
      <c r="E4" s="162"/>
      <c r="F4" s="162"/>
      <c r="G4" s="162"/>
    </row>
    <row r="5" spans="1:7">
      <c r="A5" s="45"/>
      <c r="B5" s="162"/>
      <c r="C5" s="162"/>
      <c r="D5" s="162"/>
      <c r="E5" s="162"/>
      <c r="F5" s="162"/>
      <c r="G5" s="162"/>
    </row>
    <row r="6" spans="1:7" ht="120.75" customHeight="1">
      <c r="A6" s="133" t="s">
        <v>172</v>
      </c>
      <c r="B6" s="163" t="s">
        <v>173</v>
      </c>
      <c r="C6" s="163"/>
      <c r="D6" s="163"/>
      <c r="E6" s="163"/>
      <c r="F6" s="163"/>
      <c r="G6" s="163"/>
    </row>
    <row r="7" spans="1:7" ht="57" customHeight="1">
      <c r="A7" s="140"/>
      <c r="B7" s="66" t="s">
        <v>174</v>
      </c>
      <c r="C7" s="66" t="s">
        <v>175</v>
      </c>
      <c r="D7" s="66" t="s">
        <v>176</v>
      </c>
      <c r="E7" s="66" t="s">
        <v>177</v>
      </c>
      <c r="F7" s="66" t="s">
        <v>178</v>
      </c>
      <c r="G7" s="66" t="s">
        <v>179</v>
      </c>
    </row>
    <row r="8" spans="1:7" ht="25.5" customHeight="1">
      <c r="A8" s="18"/>
      <c r="B8" s="18"/>
      <c r="C8" s="18"/>
      <c r="D8" s="18"/>
      <c r="E8" s="18"/>
      <c r="F8" s="18"/>
      <c r="G8" s="18"/>
    </row>
  </sheetData>
  <mergeCells count="4">
    <mergeCell ref="B4:G4"/>
    <mergeCell ref="A6:A7"/>
    <mergeCell ref="B5:G5"/>
    <mergeCell ref="B6:G6"/>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7D665-FE9B-4192-A99B-0D34D533AD24}">
  <dimension ref="A1:AM6"/>
  <sheetViews>
    <sheetView zoomScale="90" zoomScaleNormal="90" workbookViewId="0">
      <selection activeCell="B1" sqref="B1"/>
    </sheetView>
  </sheetViews>
  <sheetFormatPr defaultColWidth="8.36328125" defaultRowHeight="14.5"/>
  <cols>
    <col min="1" max="1" width="24.36328125" style="13" customWidth="1"/>
    <col min="2" max="13" width="11.36328125" style="13" customWidth="1"/>
    <col min="14" max="14" width="14.36328125" style="13" customWidth="1"/>
    <col min="15" max="16" width="11.36328125" style="13" customWidth="1"/>
    <col min="17" max="17" width="12.36328125" style="13" customWidth="1"/>
    <col min="18" max="19" width="11.36328125" style="13" customWidth="1"/>
    <col min="20" max="20" width="13.36328125" style="13" customWidth="1"/>
    <col min="21" max="21" width="17" style="13" customWidth="1"/>
    <col min="22" max="26" width="12.90625" style="13" customWidth="1"/>
    <col min="27" max="27" width="39" style="13" customWidth="1"/>
    <col min="28" max="28" width="41.36328125" style="13" customWidth="1"/>
    <col min="29" max="29" width="16.36328125" style="13" customWidth="1"/>
    <col min="30" max="30" width="28.36328125" style="13" customWidth="1"/>
    <col min="31" max="31" width="30" style="13" customWidth="1"/>
    <col min="32" max="32" width="29" style="13" customWidth="1"/>
    <col min="33" max="33" width="36.08984375" style="13" customWidth="1"/>
    <col min="34" max="37" width="13.36328125" style="13" customWidth="1"/>
    <col min="38" max="16384" width="8.36328125" style="13"/>
  </cols>
  <sheetData>
    <row r="1" spans="1:39" ht="18.5">
      <c r="A1" s="20" t="s">
        <v>246</v>
      </c>
      <c r="C1" s="20"/>
      <c r="AD1" s="13" t="s">
        <v>111</v>
      </c>
    </row>
    <row r="2" spans="1:39">
      <c r="B2" s="21"/>
      <c r="C2" s="21"/>
      <c r="D2" s="21"/>
      <c r="E2" s="21"/>
      <c r="F2" s="21"/>
      <c r="G2" s="21"/>
      <c r="H2" s="21"/>
      <c r="I2" s="21"/>
      <c r="J2" s="21"/>
      <c r="K2" s="21"/>
      <c r="L2" s="21"/>
      <c r="M2" s="21"/>
      <c r="N2" s="21"/>
      <c r="AA2" s="21"/>
      <c r="AB2" s="21"/>
      <c r="AC2" s="21"/>
    </row>
    <row r="3" spans="1:39" s="7" customFormat="1">
      <c r="A3" s="22"/>
      <c r="B3" s="23">
        <v>1</v>
      </c>
      <c r="C3" s="24">
        <f>B3+1</f>
        <v>2</v>
      </c>
      <c r="D3" s="24">
        <f>C3+1</f>
        <v>3</v>
      </c>
      <c r="E3" s="24">
        <f t="shared" ref="E3:T3" si="0">D3+1</f>
        <v>4</v>
      </c>
      <c r="F3" s="24">
        <f t="shared" si="0"/>
        <v>5</v>
      </c>
      <c r="G3" s="24">
        <f t="shared" si="0"/>
        <v>6</v>
      </c>
      <c r="H3" s="24">
        <f t="shared" si="0"/>
        <v>7</v>
      </c>
      <c r="I3" s="24">
        <f t="shared" si="0"/>
        <v>8</v>
      </c>
      <c r="J3" s="24">
        <f t="shared" si="0"/>
        <v>9</v>
      </c>
      <c r="K3" s="24">
        <f t="shared" si="0"/>
        <v>10</v>
      </c>
      <c r="L3" s="24">
        <f t="shared" si="0"/>
        <v>11</v>
      </c>
      <c r="M3" s="24">
        <f t="shared" si="0"/>
        <v>12</v>
      </c>
      <c r="N3" s="24">
        <f t="shared" si="0"/>
        <v>13</v>
      </c>
      <c r="O3" s="24">
        <f t="shared" si="0"/>
        <v>14</v>
      </c>
      <c r="P3" s="24">
        <f t="shared" si="0"/>
        <v>15</v>
      </c>
      <c r="Q3" s="24">
        <f t="shared" si="0"/>
        <v>16</v>
      </c>
      <c r="R3" s="24">
        <f t="shared" si="0"/>
        <v>17</v>
      </c>
      <c r="S3" s="24">
        <f t="shared" si="0"/>
        <v>18</v>
      </c>
      <c r="T3" s="24">
        <f t="shared" si="0"/>
        <v>19</v>
      </c>
      <c r="U3" s="25">
        <f>T3+1</f>
        <v>20</v>
      </c>
      <c r="V3" s="164">
        <f>U3+1</f>
        <v>21</v>
      </c>
      <c r="W3" s="165"/>
      <c r="X3" s="165"/>
      <c r="Y3" s="165"/>
      <c r="Z3" s="166"/>
      <c r="AA3" s="25">
        <f>V3+1</f>
        <v>22</v>
      </c>
      <c r="AB3" s="25">
        <f t="shared" ref="AB3" si="1">AA3+1</f>
        <v>23</v>
      </c>
      <c r="AC3" s="25">
        <f>AB3+1</f>
        <v>24</v>
      </c>
      <c r="AD3" s="25">
        <f t="shared" ref="AD3:AK3" si="2">AC3+1</f>
        <v>25</v>
      </c>
      <c r="AE3" s="25">
        <f t="shared" si="2"/>
        <v>26</v>
      </c>
      <c r="AF3" s="25">
        <f t="shared" si="2"/>
        <v>27</v>
      </c>
      <c r="AG3" s="25">
        <f t="shared" si="2"/>
        <v>28</v>
      </c>
      <c r="AH3" s="25">
        <f t="shared" si="2"/>
        <v>29</v>
      </c>
      <c r="AI3" s="25">
        <f t="shared" si="2"/>
        <v>30</v>
      </c>
      <c r="AJ3" s="25">
        <f t="shared" si="2"/>
        <v>31</v>
      </c>
      <c r="AK3" s="25">
        <f t="shared" si="2"/>
        <v>32</v>
      </c>
    </row>
    <row r="4" spans="1:39" ht="48" customHeight="1">
      <c r="A4" s="133" t="s">
        <v>180</v>
      </c>
      <c r="B4" s="167" t="s">
        <v>236</v>
      </c>
      <c r="C4" s="168"/>
      <c r="D4" s="168"/>
      <c r="E4" s="168"/>
      <c r="F4" s="168"/>
      <c r="G4" s="168"/>
      <c r="H4" s="168"/>
      <c r="I4" s="168"/>
      <c r="J4" s="168"/>
      <c r="K4" s="168"/>
      <c r="L4" s="168"/>
      <c r="M4" s="168"/>
      <c r="N4" s="168"/>
      <c r="O4" s="168"/>
      <c r="P4" s="168"/>
      <c r="Q4" s="168"/>
      <c r="R4" s="168"/>
      <c r="S4" s="168"/>
      <c r="T4" s="133" t="s">
        <v>237</v>
      </c>
      <c r="U4" s="133" t="s">
        <v>238</v>
      </c>
      <c r="V4" s="167" t="s">
        <v>239</v>
      </c>
      <c r="W4" s="168"/>
      <c r="X4" s="168"/>
      <c r="Y4" s="168"/>
      <c r="Z4" s="169"/>
      <c r="AA4" s="170" t="s">
        <v>240</v>
      </c>
      <c r="AB4" s="170" t="s">
        <v>241</v>
      </c>
      <c r="AC4" s="170" t="s">
        <v>242</v>
      </c>
      <c r="AD4" s="133" t="s">
        <v>181</v>
      </c>
      <c r="AE4" s="133" t="s">
        <v>182</v>
      </c>
      <c r="AF4" s="133" t="s">
        <v>183</v>
      </c>
      <c r="AG4" s="140" t="s">
        <v>243</v>
      </c>
      <c r="AH4" s="133" t="s">
        <v>184</v>
      </c>
      <c r="AI4" s="133" t="s">
        <v>244</v>
      </c>
      <c r="AJ4" s="133" t="s">
        <v>185</v>
      </c>
      <c r="AK4" s="133" t="s">
        <v>245</v>
      </c>
    </row>
    <row r="5" spans="1:39" ht="277.5" customHeight="1">
      <c r="A5" s="134"/>
      <c r="B5" s="26" t="s">
        <v>186</v>
      </c>
      <c r="C5" s="11" t="s">
        <v>187</v>
      </c>
      <c r="D5" s="11" t="s">
        <v>188</v>
      </c>
      <c r="E5" s="11" t="s">
        <v>189</v>
      </c>
      <c r="F5" s="19" t="s">
        <v>190</v>
      </c>
      <c r="G5" s="19" t="s">
        <v>191</v>
      </c>
      <c r="H5" s="19" t="s">
        <v>192</v>
      </c>
      <c r="I5" s="19" t="s">
        <v>193</v>
      </c>
      <c r="J5" s="19" t="s">
        <v>194</v>
      </c>
      <c r="K5" s="19" t="s">
        <v>195</v>
      </c>
      <c r="L5" s="19" t="s">
        <v>196</v>
      </c>
      <c r="M5" s="19" t="s">
        <v>197</v>
      </c>
      <c r="N5" s="19" t="s">
        <v>198</v>
      </c>
      <c r="O5" s="11" t="s">
        <v>199</v>
      </c>
      <c r="P5" s="11" t="s">
        <v>200</v>
      </c>
      <c r="Q5" s="11" t="s">
        <v>201</v>
      </c>
      <c r="R5" s="11" t="s">
        <v>202</v>
      </c>
      <c r="S5" s="11" t="s">
        <v>203</v>
      </c>
      <c r="T5" s="140"/>
      <c r="U5" s="140"/>
      <c r="V5" s="27" t="s">
        <v>204</v>
      </c>
      <c r="W5" s="27" t="s">
        <v>205</v>
      </c>
      <c r="X5" s="27" t="s">
        <v>206</v>
      </c>
      <c r="Y5" s="27" t="s">
        <v>207</v>
      </c>
      <c r="Z5" s="27" t="s">
        <v>208</v>
      </c>
      <c r="AA5" s="171"/>
      <c r="AB5" s="171"/>
      <c r="AC5" s="172"/>
      <c r="AD5" s="140"/>
      <c r="AE5" s="140"/>
      <c r="AF5" s="140"/>
      <c r="AG5" s="140"/>
      <c r="AH5" s="140"/>
      <c r="AI5" s="140"/>
      <c r="AJ5" s="140"/>
      <c r="AK5" s="140"/>
      <c r="AM5" s="13" t="s">
        <v>111</v>
      </c>
    </row>
    <row r="6" spans="1:39" ht="25.5" customHeight="1">
      <c r="A6" s="18"/>
      <c r="B6" s="8"/>
      <c r="C6" s="8"/>
      <c r="D6" s="8"/>
      <c r="E6" s="8"/>
      <c r="F6" s="2"/>
      <c r="G6" s="2"/>
      <c r="H6" s="2"/>
      <c r="I6" s="2"/>
      <c r="J6" s="2"/>
      <c r="K6" s="2"/>
      <c r="L6" s="2"/>
      <c r="M6" s="2"/>
      <c r="N6" s="2"/>
      <c r="O6" s="5"/>
      <c r="P6" s="5"/>
      <c r="Q6" s="5"/>
      <c r="R6" s="5"/>
      <c r="S6" s="5"/>
      <c r="T6" s="18"/>
      <c r="U6" s="18"/>
      <c r="V6" s="18"/>
      <c r="W6" s="18"/>
      <c r="X6" s="18"/>
      <c r="Y6" s="18"/>
      <c r="Z6" s="18"/>
      <c r="AA6" s="28"/>
      <c r="AB6" s="28"/>
      <c r="AC6" s="28"/>
      <c r="AD6" s="18"/>
      <c r="AE6" s="18"/>
      <c r="AF6" s="18"/>
      <c r="AG6" s="18"/>
      <c r="AH6" s="18"/>
      <c r="AI6" s="18"/>
      <c r="AJ6" s="18"/>
      <c r="AK6" s="18"/>
    </row>
  </sheetData>
  <mergeCells count="17">
    <mergeCell ref="AF4:AF5"/>
    <mergeCell ref="V3:Z3"/>
    <mergeCell ref="A4:A5"/>
    <mergeCell ref="B4:S4"/>
    <mergeCell ref="T4:T5"/>
    <mergeCell ref="U4:U5"/>
    <mergeCell ref="V4:Z4"/>
    <mergeCell ref="AA4:AA5"/>
    <mergeCell ref="AB4:AB5"/>
    <mergeCell ref="AC4:AC5"/>
    <mergeCell ref="AD4:AD5"/>
    <mergeCell ref="AE4:AE5"/>
    <mergeCell ref="AG4:AG5"/>
    <mergeCell ref="AH4:AH5"/>
    <mergeCell ref="AI4:AI5"/>
    <mergeCell ref="AJ4:AJ5"/>
    <mergeCell ref="AK4:AK5"/>
  </mergeCells>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dimension ref="A1:I6"/>
  <sheetViews>
    <sheetView showGridLines="0" zoomScale="80" zoomScaleNormal="80" zoomScaleSheetLayoutView="85" workbookViewId="0">
      <selection activeCell="A2" sqref="A2"/>
    </sheetView>
  </sheetViews>
  <sheetFormatPr defaultColWidth="8.90625" defaultRowHeight="14.5"/>
  <cols>
    <col min="1" max="1" width="26.90625" style="97" customWidth="1"/>
    <col min="2" max="2" width="41.08984375" style="97" customWidth="1"/>
    <col min="3" max="3" width="29.08984375" style="97" bestFit="1" customWidth="1"/>
    <col min="4" max="4" width="29.08984375" style="97" customWidth="1"/>
    <col min="5" max="5" width="52.36328125" style="97" bestFit="1" customWidth="1"/>
    <col min="6" max="6" width="39.36328125" style="97" bestFit="1" customWidth="1"/>
    <col min="7" max="7" width="19.08984375" style="97" customWidth="1"/>
    <col min="8" max="9" width="8.90625" style="97"/>
  </cols>
  <sheetData>
    <row r="1" spans="1:9" ht="26.25" customHeight="1">
      <c r="A1" s="123" t="s">
        <v>209</v>
      </c>
      <c r="B1" s="118"/>
    </row>
    <row r="3" spans="1:9">
      <c r="A3" s="90">
        <v>1</v>
      </c>
      <c r="B3" s="90">
        <v>2</v>
      </c>
      <c r="C3" s="90">
        <v>3</v>
      </c>
      <c r="D3" s="90">
        <v>4</v>
      </c>
      <c r="E3" s="90">
        <v>5</v>
      </c>
      <c r="F3" s="90">
        <v>6</v>
      </c>
      <c r="G3" s="90">
        <v>7</v>
      </c>
    </row>
    <row r="4" spans="1:9" s="1" customFormat="1" ht="44.5" customHeight="1">
      <c r="A4" s="104" t="s">
        <v>210</v>
      </c>
      <c r="B4" s="104" t="s">
        <v>211</v>
      </c>
      <c r="C4" s="104" t="s">
        <v>212</v>
      </c>
      <c r="D4" s="104" t="s">
        <v>213</v>
      </c>
      <c r="E4" s="104" t="s">
        <v>214</v>
      </c>
      <c r="F4" s="104" t="s">
        <v>215</v>
      </c>
      <c r="G4" s="104" t="s">
        <v>216</v>
      </c>
      <c r="H4" s="119"/>
      <c r="I4" s="119"/>
    </row>
    <row r="5" spans="1:9" ht="204.75" customHeight="1">
      <c r="A5" s="96"/>
      <c r="B5" s="104" t="s">
        <v>217</v>
      </c>
      <c r="C5" s="96"/>
      <c r="D5" s="96"/>
      <c r="E5" s="120"/>
      <c r="F5" s="96"/>
      <c r="G5" s="96"/>
    </row>
    <row r="6" spans="1:9">
      <c r="E6" s="121"/>
    </row>
  </sheetData>
  <phoneticPr fontId="29" type="noConversion"/>
  <pageMargins left="0.70866141732283472" right="0.70866141732283472" top="0.74803149606299213" bottom="0.74803149606299213" header="0.31496062992125984" footer="0.31496062992125984"/>
  <pageSetup scale="6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12CA14BE48395D4CB15D7FADE6A4C9F5" ma:contentTypeVersion="5" ma:contentTypeDescription="" ma:contentTypeScope="" ma:versionID="352927c2e5aa186d671a92d7545a57b5">
  <xsd:schema xmlns:xsd="http://www.w3.org/2001/XMLSchema" xmlns:xs="http://www.w3.org/2001/XMLSchema" xmlns:p="http://schemas.microsoft.com/office/2006/metadata/properties" xmlns:ns3="3e02667f-0271-471b-bd6e-11a2e16def1d" targetNamespace="http://schemas.microsoft.com/office/2006/metadata/properties" ma:root="true" ma:fieldsID="c36c049ef93a2b806a7382fe2970b847"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872b5001-3e07-4e54-8331-8596b8dc1396}" ma:internalName="TaxCatchAll" ma:showField="CatchAllData" ma:web="a8f1c5f3-6527-4ffe-ac20-68b99555ec84">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872b5001-3e07-4e54-8331-8596b8dc1396}" ma:internalName="TaxCatchAllLabel" ma:readOnly="true" ma:showField="CatchAllDataLabel" ma:web="a8f1c5f3-6527-4ffe-ac20-68b99555ec84">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ma:readOnly="false">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2022-07-14T13:39:26+00:00</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2a6c10d7-b926-4fc0-945e-3cbf5049f6bd" ContentTypeId="0x010100F4C63C3BD852AE468EAEFD0E6C57C64F02" PreviousValue="false" LastSyncTimeStamp="2020-09-30T18:56:41.327Z"/>
</file>

<file path=customXml/itemProps1.xml><?xml version="1.0" encoding="utf-8"?>
<ds:datastoreItem xmlns:ds="http://schemas.openxmlformats.org/officeDocument/2006/customXml" ds:itemID="{76FAB8D3-AEE4-401F-A711-445EF6AF3E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32A6D0-3954-4215-904A-046858CBD242}">
  <ds:schemaRefs>
    <ds:schemaRef ds:uri="http://schemas.microsoft.com/sharepoint/events"/>
  </ds:schemaRefs>
</ds:datastoreItem>
</file>

<file path=customXml/itemProps3.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5.xml><?xml version="1.0" encoding="utf-8"?>
<ds:datastoreItem xmlns:ds="http://schemas.openxmlformats.org/officeDocument/2006/customXml" ds:itemID="{6692EEEC-BB63-451F-8BD8-244B6F7D7744}">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1. Interview Info</vt:lpstr>
      <vt:lpstr>2.Basic Information RDD</vt:lpstr>
      <vt:lpstr>3. Vaccine</vt:lpstr>
      <vt:lpstr>4a. Employment &amp; ESP</vt:lpstr>
      <vt:lpstr>4b. Income</vt:lpstr>
      <vt:lpstr>5. Access Food &amp; Food Secur</vt:lpstr>
      <vt:lpstr>6. Coping Strategies</vt:lpstr>
      <vt:lpstr>7. Health</vt:lpstr>
      <vt:lpstr>8. Public Trust &amp; Security</vt:lpstr>
      <vt:lpstr>9. Assets (new only)</vt:lpstr>
      <vt:lpstr>10. Interview Result</vt:lpstr>
      <vt:lpstr>'1. Interview Info'!Print_Area</vt:lpstr>
      <vt:lpstr>'10. Interview Result'!Print_Area</vt:lpstr>
      <vt:lpstr>'4a. Employment &amp; ESP'!Print_Area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Ritika Khandelwal</cp:lastModifiedBy>
  <cp:revision/>
  <dcterms:created xsi:type="dcterms:W3CDTF">2020-03-20T00:38:58Z</dcterms:created>
  <dcterms:modified xsi:type="dcterms:W3CDTF">2022-07-26T10:34:17Z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0x010100F4C63C3BD852AE468EAEFD0E6C57C64F020012CA14BE48395D4CB15D7FADE6A4C9F5</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
  </property>
  <property fmtid="{D5CDD505-2E9C-101B-9397-08002B2CF9AE}" pid="7" name="xd_ProgID">
    <vt:lpwstr/>
  </property>
  <property fmtid="{D5CDD505-2E9C-101B-9397-08002B2CF9AE}" pid="8" name="DocumentSetDescription">
    <vt:lpwstr/>
  </property>
  <property fmtid="{D5CDD505-2E9C-101B-9397-08002B2CF9AE}" pid="9" name="ComplianceAssetId">
    <vt:lpwstr/>
  </property>
  <property fmtid="{D5CDD505-2E9C-101B-9397-08002B2CF9AE}" pid="10" name="TemplateUrl">
    <vt:lpwstr/>
  </property>
  <property fmtid="{D5CDD505-2E9C-101B-9397-08002B2CF9AE}" pid="11" name="WBDocs_To">
    <vt:lpwstr/>
  </property>
  <property fmtid="{D5CDD505-2E9C-101B-9397-08002B2CF9AE}" pid="12" name="wb_description">
    <vt:lpwstr/>
  </property>
  <property fmtid="{D5CDD505-2E9C-101B-9397-08002B2CF9AE}" pid="13" name="_ExtendedDescription">
    <vt:lpwstr/>
  </property>
  <property fmtid="{D5CDD505-2E9C-101B-9397-08002B2CF9AE}" pid="14" name="TriggerFlowInfo">
    <vt:lpwstr/>
  </property>
  <property fmtid="{D5CDD505-2E9C-101B-9397-08002B2CF9AE}" pid="15" name="WBDocs_Cc">
    <vt:lpwstr/>
  </property>
  <property fmtid="{D5CDD505-2E9C-101B-9397-08002B2CF9AE}" pid="16" name="xd_Signature">
    <vt:bool>false</vt:bool>
  </property>
</Properties>
</file>