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sharepoint.com/sites/EEAPVPOFiles/Shared Documents/HFPS/C-SOL/round 4/Microdata/Submission/"/>
    </mc:Choice>
  </mc:AlternateContent>
  <xr:revisionPtr revIDLastSave="69" documentId="13_ncr:1_{599E6964-AF9D-4930-BA12-EDFFC145C187}" xr6:coauthVersionLast="47" xr6:coauthVersionMax="47" xr10:uidLastSave="{10A58626-E5EE-4DA0-98D2-FDCF6CB8D8AD}"/>
  <bookViews>
    <workbookView xWindow="-110" yWindow="-110" windowWidth="19420" windowHeight="10420" tabRatio="749" firstSheet="2" activeTab="4" xr2:uid="{A9C0EC89-7D2B-4BC0-9E20-795AA8B066A5}"/>
  </bookViews>
  <sheets>
    <sheet name="1. Interview Info" sheetId="70" r:id="rId1"/>
    <sheet name="2.Basic Information RDD" sheetId="52" r:id="rId2"/>
    <sheet name="3. Vaccine" sheetId="69" r:id="rId3"/>
    <sheet name="4a Employment" sheetId="68" r:id="rId4"/>
    <sheet name="4b. Income" sheetId="66" r:id="rId5"/>
    <sheet name="5. Access Food &amp; Food Secur" sheetId="63" r:id="rId6"/>
    <sheet name="6. Coping Strategies" sheetId="65" r:id="rId7"/>
    <sheet name="7. Health" sheetId="34" r:id="rId8"/>
    <sheet name="8. Public Trust &amp; Security" sheetId="56" r:id="rId9"/>
    <sheet name="9. Assets (new only)" sheetId="71" r:id="rId10"/>
    <sheet name="10. Interview Result" sheetId="17" r:id="rId11"/>
  </sheets>
  <externalReferences>
    <externalReference r:id="rId12"/>
    <externalReference r:id="rId13"/>
  </externalReferences>
  <definedNames>
    <definedName name="__xlnm.Print_Area_1" localSheetId="2">#REF!</definedName>
    <definedName name="__xlnm.Print_Area_1" localSheetId="3">#REF!</definedName>
    <definedName name="__xlnm.Print_Area_1" localSheetId="4">#REF!</definedName>
    <definedName name="__xlnm.Print_Area_1" localSheetId="7">#REF!</definedName>
    <definedName name="__xlnm.Print_Area_1" localSheetId="8">#REF!</definedName>
    <definedName name="__xlnm.Print_Area_1">#REF!</definedName>
    <definedName name="__xlnm.Print_Area_12" localSheetId="2">#REF!</definedName>
    <definedName name="__xlnm.Print_Area_12" localSheetId="3">#REF!</definedName>
    <definedName name="__xlnm.Print_Area_12" localSheetId="4">#REF!</definedName>
    <definedName name="__xlnm.Print_Area_12" localSheetId="7">#REF!</definedName>
    <definedName name="__xlnm.Print_Area_12" localSheetId="8">#REF!</definedName>
    <definedName name="__xlnm.Print_Area_12">#REF!</definedName>
    <definedName name="__xlnm.Print_Area_14" localSheetId="2">#REF!</definedName>
    <definedName name="__xlnm.Print_Area_14" localSheetId="3">#REF!</definedName>
    <definedName name="__xlnm.Print_Area_14" localSheetId="4">#REF!</definedName>
    <definedName name="__xlnm.Print_Area_14" localSheetId="7">#REF!</definedName>
    <definedName name="__xlnm.Print_Area_14" localSheetId="8">#REF!</definedName>
    <definedName name="__xlnm.Print_Area_14">#REF!</definedName>
    <definedName name="__xlnm.Print_Area_16" localSheetId="2">#REF!</definedName>
    <definedName name="__xlnm.Print_Area_16" localSheetId="3">#REF!</definedName>
    <definedName name="__xlnm.Print_Area_16" localSheetId="7">#REF!</definedName>
    <definedName name="__xlnm.Print_Area_16" localSheetId="8">#REF!</definedName>
    <definedName name="__xlnm.Print_Area_16">#REF!</definedName>
    <definedName name="__xlnm.Print_Area_20" localSheetId="2">#REF!</definedName>
    <definedName name="__xlnm.Print_Area_20" localSheetId="3">#REF!</definedName>
    <definedName name="__xlnm.Print_Area_20" localSheetId="7">#REF!</definedName>
    <definedName name="__xlnm.Print_Area_20" localSheetId="8">#REF!</definedName>
    <definedName name="__xlnm.Print_Area_20">#REF!</definedName>
    <definedName name="__xlnm.Print_Area_21" localSheetId="2">#REF!</definedName>
    <definedName name="__xlnm.Print_Area_21" localSheetId="3">#REF!</definedName>
    <definedName name="__xlnm.Print_Area_21" localSheetId="7">#REF!</definedName>
    <definedName name="__xlnm.Print_Area_21" localSheetId="8">#REF!</definedName>
    <definedName name="__xlnm.Print_Area_21">#REF!</definedName>
    <definedName name="__xlnm.Print_Area_22" localSheetId="2">#REF!</definedName>
    <definedName name="__xlnm.Print_Area_22" localSheetId="3">#REF!</definedName>
    <definedName name="__xlnm.Print_Area_22" localSheetId="7">#REF!</definedName>
    <definedName name="__xlnm.Print_Area_22" localSheetId="8">#REF!</definedName>
    <definedName name="__xlnm.Print_Area_22">#REF!</definedName>
    <definedName name="__xlnm.Print_Area_23" localSheetId="2">#REF!</definedName>
    <definedName name="__xlnm.Print_Area_23" localSheetId="3">#REF!</definedName>
    <definedName name="__xlnm.Print_Area_23" localSheetId="7">#REF!</definedName>
    <definedName name="__xlnm.Print_Area_23" localSheetId="8">#REF!</definedName>
    <definedName name="__xlnm.Print_Area_23">#REF!</definedName>
    <definedName name="__xlnm.Print_Area_24" localSheetId="2">#REF!</definedName>
    <definedName name="__xlnm.Print_Area_24" localSheetId="3">#REF!</definedName>
    <definedName name="__xlnm.Print_Area_24" localSheetId="7">#REF!</definedName>
    <definedName name="__xlnm.Print_Area_24" localSheetId="8">#REF!</definedName>
    <definedName name="__xlnm.Print_Area_24">#REF!</definedName>
    <definedName name="__xlnm.Print_Area_6" localSheetId="2">#REF!</definedName>
    <definedName name="__xlnm.Print_Area_6" localSheetId="3">#REF!</definedName>
    <definedName name="__xlnm.Print_Area_6" localSheetId="7">#REF!</definedName>
    <definedName name="__xlnm.Print_Area_6" localSheetId="8">#REF!</definedName>
    <definedName name="__xlnm.Print_Area_6">#REF!</definedName>
    <definedName name="__xlnm.Print_Area_8" localSheetId="2">#REF!</definedName>
    <definedName name="__xlnm.Print_Area_8" localSheetId="3">#REF!</definedName>
    <definedName name="__xlnm.Print_Area_8" localSheetId="7">#REF!</definedName>
    <definedName name="__xlnm.Print_Area_8" localSheetId="8">#REF!</definedName>
    <definedName name="__xlnm.Print_Area_8">#REF!</definedName>
    <definedName name="__xlnm.Print_Titles_10" localSheetId="2">#REF!</definedName>
    <definedName name="__xlnm.Print_Titles_10" localSheetId="3">#REF!</definedName>
    <definedName name="__xlnm.Print_Titles_10" localSheetId="7">#REF!</definedName>
    <definedName name="__xlnm.Print_Titles_10" localSheetId="8">#REF!</definedName>
    <definedName name="__xlnm.Print_Titles_10">#REF!</definedName>
    <definedName name="__xlnm.Print_Titles_22" localSheetId="2">#REF!</definedName>
    <definedName name="__xlnm.Print_Titles_22" localSheetId="3">#REF!</definedName>
    <definedName name="__xlnm.Print_Titles_22" localSheetId="7">#REF!</definedName>
    <definedName name="__xlnm.Print_Titles_22" localSheetId="8">#REF!</definedName>
    <definedName name="__xlnm.Print_Titles_22">#REF!</definedName>
    <definedName name="__xlnm.Print_Titles_6" localSheetId="2">#REF!</definedName>
    <definedName name="__xlnm.Print_Titles_6" localSheetId="3">#REF!</definedName>
    <definedName name="__xlnm.Print_Titles_6" localSheetId="7">#REF!</definedName>
    <definedName name="__xlnm.Print_Titles_6" localSheetId="8">#REF!</definedName>
    <definedName name="__xlnm.Print_Titles_6">#REF!</definedName>
    <definedName name="__xlnm.Print_Titles_7" localSheetId="2">#REF!</definedName>
    <definedName name="__xlnm.Print_Titles_7" localSheetId="3">#REF!</definedName>
    <definedName name="__xlnm.Print_Titles_7" localSheetId="7">#REF!</definedName>
    <definedName name="__xlnm.Print_Titles_7" localSheetId="8">#REF!</definedName>
    <definedName name="__xlnm.Print_Titles_7">#REF!</definedName>
    <definedName name="_test1" localSheetId="2">#REF!</definedName>
    <definedName name="_test1" localSheetId="7">#REF!</definedName>
    <definedName name="_test1" localSheetId="8">#REF!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4">#REF!</definedName>
    <definedName name="CD" localSheetId="7">#REF!</definedName>
    <definedName name="CD" localSheetId="8">#REF!</definedName>
    <definedName name="CD">#REF!</definedName>
    <definedName name="CS" localSheetId="2">#REF!</definedName>
    <definedName name="CS" localSheetId="3">#REF!</definedName>
    <definedName name="CS" localSheetId="4">#REF!</definedName>
    <definedName name="CS" localSheetId="7">#REF!</definedName>
    <definedName name="CS" localSheetId="8">#REF!</definedName>
    <definedName name="CS">#REF!</definedName>
    <definedName name="HHHHHH" localSheetId="0">'[1](1) HOUSEHOLD ROSTER'!$B$1</definedName>
    <definedName name="HHHHHH" localSheetId="9">'[1](1)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'1. Interview Info'!$A$1:$J$2</definedName>
    <definedName name="_xlnm.Print_Area" localSheetId="10">'10. Interview Result'!$A$1:$G$5</definedName>
    <definedName name="_xlnm.Print_Area" localSheetId="3">'4a Employment'!$A$1:$AW$7</definedName>
    <definedName name="SECTION_1" localSheetId="2">#REF!</definedName>
    <definedName name="SECTION_1" localSheetId="3">#REF!</definedName>
    <definedName name="SECTION_1" localSheetId="4">#REF!</definedName>
    <definedName name="SECTION_1" localSheetId="7">#REF!</definedName>
    <definedName name="SECTION_1" localSheetId="8">#REF!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3">#REF!</definedName>
    <definedName name="UUUU" localSheetId="4">#REF!</definedName>
    <definedName name="UUUU" localSheetId="7">#REF!</definedName>
    <definedName name="UUUU" localSheetId="8">#REF!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4">#REF!</definedName>
    <definedName name="x" localSheetId="7">#REF!</definedName>
    <definedName name="x" localSheetId="8">#REF!</definedName>
    <definedName name="x">#REF!</definedName>
    <definedName name="xx">#N/A</definedName>
    <definedName name="xxx" localSheetId="2">#REF!</definedName>
    <definedName name="xxx" localSheetId="3">#REF!</definedName>
    <definedName name="xxx" localSheetId="4">#REF!</definedName>
    <definedName name="xxx" localSheetId="7">#REF!</definedName>
    <definedName name="xxx" localSheetId="8">#REF!</definedName>
    <definedName name="xxx">#REF!</definedName>
    <definedName name="YG" localSheetId="0">'[1](1) HOUSEHOLD ROSTER'!$B$1</definedName>
    <definedName name="YG" localSheetId="9">'[1](1)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65" l="1"/>
  <c r="C4" i="65" s="1"/>
  <c r="D4" i="65" s="1"/>
  <c r="E4" i="65" s="1"/>
  <c r="F4" i="65" s="1"/>
  <c r="G4" i="65" s="1"/>
  <c r="H4" i="65" s="1"/>
  <c r="I4" i="65" s="1"/>
  <c r="J4" i="65" s="1"/>
  <c r="K4" i="65" s="1"/>
  <c r="L4" i="65" s="1"/>
  <c r="M4" i="65" s="1"/>
  <c r="N4" i="65" s="1"/>
  <c r="O4" i="65" s="1"/>
  <c r="P4" i="65" s="1"/>
  <c r="Q4" i="65" s="1"/>
  <c r="R4" i="65" s="1"/>
  <c r="S4" i="65" s="1"/>
  <c r="T4" i="65" s="1"/>
  <c r="U4" i="65" s="1"/>
  <c r="V4" i="65" s="1"/>
  <c r="W4" i="65" s="1"/>
  <c r="X4" i="65" s="1"/>
  <c r="Y4" i="65" s="1"/>
  <c r="AO5" i="68" l="1"/>
  <c r="C3" i="71"/>
  <c r="D3" i="71" s="1"/>
  <c r="E3" i="71" s="1"/>
  <c r="F3" i="71" s="1"/>
  <c r="G3" i="71" s="1"/>
  <c r="H3" i="71" s="1"/>
  <c r="I3" i="71" s="1"/>
  <c r="J3" i="71" s="1"/>
  <c r="K3" i="71" s="1"/>
  <c r="L3" i="71" s="1"/>
  <c r="M3" i="71" s="1"/>
  <c r="N3" i="71" s="1"/>
  <c r="O3" i="71" s="1"/>
  <c r="P3" i="71" s="1"/>
  <c r="Q3" i="71" s="1"/>
  <c r="R3" i="71" s="1"/>
  <c r="S3" i="71" s="1"/>
  <c r="T3" i="71" s="1"/>
  <c r="U3" i="71" s="1"/>
  <c r="V3" i="71" s="1"/>
  <c r="AA3" i="71" s="1"/>
  <c r="AB3" i="71" s="1"/>
  <c r="AC3" i="71" s="1"/>
  <c r="AD3" i="71" s="1"/>
  <c r="AE3" i="71" s="1"/>
  <c r="AF3" i="71" s="1"/>
  <c r="AG3" i="71" s="1"/>
  <c r="AH3" i="71" s="1"/>
  <c r="AI3" i="71" s="1"/>
  <c r="AJ3" i="71" s="1"/>
  <c r="AK3" i="71" s="1"/>
  <c r="P5" i="69" l="1"/>
  <c r="AL5" i="68"/>
  <c r="AJ5" i="68"/>
  <c r="AM5" i="68"/>
  <c r="G5" i="69"/>
  <c r="AH5" i="68"/>
  <c r="AG5" i="68"/>
  <c r="D5" i="69" l="1"/>
  <c r="AQ5" i="68"/>
  <c r="AP5" i="68"/>
  <c r="X6" i="63" l="1"/>
  <c r="W6" i="63"/>
  <c r="U6" i="63"/>
  <c r="T6" i="63"/>
  <c r="R6" i="63"/>
  <c r="P6" i="63"/>
  <c r="N6" i="63"/>
  <c r="L6" i="63"/>
  <c r="J6" i="63"/>
  <c r="C5" i="69" l="1"/>
  <c r="J5" i="69" l="1"/>
  <c r="B5" i="69"/>
  <c r="B4" i="69"/>
  <c r="C4" i="69" s="1"/>
  <c r="D4" i="69" s="1"/>
  <c r="H4" i="69" l="1"/>
  <c r="I5" i="69" s="1"/>
  <c r="F5" i="69"/>
  <c r="E5" i="69"/>
  <c r="H5" i="69"/>
  <c r="N5" i="69"/>
  <c r="J4" i="69" l="1"/>
  <c r="K4" i="69" s="1"/>
  <c r="L4" i="69" s="1"/>
  <c r="M4" i="69" s="1"/>
  <c r="O4" i="69" s="1"/>
  <c r="P4" i="69" s="1"/>
  <c r="Q5" i="69" s="1"/>
  <c r="L5" i="69" l="1"/>
  <c r="M5" i="69"/>
  <c r="O5" i="69"/>
  <c r="K5" i="69"/>
  <c r="Q4" i="69"/>
  <c r="B5" i="34" l="1"/>
  <c r="C5" i="68" l="1"/>
  <c r="D5" i="68"/>
  <c r="B5" i="68"/>
  <c r="B4" i="68"/>
  <c r="C4" i="68" s="1"/>
  <c r="D4" i="68" s="1"/>
  <c r="E4" i="68" s="1"/>
  <c r="I5" i="68" l="1"/>
  <c r="G5" i="68"/>
  <c r="H5" i="68"/>
  <c r="L5" i="68"/>
  <c r="F4" i="68"/>
  <c r="G4" i="68" s="1"/>
  <c r="J5" i="68"/>
  <c r="F5" i="68"/>
  <c r="H4" i="68" l="1"/>
  <c r="I4" i="68" s="1"/>
  <c r="J4" i="68" s="1"/>
  <c r="L4" i="68" s="1"/>
  <c r="N5" i="68" s="1"/>
  <c r="M5" i="68" l="1"/>
  <c r="M4" i="68"/>
  <c r="N4" i="68" s="1"/>
  <c r="O4" i="68" s="1"/>
  <c r="P4" i="68" s="1"/>
  <c r="Q4" i="68" s="1"/>
  <c r="R4" i="68" s="1"/>
  <c r="S4" i="68" s="1"/>
  <c r="T4" i="68" s="1"/>
  <c r="U4" i="68" s="1"/>
  <c r="W4" i="68" s="1"/>
  <c r="X4" i="68" s="1"/>
  <c r="Y4" i="68" s="1"/>
  <c r="Z4" i="68" s="1"/>
  <c r="Q5" i="68" l="1"/>
  <c r="AA4" i="68"/>
  <c r="AB4" i="68" s="1"/>
  <c r="AC4" i="68" s="1"/>
  <c r="AD5" i="68" l="1"/>
  <c r="AE5" i="68"/>
  <c r="AD4" i="68"/>
  <c r="AE4" i="68" s="1"/>
  <c r="AG4" i="68" s="1"/>
  <c r="AJ4" i="68" l="1"/>
  <c r="AK5" i="68" s="1"/>
  <c r="AK4" i="68" l="1"/>
  <c r="AL4" i="68" s="1"/>
  <c r="AM4" i="68" s="1"/>
  <c r="AN4" i="68" l="1"/>
  <c r="AN5" i="68"/>
  <c r="C4" i="66"/>
  <c r="W5" i="65"/>
  <c r="B5" i="63"/>
  <c r="C5" i="63" s="1"/>
  <c r="D5" i="63" s="1"/>
  <c r="E5" i="63" s="1"/>
  <c r="F5" i="63" s="1"/>
  <c r="G5" i="63" s="1"/>
  <c r="H5" i="63" s="1"/>
  <c r="AS4" i="68" l="1"/>
  <c r="AT4" i="68" s="1"/>
  <c r="AU4" i="68" s="1"/>
  <c r="AW4" i="68" l="1"/>
  <c r="AU5" i="68"/>
  <c r="AT5" i="68"/>
  <c r="X5" i="65" l="1"/>
  <c r="B4" i="34" l="1"/>
  <c r="C4" i="34" l="1"/>
  <c r="D4" i="34" s="1"/>
  <c r="C5" i="34"/>
  <c r="E4" i="34" l="1"/>
  <c r="E5" i="34"/>
  <c r="F5" i="34" l="1"/>
  <c r="F4" i="34"/>
  <c r="G4" i="34" s="1"/>
  <c r="B2" i="52"/>
  <c r="C2" i="52" s="1"/>
  <c r="D2" i="52" s="1"/>
  <c r="E2" i="52" s="1"/>
  <c r="H5" i="34" l="1"/>
  <c r="H4" i="34"/>
  <c r="F2" i="52"/>
  <c r="N3" i="52"/>
  <c r="G2" i="52"/>
  <c r="H2" i="52" s="1"/>
  <c r="I2" i="52" s="1"/>
  <c r="J2" i="52" s="1"/>
  <c r="O2" i="52" s="1"/>
  <c r="P2" i="52" s="1"/>
  <c r="Q2" i="52" s="1"/>
  <c r="R2" i="52" s="1"/>
  <c r="S2" i="52" s="1"/>
  <c r="I5" i="34" l="1"/>
  <c r="I4" i="34"/>
</calcChain>
</file>

<file path=xl/sharedStrings.xml><?xml version="1.0" encoding="utf-8"?>
<sst xmlns="http://schemas.openxmlformats.org/spreadsheetml/2006/main" count="339" uniqueCount="315">
  <si>
    <t xml:space="preserve"> </t>
  </si>
  <si>
    <t>WHAT IS THE RESULT OF THE INTERVIEW?</t>
  </si>
  <si>
    <t>INTERVIEWER: WHAT IS THE RESPONDENT PREFERED NUMBER FOR FUTURE INTERVIEW?</t>
  </si>
  <si>
    <t>DID YOU TRY CALLING ALL THE NUMBERS PROVIDED FOR THIS HOUSEHOLD, INCLUDING THE REFERENCE PERSON'S NUMBER?</t>
  </si>
  <si>
    <t>WHY DIDN'T YOU TRY CALLING ALL THE NUMBERS PROVIDED FOR THIS HOUSEHOLD, INCLUDING THE REFERENCE PERSON'S NUMBER?</t>
  </si>
  <si>
    <t>FARMING</t>
  </si>
  <si>
    <t>Section 1. Interview Information</t>
  </si>
  <si>
    <t>REMITTANCES</t>
  </si>
  <si>
    <t>Why did [NAME] stop working?
DO NOT READ OPTIONS</t>
  </si>
  <si>
    <t>COULD WE HAVE ANOTHER ALTERNATIVE NUMBER TO CALL</t>
  </si>
  <si>
    <t>WHAT IS THE NUMBER AND WHO DOES IT BELONG TO</t>
  </si>
  <si>
    <t>SECTION 2: BASIC INFORMATION RDD</t>
  </si>
  <si>
    <t>Last week, did you do any work for pay, do any kind of business, farming or other activity to generate income?</t>
  </si>
  <si>
    <t>Why did you stop working?
DO NOT READ OPTIONS</t>
  </si>
  <si>
    <t xml:space="preserve">In the last week, were you able to do work as usual (including working from home)?     </t>
  </si>
  <si>
    <t>I am now going to ask you the same set of questions about the head of the household.  Please try to answer as best as you can, even if you need to estimate.  What is the name of the head of the household? 
[NAME]</t>
  </si>
  <si>
    <t xml:space="preserve">What is the main activity of the business or organization in which [NAME] is currently working?
DO NOT READ OPTIONS                          
                                </t>
  </si>
  <si>
    <t xml:space="preserve">In the last week, was [NAME] able to do work as usual (including working from home)?     </t>
  </si>
  <si>
    <t>From where does your household typically receive remittances?
SELECT ALL THAT APPLY.</t>
  </si>
  <si>
    <t>HOUSEHOLD HEAD</t>
  </si>
  <si>
    <t>How worried are you about your household's finances in the next month?
READ OPTIONS</t>
  </si>
  <si>
    <t>How many working mobile phones are owned by household members?
CANNOT BE ZERO.</t>
  </si>
  <si>
    <t>What is the main material of the walls of your main dwelling?
DO NOT READ OPTIONS</t>
  </si>
  <si>
    <t>What is the main material of the floor of your main dwelling?
DO NOT READ OPTIONS</t>
  </si>
  <si>
    <t>What is the main material of the roof of your main dwelling?
DO NOT READ OPTIONS</t>
  </si>
  <si>
    <t>Section 8. Public Trust &amp; Security</t>
  </si>
  <si>
    <t>Theft</t>
  </si>
  <si>
    <t>Damage to property</t>
  </si>
  <si>
    <t>Intimidation by police</t>
  </si>
  <si>
    <t>Domestic abuse</t>
  </si>
  <si>
    <t>Section 10. Interview Result</t>
  </si>
  <si>
    <t>How many new members have joined this household in the last three months?
RECORD '0' IF NONE.</t>
  </si>
  <si>
    <t>In what province are you currently living?</t>
  </si>
  <si>
    <t>What are the main reasons your household has not been able to perform the normal activities on the farm or raising livestock or fishing?
DO NOT READ OPTIONS - MARK UP TO 3</t>
  </si>
  <si>
    <t>Compared to last agricultural season, is the income from the farming, fishing, and raising livestock expected to be…?
READ OPTIONS</t>
  </si>
  <si>
    <t>One year from now, do you think the state of the economy will be...?
READ OPTIONS</t>
  </si>
  <si>
    <t>Alcohol and drug abuse</t>
  </si>
  <si>
    <t>Are you living in the same province as three months ago?</t>
  </si>
  <si>
    <t>In which province were you living three months ago?</t>
  </si>
  <si>
    <t>Land disputes</t>
  </si>
  <si>
    <t>INTERVIEWER: ENSURE RESPONDENT IS INCLUDED IN THE RELEVANT AGE GROUP QUESTION.</t>
  </si>
  <si>
    <t>Is the area in which you are living...</t>
  </si>
  <si>
    <t xml:space="preserve">How many adults over age 65 live in the household? </t>
  </si>
  <si>
    <t>INTERVIEWER: WHAT IS THE SEX OF THE RESPONDENT.  CONFIRM IF UNSURE.</t>
  </si>
  <si>
    <t>In what district are you currently living?</t>
  </si>
  <si>
    <t>How many members have left this household in the last 3 months?
RECORD '0' if NONE.</t>
  </si>
  <si>
    <t>ONLY IF NEW RESPONDENT</t>
  </si>
  <si>
    <t xml:space="preserve">IS THE RESPONDENT THE HEAD OF THE HOUSEHOLD? </t>
  </si>
  <si>
    <t xml:space="preserve">Is the head of the household a man or a woman? [CONFIRM IF UNSURE FROM NAME.]
</t>
  </si>
  <si>
    <t xml:space="preserve">What is the main activity of the business or organization in which you are currently working?
DO NOT READ OPTIONS                          
                                </t>
  </si>
  <si>
    <t>Are you currently employed full time or part time?</t>
  </si>
  <si>
    <t>Section 7A. Health</t>
  </si>
  <si>
    <t>Why do you expect income from farming, fishing, or raising livestock to be lower?
DO NOT READ OPTIONS - MARK UP TO 3</t>
  </si>
  <si>
    <t>Were you or the member of your household able to access the urgent care medical treatment?</t>
  </si>
  <si>
    <t>What was the reason you or the member of your household were not able to access the urgent care medical treatment?
DO NOT READ</t>
  </si>
  <si>
    <t>Were you or the member of your household able to access the routine care required?</t>
  </si>
  <si>
    <t>What was the reason you or the member of your household were not able to access the routine care required?
DO NOT READ</t>
  </si>
  <si>
    <t>What was the reason you or the member of your household were not able to access preventative medical care?
DO NOT READ</t>
  </si>
  <si>
    <t>Were you or the member of your household able to access preventative medical care?</t>
  </si>
  <si>
    <t>In the past month, have you or any member of your household needed any preventative medical care, such as for [childhood vaccines, pre-natal care]?</t>
  </si>
  <si>
    <t>In the past month, have you or any member of your household needed any urgent medical care, such as for [acute illness, broken bones, etc.]?</t>
  </si>
  <si>
    <t>THE NEXT QUESTIONS ASK ABOUT YOUR DWELLING AND THINGS YOUR HOUSEHOLD OWNS. THESE QUESTIONS HELP US UNDERSTAND THE LIVING CONDITIONS IN DIFFERENT PARTS OF THE SOLOMON ISLANDS.</t>
  </si>
  <si>
    <t>Does your household have electricity?</t>
  </si>
  <si>
    <t xml:space="preserve">A radio?
</t>
  </si>
  <si>
    <t xml:space="preserve">A televsion?
</t>
  </si>
  <si>
    <t xml:space="preserve">A bed?
</t>
  </si>
  <si>
    <t xml:space="preserve">A working sewing machine?
</t>
  </si>
  <si>
    <t xml:space="preserve">A working microwave oven?
</t>
  </si>
  <si>
    <t xml:space="preserve">A working electric fan?
</t>
  </si>
  <si>
    <t xml:space="preserve">A working freezer?
</t>
  </si>
  <si>
    <t xml:space="preserve">A working washing machine?
</t>
  </si>
  <si>
    <t xml:space="preserve">A working video set / VCD / DVD player?
</t>
  </si>
  <si>
    <t xml:space="preserve">A working chainsaw?
</t>
  </si>
  <si>
    <t xml:space="preserve">A dining table?
</t>
  </si>
  <si>
    <t xml:space="preserve">A pressure lamp?
</t>
  </si>
  <si>
    <t xml:space="preserve">A refrigerator?
</t>
  </si>
  <si>
    <t>A watch?</t>
  </si>
  <si>
    <t>A bicycle?</t>
  </si>
  <si>
    <t>A motorcycle or scooter?</t>
  </si>
  <si>
    <t>A car or truck?</t>
  </si>
  <si>
    <t>A boat with a motor?</t>
  </si>
  <si>
    <t>Cows and bulls?</t>
  </si>
  <si>
    <t>Pigs?</t>
  </si>
  <si>
    <t>Ducks?</t>
  </si>
  <si>
    <t>Chickens?</t>
  </si>
  <si>
    <t>Others?</t>
  </si>
  <si>
    <t>CATI PROGRAMMER: SKIP IF LIVING IN HONIARA.</t>
  </si>
  <si>
    <t xml:space="preserve">Is [NAME] still the head of the household? 
</t>
  </si>
  <si>
    <t xml:space="preserve">How old is [NAME]? 
ASK RESPONDENT TO ESTIMATE IF UNSURE
</t>
  </si>
  <si>
    <t>What is the highest level of education [NAME] has completed? 
DO NOT READ OPTIONS</t>
  </si>
  <si>
    <t>Last week, did [NAME] do any work for pay, do any kind of business, farming or other activity to generate income?</t>
  </si>
  <si>
    <t>ONLY IF RETURNING RESPONDENT</t>
  </si>
  <si>
    <t>Is your current job formal or informal?</t>
  </si>
  <si>
    <r>
      <t xml:space="preserve">What is the highest level of education you have </t>
    </r>
    <r>
      <rPr>
        <i/>
        <sz val="11"/>
        <rFont val="Calibri"/>
        <family val="2"/>
        <scheme val="minor"/>
      </rPr>
      <t>completed</t>
    </r>
    <r>
      <rPr>
        <sz val="11"/>
        <rFont val="Calibri"/>
        <family val="2"/>
        <scheme val="minor"/>
      </rPr>
      <t>? 
DO NOT READ OPTIONS</t>
    </r>
  </si>
  <si>
    <t xml:space="preserve">Do you know if a vaccine for COVID-19 is available in this country? </t>
  </si>
  <si>
    <t xml:space="preserve">Where did you hear about the availability of the COVID-19 vaccine in this country?
DO NOT READ OPTIONS 
 MULTIPLE SELECTION
</t>
  </si>
  <si>
    <t xml:space="preserve">Have you been vaccinated for COVID-19? </t>
  </si>
  <si>
    <t>Are you planning to be vaccinated? </t>
  </si>
  <si>
    <t xml:space="preserve">When a vaccine to protect you from COVID-19 is available to you, are you planning to be vaccinated?   </t>
  </si>
  <si>
    <t>Do you know how to get vaccinated for COVID-19?</t>
  </si>
  <si>
    <t>Do you know how many doses of the vaccine you will get?</t>
  </si>
  <si>
    <t>STAPLE FOODS</t>
  </si>
  <si>
    <t>PROTEIN</t>
  </si>
  <si>
    <t>VEGETABLES / FRUIT</t>
  </si>
  <si>
    <t>FOOD SECURITY</t>
  </si>
  <si>
    <t>Which of the following does your household typically consume most often this time of year?
READ OUT ANSWER OPTIONS</t>
  </si>
  <si>
    <t>In the last week, has your household been able to buy [STAPLE]?
READ OUT ANSWER OPTIONS</t>
  </si>
  <si>
    <t>Why was your household not able to buy [STAPLE]?
DO NOT READ OPTIONS</t>
  </si>
  <si>
    <t>In the last week, has your household been able to buy [PROTEIN]?
READ OUT ANSWER OPTIONS</t>
  </si>
  <si>
    <t>Why was your household not able to buy [PROTEIN]?
DO NOT READ OPTIONS</t>
  </si>
  <si>
    <t>In the last week, has your household been able to buy vegetables or fruit?
READ OUT ANSWER OPTIONS</t>
  </si>
  <si>
    <r>
      <t xml:space="preserve">Why was your household not able to buy </t>
    </r>
    <r>
      <rPr>
        <b/>
        <sz val="11"/>
        <color theme="1"/>
        <rFont val="Calibri"/>
        <family val="2"/>
        <scheme val="minor"/>
      </rPr>
      <t>vegetables or fruit</t>
    </r>
    <r>
      <rPr>
        <sz val="11"/>
        <color theme="1"/>
        <rFont val="Calibri"/>
        <family val="2"/>
        <scheme val="minor"/>
      </rPr>
      <t>?
DO NOT READ OPTIONS</t>
    </r>
  </si>
  <si>
    <t>IF S4Q27==1</t>
  </si>
  <si>
    <t xml:space="preserve">RETURNING RESPONDENT: Has your household started to receive remittances from family members or relatives who work in other city or other country?
NEW RESPONDENT: Does your household usually receive remittance from family members or relatives who work in other city or other country?
</t>
  </si>
  <si>
    <t>6. Coping Strategies</t>
  </si>
  <si>
    <t>Sell assets?</t>
  </si>
  <si>
    <t>Sell livestock?</t>
  </si>
  <si>
    <t>Find ways to earn extra money?</t>
  </si>
  <si>
    <t>Receive cash or borrow from friends or family?</t>
  </si>
  <si>
    <t>Receive other assistance from friends or family?</t>
  </si>
  <si>
    <t>Receive assistance from church or other religious body?</t>
  </si>
  <si>
    <t>Take a loan from a financial institution?</t>
  </si>
  <si>
    <t>Purchase items on credit?</t>
  </si>
  <si>
    <t>Delay making re-payments?</t>
  </si>
  <si>
    <t>Reduce food consumption?</t>
  </si>
  <si>
    <t>Reduce non-food consumption?</t>
  </si>
  <si>
    <t>Spend from savings?</t>
  </si>
  <si>
    <t>Receive assistance from NGO?</t>
  </si>
  <si>
    <t>Receive assistance from a community based organization?</t>
  </si>
  <si>
    <t>Take an advance from an employer?</t>
  </si>
  <si>
    <t>Receive government assistance?</t>
  </si>
  <si>
    <t xml:space="preserve">Receive a payout from a superannuation fund, provident fund, or pension fund? </t>
  </si>
  <si>
    <t>Other (specify)</t>
  </si>
  <si>
    <t>You indicated receiving or borrowing money from friends or family, are you expected to repay this money?</t>
  </si>
  <si>
    <t>Will you be charged interest on this payment?</t>
  </si>
  <si>
    <t>SELECT ALL THAT APPLY</t>
  </si>
  <si>
    <t>Non-farm family business</t>
  </si>
  <si>
    <t>Wage employment of household members</t>
  </si>
  <si>
    <t>Unemployment benefits</t>
  </si>
  <si>
    <t>Remittances from abroad</t>
  </si>
  <si>
    <t>Assitance from family within the country</t>
  </si>
  <si>
    <t>Assistance from other non-family individuals</t>
  </si>
  <si>
    <t>Income form properties, investments, or savings</t>
  </si>
  <si>
    <t>Pension</t>
  </si>
  <si>
    <t xml:space="preserve">Assistance from the government </t>
  </si>
  <si>
    <t>Assistance from NGOs / charitable organizations</t>
  </si>
  <si>
    <t>TOTAL HOUSEHOLD INCOME</t>
  </si>
  <si>
    <t>(Refused)</t>
  </si>
  <si>
    <t>IF S4Q29==1</t>
  </si>
  <si>
    <t>Is your current emplyment registered with the tax authority (the IRC)?</t>
  </si>
  <si>
    <t>Is [NAME] currently working full time or part time?</t>
  </si>
  <si>
    <t>Is [NAME]'s current job formal or informal?</t>
  </si>
  <si>
    <r>
      <t xml:space="preserve">ONLY IF RETURNING </t>
    </r>
    <r>
      <rPr>
        <b/>
        <sz val="9"/>
        <rFont val="Calibri"/>
        <family val="2"/>
        <scheme val="minor"/>
      </rPr>
      <t>HEAD</t>
    </r>
  </si>
  <si>
    <t>IF PRELOADED OR S2Q2 == 1</t>
  </si>
  <si>
    <t>In which agricultural activities did your household work in the past month?
MARK ALL THAT APPLY</t>
  </si>
  <si>
    <t>What is your main source of information on the COVID-19 vaccine?</t>
  </si>
  <si>
    <t>Has anyone in your household been vaccinated for COVID-19? (not including respondent)</t>
  </si>
  <si>
    <t xml:space="preserve">Would you be more likely to receive the COVID-19 vaccine if any of the following individual/authorities receive or recommend the vaccine?                  
MULTI-SELECT                                                                                                                                                                                                                                                                             </t>
  </si>
  <si>
    <t xml:space="preserve">What do you think are the main difficulties that you  will/would encounter to get the vaccine?
DO NOT READ OPTIONS, MULTI-SELECT            </t>
  </si>
  <si>
    <t>Why are you not sure or not planning to be vaccinated? 
DO NOT READ OPTIONS, MULTI-SELECT</t>
  </si>
  <si>
    <t>Section 3. Vaccine</t>
  </si>
  <si>
    <t>5. Access to Food and Food Insecurity</t>
  </si>
  <si>
    <t>CONSENT TO RECONTACT</t>
  </si>
  <si>
    <t>SECTION 4b: INCOME</t>
  </si>
  <si>
    <t xml:space="preserve">Do you have children age 2 or younger live in the household? </t>
  </si>
  <si>
    <t xml:space="preserve">Do you have children in the age group 3-5 live in the household? </t>
  </si>
  <si>
    <t>Do you have children in the age group 6-14 live in the household?</t>
  </si>
  <si>
    <t xml:space="preserve">How many persons including yourself, live in the household? </t>
  </si>
  <si>
    <t>In the past month, have you or any member of your household needed any routine care, such as for [non-communicable diseases, tuberculosis]?</t>
  </si>
  <si>
    <t>We would like to call you again within the next 12 months as a follow up of this study about the pandemic and to hear how your family is doing. If you agree, could I call you on this number or, could you provide me with another phone number where I could reach you? If you do not want me to call you back, we will delete your Information after 3 months, otherwise we will keep your Information for [12] months. Do you agree that we may call you back in with the next 12 months]?</t>
  </si>
  <si>
    <t>GROUP 1</t>
  </si>
  <si>
    <t>Within the last 12 months, have you or any member of your household received healthcare from a doctor or nurse remotely via phone or internet?</t>
  </si>
  <si>
    <t>Do you or any member of your household have access to the internet?</t>
  </si>
  <si>
    <t>Fishing</t>
  </si>
  <si>
    <t>Enter into fishing and/or increase fishing activity</t>
  </si>
  <si>
    <t>new</t>
  </si>
  <si>
    <t>Overall, do you think things in the Solomon Islands are going in the right direction or do you think things are going in the wrong direction?</t>
  </si>
  <si>
    <t>During the last 12 months, was there a time when you or others in your household were worried you would not have enough food to eat because of a lack of money or other resources?</t>
  </si>
  <si>
    <t>Did this happen in the past 4 weeks?</t>
  </si>
  <si>
    <t>During the last 12 months, was there a time when you or others in your household were unable to east healthy and nutritious food because of a lack of money or other resources?</t>
  </si>
  <si>
    <t>During the last 12 months, was there a time when you or others in your household ate only a few kinds of foods because of a lack of money or other resources?</t>
  </si>
  <si>
    <t>During the last 12 months, was there a time when you or ohters in your household had to skip a meal because there was not enough money or other resources to get food?</t>
  </si>
  <si>
    <t>During the last 12 months, was there a time when you or others in your household ate less than you thought you should because of a lack of money or other resources?</t>
  </si>
  <si>
    <t>During the last 12 months, was there a time when your household ran out of food because of a lack of money or other resources?</t>
  </si>
  <si>
    <t>How often did this happen?</t>
  </si>
  <si>
    <t>During the last 12 months, was there a time when you or others in your household went without eating for a whole day because of a lack of money or other resources?</t>
  </si>
  <si>
    <t>What is your preference for the method in which you would like to receive the COVID-19 vaccine?</t>
  </si>
  <si>
    <t>new1</t>
  </si>
  <si>
    <t>new2</t>
  </si>
  <si>
    <t>new3</t>
  </si>
  <si>
    <t>Has the CBRM committee improved information about fishing rules?</t>
  </si>
  <si>
    <t>Are people in your community generally adhering ot the fishing rules?</t>
  </si>
  <si>
    <t>During the last four weeks, how many days of your primary daily activities did you miss due to poor health?</t>
  </si>
  <si>
    <t>Who in your household has been vaccinated?  [MULTI_SELECT]</t>
  </si>
  <si>
    <t>PRELOAD: HOUSEHOLD  WITH REMITTANCES IN LAST ROUND</t>
  </si>
  <si>
    <t>5b</t>
  </si>
  <si>
    <t>5c</t>
  </si>
  <si>
    <t>How many shots have you received?</t>
  </si>
  <si>
    <t xml:space="preserve">Why have you not received the second dose of the vaccine? </t>
  </si>
  <si>
    <t>5a</t>
  </si>
  <si>
    <t>Which brand/type of vaccine did you receive?</t>
  </si>
  <si>
    <t>Did you receive a scholarship to support your primary education?</t>
  </si>
  <si>
    <t>new2a</t>
  </si>
  <si>
    <t>new2b</t>
  </si>
  <si>
    <t>Did you have a complete set of textbooks for your use when you attended primary school?</t>
  </si>
  <si>
    <t>IF S2Q10 &gt;=4</t>
  </si>
  <si>
    <t>IF S2Q10 &gt;= 5</t>
  </si>
  <si>
    <t>Do all of your children have a complete set of textbooks when they attend school?</t>
  </si>
  <si>
    <t>Did you have a complete set of textbooks for your use when you attended secondary school?</t>
  </si>
  <si>
    <t>How do you expect the income from your business activity to change over the next three months?</t>
  </si>
  <si>
    <t xml:space="preserve">IF S4Q18==2 </t>
  </si>
  <si>
    <t>IF S4Q18==2</t>
  </si>
  <si>
    <t>In the past month, has your household been able to perform the normal activities on the farm or raising livestock or fishing?</t>
  </si>
  <si>
    <t xml:space="preserve">Do you or any member of your household work on a household farm growing crops, raising livestock, or fishing?
</t>
  </si>
  <si>
    <t>PREV RESP ON NEW NUMBER</t>
  </si>
  <si>
    <t>Q1B INTRODCTUON FOR RETURNING NUMBER</t>
  </si>
  <si>
    <t>REASON NOT AVAILABLE</t>
  </si>
  <si>
    <t>If you are not in the same household as {{Name}} anymore, which of these best describes what happened?</t>
  </si>
  <si>
    <t>What is the reason that {{Name}} is not available?</t>
  </si>
  <si>
    <t>Hello. My name is &lt;name&gt;, and I am working for Tebbutt Research. Am I talking to {{Name}}? Can I talk to {{Name}}?</t>
  </si>
  <si>
    <t>3. {{Name}} is on a different number &gt;&gt; Q2</t>
  </si>
  <si>
    <t>4. No, {{Name}} is not available for the duration of the survey &gt;&gt; Q3</t>
  </si>
  <si>
    <t>CHANGE OF HOUSEHOLD</t>
  </si>
  <si>
    <t>4. Another reason (specify) &gt;&gt; Q5</t>
  </si>
  <si>
    <t>1. No longer in touch - don't know how to contact {{ Name }} &gt;&gt; Q5</t>
  </si>
  <si>
    <t>5. I don't know {{Name}}. Not in this household &gt;&gt; Q1D</t>
  </si>
  <si>
    <t>2. No, but {{Name}} will be available later &gt;&gt; APPT</t>
  </si>
  <si>
    <t>VERIFY HOUSEHOLD</t>
  </si>
  <si>
    <r>
      <t xml:space="preserve">I'd like to verify the details we collected previously to make sure you are the same person we talked to last time. Is this correct? Do you remember being called by us before?
</t>
    </r>
    <r>
      <rPr>
        <i/>
        <sz val="11"/>
        <rFont val="Calibri"/>
        <family val="2"/>
        <scheme val="minor"/>
      </rPr>
      <t>MULTIPLE RESPONSE. SELECT ALL THAT APPLY. 
FOR ANY REFUSALS, USE YOUR BEST JUDGEMENT.</t>
    </r>
  </si>
  <si>
    <t>1. Name is the same ({{ Name }})</t>
  </si>
  <si>
    <t>2. Gender is the same ({{ gender }})</t>
  </si>
  <si>
    <t>3. Age is similar (within a year of {{ age }})</t>
  </si>
  <si>
    <t>4. Household head is the same ({{ HHHeadName }})</t>
  </si>
  <si>
    <t>5. Recall being called before</t>
  </si>
  <si>
    <t>TIME WITH PHONE</t>
  </si>
  <si>
    <t>How long have you been using this phone number?</t>
  </si>
  <si>
    <t>1. Less than a month</t>
  </si>
  <si>
    <t>2. 1 to 3 months</t>
  </si>
  <si>
    <t>3. 3 to 6 months</t>
  </si>
  <si>
    <t>4. More than 6 months</t>
  </si>
  <si>
    <t>INTERVIEWER ASSESSMENT</t>
  </si>
  <si>
    <t>AFTER TALKING TO THE RESPONDENT SO FAR, DO YOU THINK THIS IS…</t>
  </si>
  <si>
    <t>Q1C INTRODUCTION FOR SAME RESPONDENT</t>
  </si>
  <si>
    <t>2. {{ Name }} moved to another country &gt;&gt; Q1D</t>
  </si>
  <si>
    <t>3. {{ Name }} died &gt;&gt; Q1D</t>
  </si>
  <si>
    <t>1. {{ Name }} moved away from my household &gt;&gt; Q1D</t>
  </si>
  <si>
    <t>Q1D INTRODUCTION FOR DIFFERENT RESPONDENT IN SAME HOUSEHOLD</t>
  </si>
  <si>
    <t>Hello. My name is &lt;name&gt;, and I am working for Tebbutt Research. We are currently doing a nationwide survey about economic challenges and hardship in Solomon Islands and we would like to include your household. This is an important survey that helps government and development partners to monitor the situation in Solomon Islands and design programs in response to any changes that happen. The survey is completely confidential, and any information you give will only be used for statistical purposes. The survey takes around 20 minutes, and we will transfer $10 to your phone to thank you for your time and support. If at any point there are questions that you don't feel comfortable answering you can choose not to answer them, and you can also choose to stop the interview at any point. &gt;&gt; CONSENT</t>
  </si>
  <si>
    <t>Recently you helped us with a survey about economic challenges and hardship in Solomon Islands and agreed that we could call you back for another survey about this topic. All the information is kept confidential and only used for statistical purposes. The survey is very important because it helps the government and development partners to monitor the situation in Solomon Islands and design programs in response to any changes that happen. The survey this time will take around 15 to 20 minutes. Like before, we will transfer $10 to your phone to thank you for your time and support. If at any point there are questions that you don't feel comfortable answering you can choose not to answer them, and you can also choose to stop the interview at any point.
&gt;&gt; CONSENT</t>
  </si>
  <si>
    <t>Recently {{ Name }} helped us with a nationwide survey about economic challenges and hardship in Solomon Islands on behalf of your household. This is an important survey that helps government and development partners to monitor the situation in Solomon Islands and design programs in response to any changes that happen. The survey is completely confidential, and information you give will only be used for statistical purposes. The survey takes around 20 minutes, and we will transfer $10 to your phone to thank you for your time and support. If at any point there are questions that you don't feel comfortable answering you can choose not to answer them, and you can also choose to stop the interview at any point.
&gt;&gt; CONSENT</t>
  </si>
  <si>
    <t>Q1E INTRODUCTION FOR CHANGED HOUSEHOLD</t>
  </si>
  <si>
    <t>We are currently doing a nationwide survey about economic challenges and hardship in Solomon Islands and we would like to include your household. This is an important survey that helps government and development partners to monitor the situation in Solomon Islands and design programs in response to any changes that happen. The survey is completely confidential, and any information you give will only be used for statistical purposes. The survey takes around 20 minutes, and we will transfer $10 to your phone to thank you for your time and support. If at any point there are questions that you don't feel comfortable answering you can choose not to answer them, and you can also choose to stop the interview at any point.
&gt;&gt; CONSENT</t>
  </si>
  <si>
    <t>1. Yes, talking to {{Name}} &gt;&gt; Q6</t>
  </si>
  <si>
    <t>CONSENT</t>
  </si>
  <si>
    <t>1. The same respondent we talked to before &gt;&gt; Q1C</t>
  </si>
  <si>
    <t>2. A different respondent in the same household &gt;&gt; Q1D</t>
  </si>
  <si>
    <t>3. Someone different (not the same household as before) &gt;&gt; Q1E</t>
  </si>
  <si>
    <t>If this is not a good time to do the survey I can call back at another time. Are you in a safe place and agree to do the interview now?</t>
  </si>
  <si>
    <t>1. Yes, start interview now</t>
  </si>
  <si>
    <t>2. Make appointment to call later &gt;&gt; APPT</t>
  </si>
  <si>
    <t>3. Refused &gt;&gt; CLOSE</t>
  </si>
  <si>
    <t>AGE SCREENER</t>
  </si>
  <si>
    <r>
      <t xml:space="preserve">To participate in this survey, you must be at least 18 years of age. Are you 18 or older?
</t>
    </r>
    <r>
      <rPr>
        <i/>
        <sz val="11"/>
        <rFont val="Calibri"/>
        <family val="2"/>
        <scheme val="minor"/>
      </rPr>
      <t>IF NOT, ASK HOW WE CAN TALK TO AN ADULT IN THE HOUSEHOLD</t>
    </r>
  </si>
  <si>
    <t>1. Yes</t>
  </si>
  <si>
    <t>2. No, but an adult is available now &gt;&gt; Q1E</t>
  </si>
  <si>
    <t>3. Make an appointment to call back when an adult is available &gt;&gt; APPT</t>
  </si>
  <si>
    <t>4. Get a new number for an adult in the household &gt;&gt; Q2</t>
  </si>
  <si>
    <t>What number can we call {{Name}} on?
RECORD AND DIAL NEW NUMBER. &gt;&gt; Q1B</t>
  </si>
  <si>
    <t>What is your relationship to the head of household?  You are the head of household's…..</t>
  </si>
  <si>
    <t xml:space="preserve"> Since July 2021, which of the following were your household's sources of livelihood? </t>
  </si>
  <si>
    <t>Compared to July 2021 has income from [SOURCE] …?</t>
  </si>
  <si>
    <t>Family farming, or livestock</t>
  </si>
  <si>
    <t>Take a loan from an informal moneylender or saving group?</t>
  </si>
  <si>
    <t>PRELOAD: HOUSEHOLD HEAD working IN LAST ROUND</t>
  </si>
  <si>
    <t>IF S2Q14 == 2</t>
    <phoneticPr fontId="29" type="noConversion"/>
  </si>
  <si>
    <r>
      <t>Thinking back to</t>
    </r>
    <r>
      <rPr>
        <sz val="11"/>
        <color rgb="FFFF0000"/>
        <rFont val="Calibri"/>
        <family val="2"/>
        <scheme val="minor"/>
      </rPr>
      <t xml:space="preserve"> </t>
    </r>
    <r>
      <rPr>
        <sz val="11"/>
        <rFont val="Calibri"/>
        <family val="3"/>
        <charset val="134"/>
        <scheme val="minor"/>
      </rPr>
      <t>July this year, did you do any work</t>
    </r>
    <r>
      <rPr>
        <sz val="11"/>
        <rFont val="Calibri"/>
        <family val="2"/>
        <scheme val="minor"/>
      </rPr>
      <t xml:space="preserve"> for pay, do any kind of business, farming or other activity to generate income?</t>
    </r>
    <phoneticPr fontId="15" type="noConversion"/>
  </si>
  <si>
    <r>
      <t xml:space="preserve">What is the main activity of the business or organization in which you were working in your main job </t>
    </r>
    <r>
      <rPr>
        <sz val="11"/>
        <rFont val="Calibri"/>
        <family val="3"/>
        <charset val="134"/>
        <scheme val="minor"/>
      </rPr>
      <t xml:space="preserve">n July of this year?
DO NOT </t>
    </r>
    <r>
      <rPr>
        <sz val="11"/>
        <rFont val="Calibri"/>
        <family val="2"/>
        <scheme val="minor"/>
      </rPr>
      <t xml:space="preserve">READ OPTIONS   </t>
    </r>
    <phoneticPr fontId="15" type="noConversion"/>
  </si>
  <si>
    <t>Were you working full time or part time in July of this year?</t>
    <phoneticPr fontId="15" type="noConversion"/>
  </si>
  <si>
    <r>
      <t xml:space="preserve">Was your job </t>
    </r>
    <r>
      <rPr>
        <sz val="11"/>
        <rFont val="Calibri"/>
        <family val="3"/>
        <charset val="134"/>
        <scheme val="minor"/>
      </rPr>
      <t>in July of this year formal or info</t>
    </r>
    <r>
      <rPr>
        <sz val="11"/>
        <rFont val="Calibri"/>
        <family val="2"/>
        <scheme val="minor"/>
      </rPr>
      <t>rmal?</t>
    </r>
    <phoneticPr fontId="15" type="noConversion"/>
  </si>
  <si>
    <t>Compared to July this year, was your income…...? 
PLEASE READ ALL OPTIONS</t>
    <phoneticPr fontId="15" type="noConversion"/>
  </si>
  <si>
    <t xml:space="preserve">Compared to July this year, was your income…...? 
PLEASE READ ALL OPTIONS
</t>
    <phoneticPr fontId="15" type="noConversion"/>
  </si>
  <si>
    <t>Thinking back to July of this year, 2021, did [NAME] do any work for pay, do any kind of business, farming or other activity to generate income?</t>
    <phoneticPr fontId="15" type="noConversion"/>
  </si>
  <si>
    <t>IF S4Q27==1 &amp; S4Q29==2</t>
    <phoneticPr fontId="15" type="noConversion"/>
  </si>
  <si>
    <t>Compared to July this year, was [NAME]'s income…...? 
PLEASE READ ALL OPTIONS</t>
    <phoneticPr fontId="15" type="noConversion"/>
  </si>
  <si>
    <t xml:space="preserve">Compared to July this year, was [NAME]'s income…...? 
PLEASE READ ALL OPTIONS
</t>
    <phoneticPr fontId="15" type="noConversion"/>
  </si>
  <si>
    <t xml:space="preserve">Do you or any member of your household operate a non-farming business, including a family business?  
</t>
    <phoneticPr fontId="15" type="noConversion"/>
  </si>
  <si>
    <t>Compared to July of this year, is the income from the family business since last month…
READ OPTIONS</t>
    <phoneticPr fontId="15" type="noConversion"/>
  </si>
  <si>
    <t>Comparing to July this year, how was the remittance received from that family member in the last month?
READ OPTIONS</t>
    <phoneticPr fontId="15" type="noConversion"/>
  </si>
  <si>
    <t>Returning households: Has the household had to do any of the following actions since the last time we spoke in July 2021:
New households: Has the household had to do any of the following actions since July 2021:</t>
    <phoneticPr fontId="29" type="noConversion"/>
  </si>
  <si>
    <t>Since this July, have you given any money or in-kind goods to other households?</t>
    <phoneticPr fontId="29" type="noConversion"/>
  </si>
  <si>
    <t>IF HOUSEHOLD HAS SCHOOL AGE CHILDREN [S2Q5==1]
Reduce the number of children attending school?</t>
    <phoneticPr fontId="29" type="noConversion"/>
  </si>
  <si>
    <r>
      <t xml:space="preserve">Compared to this July, how do you think trust and social relations have changed with people that </t>
    </r>
    <r>
      <rPr>
        <u/>
        <sz val="11"/>
        <rFont val="Calibri"/>
        <family val="2"/>
        <scheme val="minor"/>
      </rPr>
      <t>live within</t>
    </r>
    <r>
      <rPr>
        <sz val="11"/>
        <rFont val="Calibri"/>
        <family val="2"/>
        <scheme val="minor"/>
      </rPr>
      <t xml:space="preserve"> in your community?</t>
    </r>
    <phoneticPr fontId="29" type="noConversion"/>
  </si>
  <si>
    <t>Compared to this July, do you think the situation in your community with the following problems has gotten better, stayed the same, or gotten worse?</t>
    <phoneticPr fontId="29" type="noConversion"/>
  </si>
  <si>
    <t>Does a community-based resource management (CBRM) committee exist in your community?</t>
    <phoneticPr fontId="15" type="noConversion"/>
  </si>
  <si>
    <t xml:space="preserve">What is the main activity of the business or organization in which [NAME] was working in July of this year?
DO NOT READ OPTIONS   </t>
    <phoneticPr fontId="15" type="noConversion"/>
  </si>
  <si>
    <t>IF HOUSEHOLD PARTICIPATES IN AGRICULTURE [S4Q44 == 1]
Sell harvest in advance?</t>
    <phoneticPr fontId="29" type="noConversion"/>
  </si>
  <si>
    <t>1A</t>
  </si>
  <si>
    <t>2. I moved away from {{ Name }}'s household to a different household &gt;&gt; Q1E</t>
    <phoneticPr fontId="20" type="noConversion"/>
  </si>
  <si>
    <t>Section 4A - Employment</t>
  </si>
  <si>
    <t>9. Assets and Well-being</t>
  </si>
  <si>
    <t xml:space="preserve">Does anyone in your household have: </t>
  </si>
  <si>
    <t>Does any member of this household own any agricultural land?</t>
  </si>
  <si>
    <t>Does this household own any livestock, herds, other farm animals, or poultry?</t>
  </si>
  <si>
    <t xml:space="preserve">How many of the following animals does this household own?
</t>
  </si>
  <si>
    <t>What is the main source of drinking water for members of your household?
DO NOT READ OPTIONS</t>
  </si>
  <si>
    <t>What kind of toilet facility do members of your household usually use?
DO NOT READ OPTIONS</t>
  </si>
  <si>
    <t xml:space="preserve">Do you share this toilet facility with other households?
</t>
  </si>
  <si>
    <t>What type of fuel does your household mainly use for cooking?
DO NOT READ OPTIONS</t>
  </si>
  <si>
    <t xml:space="preserve">How many rooms in this household are used for sleeping?
</t>
  </si>
  <si>
    <t xml:space="preserve">Does any member of this household have a bank account?
</t>
  </si>
  <si>
    <t>Section 3 is only asked to group 1 households</t>
  </si>
  <si>
    <t>Section 5 is only asked to group 1 households</t>
  </si>
  <si>
    <t>Section 7 is only asked to group 1 households</t>
  </si>
  <si>
    <t>Section 6 is only asked to group 2 households</t>
  </si>
  <si>
    <t>Section 5 is only asked to group 2 households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</si>
</sst>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9"/>
      <name val="Calibri"/>
      <family val="2"/>
      <scheme val="minor"/>
    </font>
    <font>
      <sz val="10"/>
      <color theme="1"/>
      <name val="Arial Narrow"/>
      <family val="2"/>
    </font>
    <font>
      <sz val="11"/>
      <color theme="0"/>
      <name val="Calibri"/>
      <family val="2"/>
      <scheme val="minor"/>
    </font>
    <font>
      <sz val="8"/>
      <name val="Calibri"/>
      <family val="2"/>
      <scheme val="minor"/>
    </font>
    <font>
      <i/>
      <sz val="11"/>
      <name val="Calibri"/>
      <family val="2"/>
      <scheme val="minor"/>
    </font>
    <font>
      <b/>
      <sz val="11"/>
      <name val="Courier New"/>
      <family val="3"/>
    </font>
    <font>
      <sz val="11"/>
      <name val="Courier New"/>
      <family val="3"/>
    </font>
    <font>
      <u/>
      <sz val="11"/>
      <name val="Calibri"/>
      <family val="2"/>
      <scheme val="minor"/>
    </font>
    <font>
      <b/>
      <sz val="11"/>
      <color theme="1"/>
      <name val="Calibri"/>
      <family val="2"/>
      <scheme val="minor"/>
    </font>
    <font>
      <sz val="8"/>
      <color theme="1"/>
      <name val="Calibri"/>
      <family val="2"/>
      <scheme val="minor"/>
    </font>
    <font>
      <b/>
      <sz val="9"/>
      <name val="Calibri"/>
      <family val="2"/>
      <scheme val="minor"/>
    </font>
    <font>
      <sz val="9"/>
      <color rgb="FFFF0000"/>
      <name val="Calibri"/>
      <family val="2"/>
      <scheme val="minor"/>
    </font>
    <font>
      <b/>
      <sz val="11"/>
      <name val="Calibri"/>
      <family val="2"/>
      <scheme val="minor"/>
    </font>
    <font>
      <b/>
      <sz val="12"/>
      <name val="Calibri"/>
      <family val="2"/>
      <scheme val="minor"/>
    </font>
    <font>
      <sz val="11"/>
      <color rgb="FFFF0000"/>
      <name val="Calibri"/>
      <family val="2"/>
      <scheme val="minor"/>
    </font>
    <font>
      <strike/>
      <sz val="11"/>
      <name val="Calibri"/>
      <family val="2"/>
      <scheme val="minor"/>
    </font>
    <font>
      <b/>
      <sz val="8"/>
      <name val="Calibri"/>
      <family val="2"/>
      <scheme val="minor"/>
    </font>
    <font>
      <sz val="9"/>
      <name val="Calibri"/>
      <family val="3"/>
      <charset val="134"/>
      <scheme val="minor"/>
    </font>
    <font>
      <sz val="11"/>
      <name val="Calibri"/>
      <family val="3"/>
      <charset val="134"/>
      <scheme val="minor"/>
    </font>
    <font>
      <sz val="8"/>
      <name val="Calibri"/>
      <family val="3"/>
      <charset val="134"/>
      <scheme val="minor"/>
    </font>
    <font>
      <b/>
      <sz val="14"/>
      <name val="Calibri"/>
      <family val="3"/>
      <charset val="134"/>
      <scheme val="minor"/>
    </font>
    <font>
      <strike/>
      <sz val="11"/>
      <name val="Calibri"/>
      <family val="3"/>
      <charset val="134"/>
      <scheme val="minor"/>
    </font>
    <font>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patternFill>
    </fill>
  </fills>
  <borders count="16">
    <border>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1" fillId="0" borderId="0"/>
    <xf numFmtId="0" fontId="3" fillId="0" borderId="0" applyNumberFormat="0" applyFill="0" applyBorder="0" applyProtection="0">
      <alignment vertical="top" wrapText="1"/>
    </xf>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4" fillId="3" borderId="0" applyNumberFormat="0" applyBorder="0" applyAlignment="0" applyProtection="0"/>
  </cellStyleXfs>
  <cellXfs count="209">
    <xf numFmtId="0" fontId="0" fillId="0" borderId="0" xfId="0"/>
    <xf numFmtId="0" fontId="0" fillId="0" borderId="3" xfId="0" applyBorder="1" applyAlignment="1">
      <alignment horizontal="left" vertical="top" wrapText="1"/>
    </xf>
    <xf numFmtId="0" fontId="0" fillId="0" borderId="3" xfId="0" applyBorder="1"/>
    <xf numFmtId="0" fontId="0" fillId="0" borderId="0" xfId="0" applyAlignment="1">
      <alignment horizontal="left" vertical="top"/>
    </xf>
    <xf numFmtId="0" fontId="9" fillId="0" borderId="0" xfId="0" applyFont="1"/>
    <xf numFmtId="0" fontId="5" fillId="2" borderId="8" xfId="0" applyFont="1" applyFill="1" applyBorder="1" applyAlignment="1">
      <alignment vertical="top" wrapText="1"/>
    </xf>
    <xf numFmtId="0" fontId="0" fillId="0" borderId="8" xfId="0" applyBorder="1" applyAlignment="1">
      <alignment horizontal="center"/>
    </xf>
    <xf numFmtId="0" fontId="10" fillId="0" borderId="0" xfId="9" applyFont="1" applyFill="1" applyAlignment="1">
      <alignment vertical="center"/>
    </xf>
    <xf numFmtId="0" fontId="12" fillId="0" borderId="0" xfId="0" applyFont="1" applyFill="1" applyAlignment="1">
      <alignment vertical="center"/>
    </xf>
    <xf numFmtId="0" fontId="5" fillId="0" borderId="8" xfId="0" applyFont="1" applyFill="1" applyBorder="1" applyAlignment="1">
      <alignment vertical="top" wrapText="1"/>
    </xf>
    <xf numFmtId="0" fontId="15" fillId="0" borderId="0" xfId="0" applyFont="1" applyFill="1" applyAlignment="1">
      <alignment vertical="center"/>
    </xf>
    <xf numFmtId="0" fontId="5" fillId="0" borderId="0" xfId="0" applyFont="1" applyAlignment="1">
      <alignment horizontal="center" vertical="center"/>
    </xf>
    <xf numFmtId="0" fontId="0" fillId="0" borderId="3" xfId="0" applyBorder="1" applyAlignment="1">
      <alignment horizontal="center"/>
    </xf>
    <xf numFmtId="0" fontId="5" fillId="0" borderId="8" xfId="0" applyFont="1" applyFill="1" applyBorder="1" applyAlignment="1">
      <alignment horizontal="left" vertical="top" wrapText="1"/>
    </xf>
    <xf numFmtId="0" fontId="12" fillId="0" borderId="8" xfId="0" applyFont="1" applyFill="1" applyBorder="1" applyAlignment="1">
      <alignment horizontal="center" vertical="center"/>
    </xf>
    <xf numFmtId="0" fontId="5" fillId="0" borderId="0" xfId="0" applyFont="1" applyFill="1"/>
    <xf numFmtId="0" fontId="5" fillId="0" borderId="0" xfId="0" applyFont="1"/>
    <xf numFmtId="0" fontId="15" fillId="0" borderId="8" xfId="0" applyFont="1" applyFill="1" applyBorder="1" applyAlignment="1">
      <alignment vertical="center"/>
    </xf>
    <xf numFmtId="0" fontId="11" fillId="0" borderId="0" xfId="0" applyFont="1" applyFill="1"/>
    <xf numFmtId="0" fontId="5" fillId="0" borderId="8" xfId="0" applyFont="1" applyFill="1" applyBorder="1"/>
    <xf numFmtId="0" fontId="5" fillId="2" borderId="5" xfId="0" applyFont="1" applyFill="1" applyBorder="1" applyAlignment="1">
      <alignment horizontal="left" vertical="top" wrapText="1"/>
    </xf>
    <xf numFmtId="0" fontId="5" fillId="0" borderId="8" xfId="0" applyFont="1" applyBorder="1"/>
    <xf numFmtId="0" fontId="10" fillId="2" borderId="0" xfId="0" applyFont="1" applyFill="1" applyAlignment="1">
      <alignment vertical="center"/>
    </xf>
    <xf numFmtId="0" fontId="5" fillId="2" borderId="0" xfId="0" applyFont="1" applyFill="1"/>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8" xfId="0" applyFont="1" applyBorder="1" applyAlignment="1">
      <alignment vertical="top" wrapText="1"/>
    </xf>
    <xf numFmtId="0" fontId="5" fillId="2" borderId="8" xfId="0" applyFont="1" applyFill="1" applyBorder="1"/>
    <xf numFmtId="0" fontId="5" fillId="0" borderId="8" xfId="0" applyFont="1" applyFill="1" applyBorder="1" applyAlignment="1">
      <alignment horizontal="center" vertical="center"/>
    </xf>
    <xf numFmtId="0" fontId="5" fillId="0" borderId="0" xfId="0" applyFont="1" applyFill="1" applyAlignment="1">
      <alignment horizontal="center"/>
    </xf>
    <xf numFmtId="0" fontId="12" fillId="0" borderId="11" xfId="0" applyFont="1" applyFill="1" applyBorder="1" applyAlignment="1">
      <alignment vertical="center"/>
    </xf>
    <xf numFmtId="0" fontId="12" fillId="0" borderId="0" xfId="0" applyFont="1" applyFill="1"/>
    <xf numFmtId="0" fontId="0" fillId="2" borderId="0" xfId="0" applyFont="1" applyFill="1"/>
    <xf numFmtId="0" fontId="0" fillId="0" borderId="8" xfId="0" applyFont="1" applyFill="1" applyBorder="1" applyAlignment="1">
      <alignment horizontal="center"/>
    </xf>
    <xf numFmtId="0" fontId="0" fillId="0" borderId="9" xfId="0" applyFont="1" applyFill="1" applyBorder="1" applyAlignment="1">
      <alignment horizontal="center"/>
    </xf>
    <xf numFmtId="0" fontId="0" fillId="0" borderId="8" xfId="0" applyFont="1" applyFill="1" applyBorder="1"/>
    <xf numFmtId="0" fontId="0" fillId="0" borderId="6" xfId="0" applyFont="1" applyFill="1" applyBorder="1"/>
    <xf numFmtId="0" fontId="0" fillId="0" borderId="0" xfId="0" applyFont="1"/>
    <xf numFmtId="0" fontId="0" fillId="0" borderId="0" xfId="0" applyFont="1" applyFill="1"/>
    <xf numFmtId="0" fontId="10" fillId="0" borderId="0" xfId="0" applyFont="1"/>
    <xf numFmtId="0" fontId="5" fillId="0" borderId="8" xfId="0" applyFont="1" applyBorder="1" applyAlignment="1">
      <alignment horizontal="center"/>
    </xf>
    <xf numFmtId="0" fontId="5" fillId="0" borderId="6" xfId="0" applyFont="1" applyBorder="1"/>
    <xf numFmtId="0" fontId="5" fillId="0" borderId="6" xfId="0" applyFont="1" applyBorder="1" applyAlignment="1">
      <alignment wrapText="1"/>
    </xf>
    <xf numFmtId="0" fontId="11" fillId="2" borderId="0" xfId="0" applyFont="1" applyFill="1" applyAlignment="1">
      <alignment vertical="center"/>
    </xf>
    <xf numFmtId="0" fontId="0" fillId="2" borderId="0" xfId="0" applyFill="1"/>
    <xf numFmtId="0" fontId="0" fillId="0" borderId="8" xfId="0" applyBorder="1" applyAlignment="1">
      <alignment horizontal="center" vertical="center"/>
    </xf>
    <xf numFmtId="0" fontId="0" fillId="2" borderId="0" xfId="0" applyFill="1" applyAlignment="1">
      <alignment horizontal="center" vertical="center"/>
    </xf>
    <xf numFmtId="0" fontId="10" fillId="0" borderId="0" xfId="0" applyFont="1" applyAlignment="1">
      <alignment vertical="center"/>
    </xf>
    <xf numFmtId="0" fontId="5" fillId="0" borderId="0" xfId="0" applyFont="1" applyAlignment="1">
      <alignment horizontal="center"/>
    </xf>
    <xf numFmtId="0" fontId="12" fillId="0" borderId="8" xfId="0" applyFont="1" applyBorder="1" applyAlignment="1">
      <alignment horizontal="center" vertical="center"/>
    </xf>
    <xf numFmtId="0" fontId="5" fillId="0" borderId="8" xfId="0" applyFont="1" applyBorder="1" applyAlignment="1">
      <alignment horizontal="left" vertical="top"/>
    </xf>
    <xf numFmtId="0" fontId="5" fillId="0" borderId="8" xfId="0" applyFont="1" applyBorder="1" applyAlignment="1">
      <alignment horizontal="center" vertical="top"/>
    </xf>
    <xf numFmtId="0" fontId="5" fillId="0" borderId="8" xfId="0" applyFont="1" applyBorder="1" applyAlignment="1">
      <alignment horizontal="center" vertical="top" wrapText="1"/>
    </xf>
    <xf numFmtId="0" fontId="5" fillId="0" borderId="0" xfId="0" applyFont="1" applyAlignment="1">
      <alignment horizontal="center" vertical="top"/>
    </xf>
    <xf numFmtId="0" fontId="5" fillId="0" borderId="4" xfId="0" applyFont="1" applyBorder="1" applyAlignment="1">
      <alignment vertical="top" wrapText="1"/>
    </xf>
    <xf numFmtId="0" fontId="5" fillId="0" borderId="9" xfId="0" applyFont="1" applyBorder="1" applyAlignment="1">
      <alignment vertical="top" wrapText="1"/>
    </xf>
    <xf numFmtId="0" fontId="2" fillId="0" borderId="4" xfId="3" applyFont="1" applyBorder="1" applyAlignment="1">
      <alignment vertical="top" wrapText="1"/>
    </xf>
    <xf numFmtId="0" fontId="5" fillId="0" borderId="4" xfId="0" applyFont="1" applyBorder="1" applyAlignment="1">
      <alignment horizontal="center" vertical="center" wrapText="1"/>
    </xf>
    <xf numFmtId="0" fontId="10" fillId="0" borderId="0" xfId="0" applyFont="1" applyAlignment="1">
      <alignment horizontal="center" vertical="center" wrapText="1"/>
    </xf>
    <xf numFmtId="0" fontId="23" fillId="0" borderId="8" xfId="0" applyFont="1" applyFill="1" applyBorder="1" applyAlignment="1">
      <alignment horizontal="center" vertical="center"/>
    </xf>
    <xf numFmtId="0" fontId="5" fillId="0" borderId="2" xfId="0" applyFont="1" applyFill="1" applyBorder="1"/>
    <xf numFmtId="0" fontId="5" fillId="0" borderId="8" xfId="0" applyFont="1" applyFill="1" applyBorder="1" applyAlignment="1">
      <alignment horizontal="center"/>
    </xf>
    <xf numFmtId="0" fontId="5" fillId="0" borderId="8" xfId="0" applyFont="1" applyFill="1" applyBorder="1" applyAlignment="1">
      <alignment horizontal="center" vertical="top"/>
    </xf>
    <xf numFmtId="0" fontId="2" fillId="0" borderId="4" xfId="3" applyFont="1" applyFill="1" applyBorder="1" applyAlignment="1">
      <alignment vertical="top" wrapText="1"/>
    </xf>
    <xf numFmtId="0" fontId="12" fillId="0" borderId="8" xfId="0" applyFont="1" applyFill="1" applyBorder="1" applyAlignment="1">
      <alignment horizontal="center" vertical="top" wrapText="1"/>
    </xf>
    <xf numFmtId="0" fontId="5" fillId="0" borderId="8" xfId="0" applyFont="1" applyFill="1" applyBorder="1" applyAlignment="1">
      <alignment horizontal="center" vertical="top" wrapText="1"/>
    </xf>
    <xf numFmtId="0" fontId="5" fillId="0" borderId="0" xfId="0" applyFont="1" applyBorder="1"/>
    <xf numFmtId="0" fontId="5" fillId="0" borderId="0" xfId="0" applyFont="1" applyBorder="1" applyAlignment="1">
      <alignment horizontal="center"/>
    </xf>
    <xf numFmtId="0" fontId="5" fillId="0" borderId="0" xfId="0" applyFont="1" applyBorder="1" applyAlignment="1">
      <alignment horizontal="center" vertical="top"/>
    </xf>
    <xf numFmtId="0" fontId="0" fillId="0" borderId="8" xfId="0" applyFill="1" applyBorder="1" applyAlignment="1">
      <alignment horizontal="center"/>
    </xf>
    <xf numFmtId="0" fontId="0" fillId="0" borderId="3" xfId="0" applyFill="1" applyBorder="1" applyAlignment="1">
      <alignment horizontal="center"/>
    </xf>
    <xf numFmtId="0" fontId="0" fillId="0" borderId="8" xfId="0" applyFill="1" applyBorder="1" applyAlignment="1">
      <alignment horizontal="left" vertical="top" wrapText="1"/>
    </xf>
    <xf numFmtId="0" fontId="0" fillId="0" borderId="3" xfId="0" applyFill="1" applyBorder="1" applyAlignment="1">
      <alignment horizontal="left" vertical="top" wrapText="1"/>
    </xf>
    <xf numFmtId="0" fontId="0" fillId="0" borderId="3" xfId="0" applyFill="1" applyBorder="1"/>
    <xf numFmtId="0" fontId="0" fillId="0" borderId="8" xfId="0" applyFill="1" applyBorder="1"/>
    <xf numFmtId="0" fontId="13" fillId="0" borderId="8" xfId="0" applyFont="1" applyFill="1" applyBorder="1" applyAlignment="1">
      <alignment vertical="center"/>
    </xf>
    <xf numFmtId="0" fontId="0" fillId="0" borderId="0" xfId="0" applyFill="1"/>
    <xf numFmtId="0" fontId="13" fillId="0" borderId="0" xfId="0" applyFont="1" applyFill="1" applyAlignment="1">
      <alignment vertical="center"/>
    </xf>
    <xf numFmtId="0" fontId="21" fillId="0" borderId="0" xfId="0" applyFont="1" applyFill="1"/>
    <xf numFmtId="0" fontId="5" fillId="0" borderId="0" xfId="0" applyFont="1" applyFill="1" applyBorder="1"/>
    <xf numFmtId="0" fontId="5" fillId="0" borderId="4" xfId="0" applyFont="1" applyFill="1" applyBorder="1" applyAlignment="1">
      <alignment vertical="top" wrapText="1"/>
    </xf>
    <xf numFmtId="0" fontId="5" fillId="0" borderId="9" xfId="0" applyFont="1" applyFill="1" applyBorder="1" applyAlignment="1">
      <alignment vertical="top" wrapText="1"/>
    </xf>
    <xf numFmtId="0" fontId="5" fillId="0" borderId="0" xfId="0" applyFont="1" applyFill="1" applyBorder="1" applyAlignment="1">
      <alignment horizontal="center"/>
    </xf>
    <xf numFmtId="0" fontId="5" fillId="0" borderId="0" xfId="0" applyFont="1" applyFill="1" applyBorder="1" applyAlignment="1">
      <alignment horizontal="center" vertical="top"/>
    </xf>
    <xf numFmtId="0" fontId="5" fillId="0" borderId="4" xfId="3" applyFont="1" applyFill="1" applyBorder="1" applyAlignment="1">
      <alignment vertical="top" wrapText="1"/>
    </xf>
    <xf numFmtId="0" fontId="5" fillId="0" borderId="5" xfId="0" applyFont="1" applyFill="1" applyBorder="1" applyAlignment="1">
      <alignment vertical="top" wrapText="1"/>
    </xf>
    <xf numFmtId="0" fontId="24" fillId="0" borderId="8" xfId="0" applyFont="1" applyFill="1" applyBorder="1" applyAlignment="1">
      <alignment horizontal="left" vertical="center" wrapText="1"/>
    </xf>
    <xf numFmtId="0" fontId="5" fillId="0" borderId="9" xfId="0" applyFont="1" applyFill="1" applyBorder="1" applyAlignment="1">
      <alignment horizontal="center"/>
    </xf>
    <xf numFmtId="0" fontId="0" fillId="2" borderId="0" xfId="0" applyFill="1" applyBorder="1"/>
    <xf numFmtId="0" fontId="5" fillId="0" borderId="8" xfId="0" applyFont="1" applyBorder="1" applyAlignment="1">
      <alignment horizontal="center"/>
    </xf>
    <xf numFmtId="0" fontId="10" fillId="0" borderId="0" xfId="0" applyFont="1" applyFill="1"/>
    <xf numFmtId="0" fontId="5" fillId="0" borderId="6" xfId="0" applyFont="1" applyFill="1" applyBorder="1"/>
    <xf numFmtId="0" fontId="5" fillId="0" borderId="8" xfId="0" applyFont="1" applyFill="1" applyBorder="1" applyAlignment="1">
      <alignment horizontal="left" vertical="top"/>
    </xf>
    <xf numFmtId="0" fontId="10" fillId="0" borderId="0" xfId="0" applyFont="1" applyAlignment="1">
      <alignment horizontal="left" vertical="center" wrapText="1"/>
    </xf>
    <xf numFmtId="0" fontId="5" fillId="0" borderId="8" xfId="0" applyFont="1" applyFill="1" applyBorder="1" applyAlignment="1">
      <alignment horizontal="center"/>
    </xf>
    <xf numFmtId="0" fontId="5" fillId="0" borderId="8" xfId="0" applyFont="1" applyBorder="1" applyAlignment="1">
      <alignment horizontal="center"/>
    </xf>
    <xf numFmtId="0" fontId="15" fillId="0" borderId="0" xfId="0" applyFont="1" applyFill="1"/>
    <xf numFmtId="0" fontId="28" fillId="0" borderId="0" xfId="0" applyFont="1" applyFill="1"/>
    <xf numFmtId="0" fontId="0" fillId="2" borderId="0" xfId="0" applyFill="1" applyBorder="1" applyAlignment="1">
      <alignment horizontal="center"/>
    </xf>
    <xf numFmtId="0" fontId="26" fillId="2" borderId="0" xfId="0" applyFont="1" applyFill="1" applyBorder="1" applyAlignment="1">
      <alignment horizontal="left" vertical="top" wrapText="1"/>
    </xf>
    <xf numFmtId="0" fontId="10" fillId="0" borderId="0" xfId="0" applyFont="1" applyFill="1" applyAlignment="1">
      <alignment vertical="center"/>
    </xf>
    <xf numFmtId="0" fontId="5" fillId="0" borderId="8" xfId="0" applyFont="1" applyFill="1" applyBorder="1" applyAlignment="1">
      <alignment horizontal="center"/>
    </xf>
    <xf numFmtId="0" fontId="5" fillId="0" borderId="8" xfId="0" applyFont="1" applyFill="1" applyBorder="1" applyAlignment="1">
      <alignment horizontal="center"/>
    </xf>
    <xf numFmtId="0" fontId="30" fillId="0" borderId="9" xfId="0" applyFont="1" applyBorder="1" applyAlignment="1">
      <alignment vertical="top" wrapText="1"/>
    </xf>
    <xf numFmtId="0" fontId="5" fillId="0" borderId="4" xfId="0" quotePrefix="1" applyFont="1" applyFill="1" applyBorder="1" applyAlignment="1">
      <alignment vertical="top" wrapText="1"/>
    </xf>
    <xf numFmtId="0" fontId="12" fillId="0" borderId="8" xfId="0" applyFont="1" applyFill="1" applyBorder="1" applyAlignment="1">
      <alignment horizontal="center" vertical="center" wrapText="1"/>
    </xf>
    <xf numFmtId="0" fontId="10" fillId="0" borderId="0" xfId="0" applyFont="1" applyFill="1" applyAlignment="1">
      <alignment horizontal="left" vertical="center" wrapText="1"/>
    </xf>
    <xf numFmtId="0" fontId="27" fillId="0" borderId="8" xfId="0" applyFont="1" applyFill="1" applyBorder="1" applyAlignment="1">
      <alignment horizontal="center" vertical="top"/>
    </xf>
    <xf numFmtId="0" fontId="30" fillId="0" borderId="8"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0" xfId="0" applyFont="1" applyFill="1" applyAlignment="1">
      <alignment vertical="center"/>
    </xf>
    <xf numFmtId="0" fontId="30" fillId="0" borderId="8" xfId="0" applyFont="1" applyFill="1" applyBorder="1" applyAlignment="1">
      <alignment horizontal="left" vertical="center" wrapText="1"/>
    </xf>
    <xf numFmtId="0" fontId="30" fillId="0" borderId="4" xfId="0" applyFont="1" applyFill="1" applyBorder="1" applyAlignment="1">
      <alignment horizontal="center" vertical="center" wrapText="1"/>
    </xf>
    <xf numFmtId="0" fontId="30" fillId="0" borderId="4" xfId="0" applyFont="1" applyFill="1" applyBorder="1" applyAlignment="1">
      <alignment vertical="top" wrapText="1"/>
    </xf>
    <xf numFmtId="0" fontId="30" fillId="0" borderId="8" xfId="0" applyFont="1" applyFill="1" applyBorder="1" applyAlignment="1">
      <alignment horizontal="left" vertical="center"/>
    </xf>
    <xf numFmtId="0" fontId="31" fillId="0" borderId="8" xfId="0" applyFont="1" applyFill="1" applyBorder="1" applyAlignment="1">
      <alignment vertical="center"/>
    </xf>
    <xf numFmtId="0" fontId="30" fillId="0" borderId="8" xfId="0" applyFont="1" applyFill="1" applyBorder="1" applyAlignment="1">
      <alignment horizontal="center" vertical="center" wrapText="1"/>
    </xf>
    <xf numFmtId="0" fontId="31" fillId="0" borderId="0" xfId="0" applyFont="1" applyFill="1" applyAlignment="1">
      <alignment vertical="center"/>
    </xf>
    <xf numFmtId="0" fontId="15" fillId="0" borderId="8" xfId="0" applyFont="1" applyFill="1" applyBorder="1" applyAlignment="1">
      <alignment horizontal="center"/>
    </xf>
    <xf numFmtId="0" fontId="0" fillId="0" borderId="0" xfId="0" applyFill="1" applyBorder="1"/>
    <xf numFmtId="0" fontId="30" fillId="0" borderId="0" xfId="0" applyFont="1"/>
    <xf numFmtId="0" fontId="33" fillId="0" borderId="0" xfId="0" applyFont="1" applyFill="1"/>
    <xf numFmtId="0" fontId="30" fillId="0" borderId="0" xfId="0" applyFont="1" applyFill="1"/>
    <xf numFmtId="0" fontId="30" fillId="0" borderId="0" xfId="0" applyFont="1" applyAlignment="1">
      <alignment horizontal="center" vertical="center"/>
    </xf>
    <xf numFmtId="0" fontId="30" fillId="0" borderId="8" xfId="0" applyFont="1" applyFill="1" applyBorder="1" applyAlignment="1">
      <alignment horizontal="left" vertical="top" wrapText="1"/>
    </xf>
    <xf numFmtId="0" fontId="30" fillId="0" borderId="7" xfId="0" applyFont="1" applyFill="1" applyBorder="1" applyAlignment="1">
      <alignment horizontal="left" vertical="top" wrapText="1"/>
    </xf>
    <xf numFmtId="0" fontId="30" fillId="0" borderId="8" xfId="0" applyFont="1" applyBorder="1"/>
    <xf numFmtId="0" fontId="30" fillId="0" borderId="8" xfId="0" applyFont="1" applyFill="1" applyBorder="1"/>
    <xf numFmtId="0" fontId="32" fillId="0" borderId="0" xfId="0" applyFont="1" applyFill="1" applyAlignment="1">
      <alignment vertical="center"/>
    </xf>
    <xf numFmtId="0" fontId="5" fillId="0" borderId="7" xfId="0" applyFont="1" applyBorder="1" applyAlignment="1">
      <alignment horizontal="left" vertical="top" wrapText="1"/>
    </xf>
    <xf numFmtId="0" fontId="0" fillId="0" borderId="4" xfId="0" applyFont="1" applyFill="1" applyBorder="1" applyAlignment="1">
      <alignment horizontal="left" vertical="top" wrapText="1"/>
    </xf>
    <xf numFmtId="0" fontId="0" fillId="0" borderId="7"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0" borderId="9" xfId="0" applyFont="1" applyFill="1" applyBorder="1" applyAlignment="1">
      <alignment horizontal="left" vertical="top" wrapText="1"/>
    </xf>
    <xf numFmtId="0" fontId="5" fillId="0" borderId="8" xfId="0" applyFont="1" applyBorder="1" applyAlignment="1">
      <alignment horizontal="center"/>
    </xf>
    <xf numFmtId="0" fontId="5" fillId="0" borderId="5" xfId="0" applyFont="1" applyBorder="1" applyAlignment="1">
      <alignment horizontal="left" vertical="top" wrapText="1"/>
    </xf>
    <xf numFmtId="0" fontId="5" fillId="0" borderId="10" xfId="0" applyFont="1" applyBorder="1" applyAlignment="1">
      <alignment horizontal="left" vertical="top" wrapText="1"/>
    </xf>
    <xf numFmtId="0" fontId="5" fillId="0" borderId="6" xfId="0" applyFont="1" applyBorder="1" applyAlignment="1">
      <alignment horizontal="left" vertical="top" wrapText="1"/>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10" fillId="0" borderId="0" xfId="0" applyFont="1" applyAlignment="1">
      <alignment horizontal="left"/>
    </xf>
    <xf numFmtId="0" fontId="24" fillId="0" borderId="8" xfId="0" applyFont="1" applyBorder="1" applyAlignment="1">
      <alignment horizontal="center" wrapText="1"/>
    </xf>
    <xf numFmtId="0" fontId="24" fillId="0" borderId="8" xfId="0" applyFont="1" applyBorder="1" applyAlignment="1">
      <alignment horizontal="center"/>
    </xf>
    <xf numFmtId="0" fontId="5" fillId="0" borderId="7" xfId="0" applyFont="1" applyBorder="1" applyAlignment="1">
      <alignment vertical="top" wrapText="1"/>
    </xf>
    <xf numFmtId="0" fontId="5" fillId="0" borderId="7" xfId="0" applyFont="1" applyBorder="1" applyAlignment="1">
      <alignment vertical="top"/>
    </xf>
    <xf numFmtId="0" fontId="16" fillId="0" borderId="7" xfId="0" applyFont="1" applyBorder="1" applyAlignment="1">
      <alignment vertical="top" wrapText="1"/>
    </xf>
    <xf numFmtId="0" fontId="0" fillId="2" borderId="14" xfId="0" applyFill="1" applyBorder="1" applyAlignment="1">
      <alignment vertical="center" wrapText="1"/>
    </xf>
    <xf numFmtId="0" fontId="5" fillId="0" borderId="14" xfId="0" applyFont="1" applyBorder="1" applyAlignment="1">
      <alignment vertical="top" wrapText="1"/>
    </xf>
    <xf numFmtId="0" fontId="5" fillId="0" borderId="0" xfId="0" applyFont="1" applyAlignment="1">
      <alignment vertical="top"/>
    </xf>
    <xf numFmtId="0" fontId="12" fillId="0" borderId="7" xfId="0" applyFont="1" applyBorder="1" applyAlignment="1">
      <alignment vertical="top"/>
    </xf>
    <xf numFmtId="0" fontId="12" fillId="0" borderId="7" xfId="0" applyFont="1" applyBorder="1"/>
    <xf numFmtId="0" fontId="5" fillId="0" borderId="14" xfId="0" applyFont="1" applyBorder="1" applyAlignment="1">
      <alignment wrapText="1"/>
    </xf>
    <xf numFmtId="0" fontId="12" fillId="0" borderId="14" xfId="0" applyFont="1" applyBorder="1" applyAlignment="1">
      <alignment vertical="top"/>
    </xf>
    <xf numFmtId="0" fontId="12" fillId="0" borderId="7" xfId="0" applyFont="1" applyBorder="1" applyAlignment="1">
      <alignment vertical="top" wrapText="1"/>
    </xf>
    <xf numFmtId="0" fontId="5" fillId="0" borderId="14" xfId="0" applyFont="1" applyBorder="1" applyAlignment="1">
      <alignment vertical="top"/>
    </xf>
    <xf numFmtId="0" fontId="5" fillId="0" borderId="1" xfId="0" applyFont="1" applyBorder="1" applyAlignment="1">
      <alignment vertical="top"/>
    </xf>
    <xf numFmtId="0" fontId="12" fillId="0" borderId="1" xfId="0" applyFont="1" applyBorder="1"/>
    <xf numFmtId="0" fontId="5" fillId="0" borderId="15" xfId="0" applyFont="1" applyBorder="1" applyAlignment="1">
      <alignment vertical="top"/>
    </xf>
    <xf numFmtId="0" fontId="24" fillId="0" borderId="4" xfId="0" applyFont="1" applyBorder="1" applyAlignment="1">
      <alignment wrapText="1"/>
    </xf>
    <xf numFmtId="0" fontId="5" fillId="0" borderId="1" xfId="0" applyFont="1" applyBorder="1" applyAlignment="1">
      <alignment wrapText="1"/>
    </xf>
    <xf numFmtId="0" fontId="24" fillId="0" borderId="0" xfId="0" applyFont="1" applyAlignment="1">
      <alignment vertical="top" wrapText="1"/>
    </xf>
    <xf numFmtId="0" fontId="24" fillId="0" borderId="7" xfId="0" applyFont="1" applyBorder="1" applyAlignment="1">
      <alignment wrapText="1"/>
    </xf>
    <xf numFmtId="0" fontId="5" fillId="0" borderId="0" xfId="0" applyFont="1" applyAlignment="1">
      <alignment vertical="top" wrapText="1"/>
    </xf>
    <xf numFmtId="0" fontId="5" fillId="0" borderId="1" xfId="0" applyFont="1" applyBorder="1" applyAlignment="1">
      <alignment vertical="top" wrapText="1"/>
    </xf>
    <xf numFmtId="0" fontId="12" fillId="0" borderId="0" xfId="0" applyFont="1" applyAlignment="1">
      <alignment vertical="top" wrapText="1"/>
    </xf>
    <xf numFmtId="0" fontId="5" fillId="0" borderId="0" xfId="0" applyFont="1" applyAlignment="1">
      <alignment wrapText="1"/>
    </xf>
    <xf numFmtId="0" fontId="0" fillId="0" borderId="0" xfId="0" applyFont="1" applyFill="1" applyBorder="1" applyAlignment="1">
      <alignment horizontal="center"/>
    </xf>
    <xf numFmtId="0" fontId="0" fillId="0" borderId="0" xfId="0" applyFont="1" applyFill="1" applyAlignment="1">
      <alignment horizontal="center" wrapText="1"/>
    </xf>
    <xf numFmtId="0" fontId="0" fillId="0" borderId="9" xfId="0" applyFont="1" applyFill="1" applyBorder="1" applyAlignment="1">
      <alignment horizontal="center" wrapText="1"/>
    </xf>
    <xf numFmtId="0" fontId="0" fillId="0" borderId="14" xfId="0" applyFont="1" applyFill="1" applyBorder="1" applyAlignment="1">
      <alignment horizontal="left" vertical="top" wrapText="1"/>
    </xf>
    <xf numFmtId="0" fontId="5" fillId="0" borderId="4"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4" xfId="0" applyFont="1" applyFill="1" applyBorder="1" applyAlignment="1">
      <alignment horizontal="center" vertical="top" wrapText="1"/>
    </xf>
    <xf numFmtId="0" fontId="5" fillId="0" borderId="1" xfId="0" applyFont="1" applyFill="1" applyBorder="1" applyAlignment="1">
      <alignment horizontal="center" vertical="top" wrapText="1"/>
    </xf>
    <xf numFmtId="0" fontId="0" fillId="0" borderId="9" xfId="0" applyFont="1" applyFill="1" applyBorder="1" applyAlignment="1">
      <alignment horizontal="left" vertical="top" wrapText="1"/>
    </xf>
    <xf numFmtId="0" fontId="0" fillId="0" borderId="4" xfId="0" applyFont="1" applyFill="1" applyBorder="1" applyAlignment="1">
      <alignment horizontal="left" vertical="top" wrapText="1"/>
    </xf>
    <xf numFmtId="0" fontId="0" fillId="0" borderId="7" xfId="0" applyFont="1" applyFill="1" applyBorder="1" applyAlignment="1">
      <alignment horizontal="left" vertical="top" wrapText="1"/>
    </xf>
    <xf numFmtId="0" fontId="0" fillId="0" borderId="1" xfId="0" applyFont="1" applyFill="1" applyBorder="1" applyAlignment="1">
      <alignment horizontal="left" vertical="top" wrapText="1"/>
    </xf>
    <xf numFmtId="0" fontId="25" fillId="0" borderId="0" xfId="0" applyFont="1" applyFill="1" applyAlignment="1">
      <alignment horizontal="center" wrapText="1"/>
    </xf>
    <xf numFmtId="0" fontId="11" fillId="0" borderId="0" xfId="0" applyFont="1" applyAlignment="1">
      <alignment horizontal="center" vertical="center" wrapText="1"/>
    </xf>
    <xf numFmtId="0" fontId="17" fillId="0" borderId="0" xfId="0" applyFont="1" applyAlignment="1">
      <alignment horizontal="left" vertical="center"/>
    </xf>
    <xf numFmtId="0" fontId="10" fillId="0" borderId="0" xfId="0" applyFont="1" applyAlignment="1">
      <alignment horizontal="left" vertical="center" wrapText="1"/>
    </xf>
    <xf numFmtId="49" fontId="18" fillId="0" borderId="0" xfId="0" applyNumberFormat="1" applyFont="1" applyAlignment="1">
      <alignment horizontal="left" vertical="center"/>
    </xf>
    <xf numFmtId="0" fontId="0" fillId="0" borderId="4" xfId="0" applyBorder="1" applyAlignment="1">
      <alignment horizontal="left" vertical="top" wrapText="1"/>
    </xf>
    <xf numFmtId="0" fontId="0" fillId="0" borderId="1" xfId="0" applyBorder="1" applyAlignment="1">
      <alignment horizontal="left" vertical="top" wrapText="1"/>
    </xf>
    <xf numFmtId="0" fontId="30" fillId="0" borderId="12" xfId="0" applyFont="1" applyFill="1" applyBorder="1" applyAlignment="1">
      <alignment horizontal="left" vertical="top" wrapText="1"/>
    </xf>
    <xf numFmtId="0" fontId="30" fillId="0" borderId="13" xfId="0" applyFont="1" applyFill="1" applyBorder="1" applyAlignment="1">
      <alignment horizontal="left" vertical="top" wrapText="1"/>
    </xf>
    <xf numFmtId="0" fontId="30" fillId="0" borderId="9"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0" borderId="1" xfId="0" applyFont="1" applyFill="1" applyBorder="1" applyAlignment="1">
      <alignment horizontal="left" vertical="top"/>
    </xf>
    <xf numFmtId="0" fontId="5" fillId="0" borderId="8" xfId="0" applyFont="1" applyFill="1" applyBorder="1" applyAlignment="1">
      <alignment horizontal="center"/>
    </xf>
    <xf numFmtId="0" fontId="5" fillId="0" borderId="4"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center"/>
    </xf>
    <xf numFmtId="0" fontId="5" fillId="0" borderId="8" xfId="0" applyFont="1" applyBorder="1" applyAlignment="1">
      <alignment horizontal="left" vertical="top" wrapText="1"/>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10" xfId="0" applyFont="1" applyBorder="1" applyAlignment="1">
      <alignment horizontal="left" vertical="top" wrapText="1"/>
    </xf>
    <xf numFmtId="0" fontId="5" fillId="0" borderId="6" xfId="0" applyFont="1" applyBorder="1" applyAlignment="1">
      <alignment horizontal="left" vertical="top" wrapText="1"/>
    </xf>
    <xf numFmtId="0" fontId="5" fillId="2" borderId="4" xfId="0" applyFont="1" applyFill="1" applyBorder="1" applyAlignment="1">
      <alignment horizontal="left" vertical="top" wrapText="1"/>
    </xf>
    <xf numFmtId="0" fontId="5" fillId="2" borderId="7" xfId="0" applyFont="1" applyFill="1" applyBorder="1" applyAlignment="1">
      <alignment horizontal="left" vertical="top" wrapText="1"/>
    </xf>
    <xf numFmtId="0" fontId="5" fillId="2" borderId="1" xfId="0" applyFont="1" applyFill="1" applyBorder="1" applyAlignment="1">
      <alignment horizontal="left" vertical="top" wrapText="1"/>
    </xf>
    <xf numFmtId="0" fontId="24" fillId="0" borderId="0" xfId="0" applyFont="1"/>
    <xf numFmtId="0" fontId="22" fillId="0" borderId="0" xfId="0" applyFont="1"/>
    <xf numFmtId="0" fontId="34" fillId="0" borderId="0" xfId="0" applyFont="1" applyFill="1"/>
    <xf numFmtId="0" fontId="34" fillId="2" borderId="0" xfId="0" applyFont="1" applyFill="1"/>
  </cellXfs>
  <cellStyles count="10">
    <cellStyle name="Accent3" xfId="9" builtinId="37"/>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9999FF"/>
      <color rgb="FFFF0000"/>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drawings/drawing1.xml><?xml version="1.0" encoding="utf-8"?>
<xdr:wsDr xmlns:xdr="http://schemas.openxmlformats.org/drawingml/2006/spreadsheetDrawing" xmlns:a="http://schemas.openxmlformats.org/drawingml/2006/main">
  <xdr:twoCellAnchor>
    <xdr:from>
      <xdr:col>1</xdr:col>
      <xdr:colOff>209551</xdr:colOff>
      <xdr:row>3</xdr:row>
      <xdr:rowOff>755650</xdr:rowOff>
    </xdr:from>
    <xdr:to>
      <xdr:col>1</xdr:col>
      <xdr:colOff>2571751</xdr:colOff>
      <xdr:row>4</xdr:row>
      <xdr:rowOff>1826895</xdr:rowOff>
    </xdr:to>
    <xdr:sp macro="" textlink="" fLocksText="0">
      <xdr:nvSpPr>
        <xdr:cNvPr id="2" name="Text 56">
          <a:extLst>
            <a:ext uri="{FF2B5EF4-FFF2-40B4-BE49-F238E27FC236}">
              <a16:creationId xmlns:a16="http://schemas.microsoft.com/office/drawing/2014/main" id="{00000000-0008-0000-0100-000002000000}"/>
            </a:ext>
          </a:extLst>
        </xdr:cNvPr>
        <xdr:cNvSpPr>
          <a:spLocks noChangeArrowheads="1"/>
        </xdr:cNvSpPr>
      </xdr:nvSpPr>
      <xdr:spPr bwMode="auto">
        <a:xfrm>
          <a:off x="1384301" y="1346200"/>
          <a:ext cx="2362200" cy="185864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oneCellAnchor>
    <xdr:from>
      <xdr:col>14</xdr:col>
      <xdr:colOff>330200</xdr:colOff>
      <xdr:row>4</xdr:row>
      <xdr:rowOff>1352550</xdr:rowOff>
    </xdr:from>
    <xdr:ext cx="800100" cy="208519"/>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13481050" y="273050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88900</xdr:colOff>
      <xdr:row>4</xdr:row>
      <xdr:rowOff>1022350</xdr:rowOff>
    </xdr:from>
    <xdr:ext cx="800100" cy="324704"/>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88900" y="17970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171450</xdr:colOff>
      <xdr:row>4</xdr:row>
      <xdr:rowOff>1352550</xdr:rowOff>
    </xdr:from>
    <xdr:ext cx="1092200" cy="4408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15728950" y="2730500"/>
          <a:ext cx="1092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URBAN.......1</a:t>
          </a:r>
        </a:p>
        <a:p>
          <a:r>
            <a:rPr lang="en-US" sz="800" b="0">
              <a:solidFill>
                <a:sysClr val="windowText" lastClr="000000"/>
              </a:solidFill>
              <a:latin typeface="Courier New" pitchFamily="49" charset="0"/>
              <a:cs typeface="Courier New" pitchFamily="49" charset="0"/>
            </a:rPr>
            <a:t>RURAL.......2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57150</xdr:colOff>
      <xdr:row>3</xdr:row>
      <xdr:rowOff>1676400</xdr:rowOff>
    </xdr:from>
    <xdr:ext cx="800100" cy="208519"/>
    <xdr:sp macro="" textlink="">
      <xdr:nvSpPr>
        <xdr:cNvPr id="9" name="TextBox 8">
          <a:extLst>
            <a:ext uri="{FF2B5EF4-FFF2-40B4-BE49-F238E27FC236}">
              <a16:creationId xmlns:a16="http://schemas.microsoft.com/office/drawing/2014/main" id="{BD3949F2-60BA-42AB-A6E7-85D3215A460E}"/>
            </a:ext>
          </a:extLst>
        </xdr:cNvPr>
        <xdr:cNvSpPr txBox="1"/>
      </xdr:nvSpPr>
      <xdr:spPr>
        <a:xfrm>
          <a:off x="11315700" y="22669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171450</xdr:colOff>
      <xdr:row>4</xdr:row>
      <xdr:rowOff>1358900</xdr:rowOff>
    </xdr:from>
    <xdr:ext cx="800100" cy="354569"/>
    <xdr:sp macro="" textlink="">
      <xdr:nvSpPr>
        <xdr:cNvPr id="10" name="TextBox 9">
          <a:extLst>
            <a:ext uri="{FF2B5EF4-FFF2-40B4-BE49-F238E27FC236}">
              <a16:creationId xmlns:a16="http://schemas.microsoft.com/office/drawing/2014/main" id="{A4AF7755-C44A-4C8B-BA4F-AA33B724E752}"/>
            </a:ext>
          </a:extLst>
        </xdr:cNvPr>
        <xdr:cNvSpPr txBox="1"/>
      </xdr:nvSpPr>
      <xdr:spPr>
        <a:xfrm>
          <a:off x="18472150" y="2736850"/>
          <a:ext cx="800100" cy="3545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396586</xdr:colOff>
      <xdr:row>4</xdr:row>
      <xdr:rowOff>1361210</xdr:rowOff>
    </xdr:from>
    <xdr:ext cx="1524000" cy="324704"/>
    <xdr:sp macro="" textlink="">
      <xdr:nvSpPr>
        <xdr:cNvPr id="11" name="TextBox 6">
          <a:extLst>
            <a:ext uri="{FF2B5EF4-FFF2-40B4-BE49-F238E27FC236}">
              <a16:creationId xmlns:a16="http://schemas.microsoft.com/office/drawing/2014/main" id="{5481F01A-A1B8-49B0-8EAB-1B8AB650AB06}"/>
            </a:ext>
          </a:extLst>
        </xdr:cNvPr>
        <xdr:cNvSpPr txBox="1"/>
      </xdr:nvSpPr>
      <xdr:spPr>
        <a:xfrm>
          <a:off x="28166291" y="3274869"/>
          <a:ext cx="152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1" strike="noStrike" baseline="0">
            <a:solidFill>
              <a:sysClr val="windowText" lastClr="000000"/>
            </a:solidFill>
            <a:latin typeface="Courier New" pitchFamily="49" charset="0"/>
            <a:cs typeface="Courier New" pitchFamily="49" charset="0"/>
          </a:endParaRPr>
        </a:p>
        <a:p>
          <a:r>
            <a:rPr lang="en-US" sz="800" b="0" strike="noStrike" baseline="0">
              <a:solidFill>
                <a:sysClr val="windowText" lastClr="000000"/>
              </a:solidFill>
              <a:latin typeface="Courier New" pitchFamily="49" charset="0"/>
              <a:cs typeface="Courier New" pitchFamily="49" charset="0"/>
            </a:rPr>
            <a:t>NO..2 </a:t>
          </a:r>
        </a:p>
      </xdr:txBody>
    </xdr:sp>
    <xdr:clientData/>
  </xdr:oneCellAnchor>
  <xdr:oneCellAnchor>
    <xdr:from>
      <xdr:col>15</xdr:col>
      <xdr:colOff>139700</xdr:colOff>
      <xdr:row>4</xdr:row>
      <xdr:rowOff>1358900</xdr:rowOff>
    </xdr:from>
    <xdr:ext cx="800100" cy="208519"/>
    <xdr:sp macro="" textlink="">
      <xdr:nvSpPr>
        <xdr:cNvPr id="12" name="TextBox 11">
          <a:extLst>
            <a:ext uri="{FF2B5EF4-FFF2-40B4-BE49-F238E27FC236}">
              <a16:creationId xmlns:a16="http://schemas.microsoft.com/office/drawing/2014/main" id="{C944BA66-24DF-4D69-9EFC-8D6A41370C92}"/>
            </a:ext>
          </a:extLst>
        </xdr:cNvPr>
        <xdr:cNvSpPr txBox="1"/>
      </xdr:nvSpPr>
      <xdr:spPr>
        <a:xfrm>
          <a:off x="14598650" y="27368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9</xdr:col>
      <xdr:colOff>63557</xdr:colOff>
      <xdr:row>4</xdr:row>
      <xdr:rowOff>250825</xdr:rowOff>
    </xdr:from>
    <xdr:to>
      <xdr:col>9</xdr:col>
      <xdr:colOff>2372591</xdr:colOff>
      <xdr:row>4</xdr:row>
      <xdr:rowOff>1546225</xdr:rowOff>
    </xdr:to>
    <xdr:sp macro="" textlink="" fLocksText="0">
      <xdr:nvSpPr>
        <xdr:cNvPr id="13" name="Text 56">
          <a:extLst>
            <a:ext uri="{FF2B5EF4-FFF2-40B4-BE49-F238E27FC236}">
              <a16:creationId xmlns:a16="http://schemas.microsoft.com/office/drawing/2014/main" id="{849630F9-8D48-4B4D-9902-23F3026E1F98}"/>
            </a:ext>
          </a:extLst>
        </xdr:cNvPr>
        <xdr:cNvSpPr>
          <a:spLocks noChangeArrowheads="1"/>
        </xdr:cNvSpPr>
      </xdr:nvSpPr>
      <xdr:spPr bwMode="auto">
        <a:xfrm>
          <a:off x="10913398" y="1679575"/>
          <a:ext cx="2309034"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 </a:t>
          </a:r>
          <a:endParaRPr lang="en-US" sz="800" b="0" i="0" u="none" strike="noStrike" baseline="0">
            <a:solidFill>
              <a:srgbClr val="FF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PRE-PREPARATORY...........2  </a:t>
          </a:r>
          <a:endParaRPr lang="en-US" sz="800" b="0" i="0" u="none" strike="noStrike" baseline="0">
            <a:solidFill>
              <a:srgbClr val="FF0000"/>
            </a:solidFill>
            <a:latin typeface="Courier New"/>
            <a:cs typeface="Courier New"/>
          </a:endParaRP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2</xdr:col>
      <xdr:colOff>43295</xdr:colOff>
      <xdr:row>4</xdr:row>
      <xdr:rowOff>649432</xdr:rowOff>
    </xdr:from>
    <xdr:ext cx="1200150" cy="557076"/>
    <xdr:sp macro="" textlink="">
      <xdr:nvSpPr>
        <xdr:cNvPr id="15" name="TextBox 2">
          <a:extLst>
            <a:ext uri="{FF2B5EF4-FFF2-40B4-BE49-F238E27FC236}">
              <a16:creationId xmlns:a16="http://schemas.microsoft.com/office/drawing/2014/main" id="{B970F25E-7946-48C3-BA0D-7454FA87F539}"/>
            </a:ext>
          </a:extLst>
        </xdr:cNvPr>
        <xdr:cNvSpPr txBox="1"/>
      </xdr:nvSpPr>
      <xdr:spPr>
        <a:xfrm>
          <a:off x="4494068" y="256309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0</xdr:colOff>
      <xdr:row>4</xdr:row>
      <xdr:rowOff>658091</xdr:rowOff>
    </xdr:from>
    <xdr:ext cx="1200150" cy="557076"/>
    <xdr:sp macro="" textlink="">
      <xdr:nvSpPr>
        <xdr:cNvPr id="16" name="TextBox 2">
          <a:extLst>
            <a:ext uri="{FF2B5EF4-FFF2-40B4-BE49-F238E27FC236}">
              <a16:creationId xmlns:a16="http://schemas.microsoft.com/office/drawing/2014/main" id="{70DC4434-E7FD-4507-A364-4E31F2EB99DD}"/>
            </a:ext>
          </a:extLst>
        </xdr:cNvPr>
        <xdr:cNvSpPr txBox="1"/>
      </xdr:nvSpPr>
      <xdr:spPr>
        <a:xfrm>
          <a:off x="4779818" y="208684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95251</xdr:colOff>
      <xdr:row>4</xdr:row>
      <xdr:rowOff>666750</xdr:rowOff>
    </xdr:from>
    <xdr:ext cx="1200150" cy="557076"/>
    <xdr:sp macro="" textlink="">
      <xdr:nvSpPr>
        <xdr:cNvPr id="17" name="TextBox 2">
          <a:extLst>
            <a:ext uri="{FF2B5EF4-FFF2-40B4-BE49-F238E27FC236}">
              <a16:creationId xmlns:a16="http://schemas.microsoft.com/office/drawing/2014/main" id="{5B6C8A1C-1367-4624-AC40-CB65CF60F94A}"/>
            </a:ext>
          </a:extLst>
        </xdr:cNvPr>
        <xdr:cNvSpPr txBox="1"/>
      </xdr:nvSpPr>
      <xdr:spPr>
        <a:xfrm>
          <a:off x="6606887" y="2580409"/>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77932</xdr:colOff>
      <xdr:row>4</xdr:row>
      <xdr:rowOff>571500</xdr:rowOff>
    </xdr:from>
    <xdr:ext cx="800100" cy="324704"/>
    <xdr:sp macro="" textlink="">
      <xdr:nvSpPr>
        <xdr:cNvPr id="18" name="TextBox 17">
          <a:extLst>
            <a:ext uri="{FF2B5EF4-FFF2-40B4-BE49-F238E27FC236}">
              <a16:creationId xmlns:a16="http://schemas.microsoft.com/office/drawing/2014/main" id="{2EA40E39-032B-4EF0-A7F7-80B1F2B24BEB}"/>
            </a:ext>
          </a:extLst>
        </xdr:cNvPr>
        <xdr:cNvSpPr txBox="1"/>
      </xdr:nvSpPr>
      <xdr:spPr>
        <a:xfrm>
          <a:off x="6641523" y="20002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NUMBER</a:t>
          </a:r>
        </a:p>
      </xdr:txBody>
    </xdr:sp>
    <xdr:clientData/>
  </xdr:oneCellAnchor>
  <xdr:oneCellAnchor>
    <xdr:from>
      <xdr:col>10</xdr:col>
      <xdr:colOff>103909</xdr:colOff>
      <xdr:row>4</xdr:row>
      <xdr:rowOff>155864</xdr:rowOff>
    </xdr:from>
    <xdr:ext cx="1200150" cy="557076"/>
    <xdr:sp macro="" textlink="">
      <xdr:nvSpPr>
        <xdr:cNvPr id="19" name="TextBox 2">
          <a:extLst>
            <a:ext uri="{FF2B5EF4-FFF2-40B4-BE49-F238E27FC236}">
              <a16:creationId xmlns:a16="http://schemas.microsoft.com/office/drawing/2014/main" id="{9CB533B3-E303-425F-99F1-F2855431AA2B}"/>
            </a:ext>
          </a:extLst>
        </xdr:cNvPr>
        <xdr:cNvSpPr txBox="1"/>
      </xdr:nvSpPr>
      <xdr:spPr>
        <a:xfrm>
          <a:off x="13352318" y="1584614"/>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138546</xdr:colOff>
      <xdr:row>4</xdr:row>
      <xdr:rowOff>216477</xdr:rowOff>
    </xdr:from>
    <xdr:ext cx="1200150" cy="557076"/>
    <xdr:sp macro="" textlink="">
      <xdr:nvSpPr>
        <xdr:cNvPr id="20" name="TextBox 2">
          <a:extLst>
            <a:ext uri="{FF2B5EF4-FFF2-40B4-BE49-F238E27FC236}">
              <a16:creationId xmlns:a16="http://schemas.microsoft.com/office/drawing/2014/main" id="{73FBDBFD-96B2-415A-914B-236913DCC64F}"/>
            </a:ext>
          </a:extLst>
        </xdr:cNvPr>
        <xdr:cNvSpPr txBox="1"/>
      </xdr:nvSpPr>
      <xdr:spPr>
        <a:xfrm>
          <a:off x="15404523" y="1645227"/>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181841</xdr:colOff>
      <xdr:row>4</xdr:row>
      <xdr:rowOff>155864</xdr:rowOff>
    </xdr:from>
    <xdr:ext cx="1200150" cy="557076"/>
    <xdr:sp macro="" textlink="">
      <xdr:nvSpPr>
        <xdr:cNvPr id="21" name="TextBox 2">
          <a:extLst>
            <a:ext uri="{FF2B5EF4-FFF2-40B4-BE49-F238E27FC236}">
              <a16:creationId xmlns:a16="http://schemas.microsoft.com/office/drawing/2014/main" id="{F35039D1-3DA1-4078-A778-83A8C1A2877A}"/>
            </a:ext>
          </a:extLst>
        </xdr:cNvPr>
        <xdr:cNvSpPr txBox="1"/>
      </xdr:nvSpPr>
      <xdr:spPr>
        <a:xfrm>
          <a:off x="17465386" y="1584614"/>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355023</xdr:colOff>
      <xdr:row>4</xdr:row>
      <xdr:rowOff>277091</xdr:rowOff>
    </xdr:from>
    <xdr:ext cx="1200150" cy="557076"/>
    <xdr:sp macro="" textlink="">
      <xdr:nvSpPr>
        <xdr:cNvPr id="22" name="TextBox 2">
          <a:extLst>
            <a:ext uri="{FF2B5EF4-FFF2-40B4-BE49-F238E27FC236}">
              <a16:creationId xmlns:a16="http://schemas.microsoft.com/office/drawing/2014/main" id="{C4F8021B-072E-4DF7-B761-4742931DD5C7}"/>
            </a:ext>
          </a:extLst>
        </xdr:cNvPr>
        <xdr:cNvSpPr txBox="1"/>
      </xdr:nvSpPr>
      <xdr:spPr>
        <a:xfrm>
          <a:off x="17119023" y="170584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12</xdr:row>
      <xdr:rowOff>503728</xdr:rowOff>
    </xdr:from>
    <xdr:ext cx="1096197" cy="208519"/>
    <xdr:sp macro="" textlink="">
      <xdr:nvSpPr>
        <xdr:cNvPr id="2" name="TextBox 9">
          <a:extLst>
            <a:ext uri="{FF2B5EF4-FFF2-40B4-BE49-F238E27FC236}">
              <a16:creationId xmlns:a16="http://schemas.microsoft.com/office/drawing/2014/main" id="{B50935B3-0A0F-43CF-83C8-8603AE1AE138}"/>
            </a:ext>
          </a:extLst>
        </xdr:cNvPr>
        <xdr:cNvSpPr txBox="1"/>
      </xdr:nvSpPr>
      <xdr:spPr>
        <a:xfrm>
          <a:off x="0" y="565675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12</xdr:row>
      <xdr:rowOff>503728</xdr:rowOff>
    </xdr:from>
    <xdr:ext cx="1096197" cy="208519"/>
    <xdr:sp macro="" textlink="">
      <xdr:nvSpPr>
        <xdr:cNvPr id="3" name="TextBox 9">
          <a:extLst>
            <a:ext uri="{FF2B5EF4-FFF2-40B4-BE49-F238E27FC236}">
              <a16:creationId xmlns:a16="http://schemas.microsoft.com/office/drawing/2014/main" id="{7CC45341-E1F2-4673-8C0A-3D8E08A45651}"/>
            </a:ext>
          </a:extLst>
        </xdr:cNvPr>
        <xdr:cNvSpPr txBox="1"/>
      </xdr:nvSpPr>
      <xdr:spPr>
        <a:xfrm>
          <a:off x="0" y="565675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217170</xdr:colOff>
      <xdr:row>5</xdr:row>
      <xdr:rowOff>1435418</xdr:rowOff>
    </xdr:from>
    <xdr:ext cx="1424940" cy="557076"/>
    <xdr:sp macro="" textlink="">
      <xdr:nvSpPr>
        <xdr:cNvPr id="5" name="TextBox 3">
          <a:extLst>
            <a:ext uri="{FF2B5EF4-FFF2-40B4-BE49-F238E27FC236}">
              <a16:creationId xmlns:a16="http://schemas.microsoft.com/office/drawing/2014/main" id="{4A0C7647-A074-4796-AA92-BC8715885A50}"/>
            </a:ext>
          </a:extLst>
        </xdr:cNvPr>
        <xdr:cNvSpPr txBox="1"/>
      </xdr:nvSpPr>
      <xdr:spPr>
        <a:xfrm>
          <a:off x="12409170" y="2435543"/>
          <a:ext cx="142494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cap="all">
              <a:solidFill>
                <a:sysClr val="windowText" lastClr="000000"/>
              </a:solidFill>
              <a:latin typeface="Courier New" pitchFamily="49" charset="0"/>
              <a:cs typeface="Courier New" pitchFamily="49" charset="0"/>
            </a:rPr>
            <a:t>Yes</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.....1</a:t>
          </a:r>
        </a:p>
        <a:p>
          <a:r>
            <a:rPr lang="en-US" sz="800" b="0" cap="all">
              <a:solidFill>
                <a:sysClr val="windowText" lastClr="000000"/>
              </a:solidFill>
              <a:latin typeface="Courier New" pitchFamily="49" charset="0"/>
              <a:cs typeface="Courier New" pitchFamily="49" charset="0"/>
            </a:rPr>
            <a:t>No ........2</a:t>
          </a:r>
        </a:p>
        <a:p>
          <a:r>
            <a:rPr lang="en-US" sz="800" b="0" cap="all">
              <a:solidFill>
                <a:sysClr val="windowText" lastClr="000000"/>
              </a:solidFill>
              <a:latin typeface="Courier New" pitchFamily="49" charset="0"/>
              <a:cs typeface="Courier New" pitchFamily="49" charset="0"/>
            </a:rPr>
            <a:t>Not Sure ..3 </a:t>
          </a:r>
        </a:p>
        <a:p>
          <a:r>
            <a:rPr lang="en-US" sz="800" b="0" cap="all">
              <a:solidFill>
                <a:sysClr val="windowText" lastClr="000000"/>
              </a:solidFill>
              <a:latin typeface="Courier New" pitchFamily="49" charset="0"/>
              <a:cs typeface="Courier New" pitchFamily="49" charset="0"/>
            </a:rPr>
            <a:t> </a:t>
          </a:r>
        </a:p>
      </xdr:txBody>
    </xdr:sp>
    <xdr:clientData/>
  </xdr:oneCellAnchor>
  <xdr:twoCellAnchor>
    <xdr:from>
      <xdr:col>10</xdr:col>
      <xdr:colOff>66675</xdr:colOff>
      <xdr:row>5</xdr:row>
      <xdr:rowOff>923926</xdr:rowOff>
    </xdr:from>
    <xdr:to>
      <xdr:col>10</xdr:col>
      <xdr:colOff>2386965</xdr:colOff>
      <xdr:row>8</xdr:row>
      <xdr:rowOff>1428751</xdr:rowOff>
    </xdr:to>
    <xdr:sp macro="" textlink="">
      <xdr:nvSpPr>
        <xdr:cNvPr id="6" name="TextBox 10">
          <a:extLst>
            <a:ext uri="{FF2B5EF4-FFF2-40B4-BE49-F238E27FC236}">
              <a16:creationId xmlns:a16="http://schemas.microsoft.com/office/drawing/2014/main" id="{1B692DFE-1EDA-4756-8249-84F08398EF13}"/>
            </a:ext>
          </a:extLst>
        </xdr:cNvPr>
        <xdr:cNvSpPr txBox="1"/>
      </xdr:nvSpPr>
      <xdr:spPr>
        <a:xfrm>
          <a:off x="14392275" y="2133601"/>
          <a:ext cx="2320290" cy="26860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DON'T THINK IT WILL WORK ......1 AM WORRIED ABOUT THE SIDE EFFECTS .................................2  I ALREADY HAD COVID-19</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AM NOT ENOUGH AT RISK OF CONTRACTING COVID-19</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 GENERAL, I DON’T TRUST VACCINES .................................5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IT IS AGAINST MY RELIGION .......6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AM WORRIED TO GET INFECTED WITH COVID-19 AT THE HEALTH FACILITY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.7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HEALTH FACILITY TOO FAR OR TOO HARD TO GET TO .......................8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IT WILL TAKE TOO LONG TO GET VACCINATED/ I DON’T HAVE TIME TO </a:t>
          </a: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GET VACCINATED</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9 </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MY</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SPOUSE OR FAMILY MEMBER HAS NOT AGREED FOR ME TO TAKE THE VACCINE........................10</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 ................96 </a:t>
          </a:r>
        </a:p>
      </xdr:txBody>
    </xdr:sp>
    <xdr:clientData/>
  </xdr:twoCellAnchor>
  <xdr:oneCellAnchor>
    <xdr:from>
      <xdr:col>11</xdr:col>
      <xdr:colOff>165100</xdr:colOff>
      <xdr:row>5</xdr:row>
      <xdr:rowOff>1490345</xdr:rowOff>
    </xdr:from>
    <xdr:ext cx="1569720" cy="1602746"/>
    <xdr:sp macro="" textlink="">
      <xdr:nvSpPr>
        <xdr:cNvPr id="7" name="TextBox 9">
          <a:extLst>
            <a:ext uri="{FF2B5EF4-FFF2-40B4-BE49-F238E27FC236}">
              <a16:creationId xmlns:a16="http://schemas.microsoft.com/office/drawing/2014/main" id="{B5F5F0FC-8A7B-43B8-9BF3-9238CAAB5C08}"/>
            </a:ext>
          </a:extLst>
        </xdr:cNvPr>
        <xdr:cNvSpPr txBox="1"/>
      </xdr:nvSpPr>
      <xdr:spPr>
        <a:xfrm>
          <a:off x="16690975" y="2490470"/>
          <a:ext cx="1569720"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Family and friends ..1</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Religious leaders ...2</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Doctors/nurses/pharmacist/health workers ..3 </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Community leaders ...4 </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Equivalent of a traditional healer ..5</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Scientists and epidemiologists .....6</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Celebrities and social media influencers ...7</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..............96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530224</xdr:colOff>
      <xdr:row>5</xdr:row>
      <xdr:rowOff>1400175</xdr:rowOff>
    </xdr:from>
    <xdr:ext cx="1081405" cy="440890"/>
    <xdr:sp macro="" textlink="">
      <xdr:nvSpPr>
        <xdr:cNvPr id="8" name="TextBox 7">
          <a:extLst>
            <a:ext uri="{FF2B5EF4-FFF2-40B4-BE49-F238E27FC236}">
              <a16:creationId xmlns:a16="http://schemas.microsoft.com/office/drawing/2014/main" id="{DA57A84D-E648-4CD2-938A-7C66F1D241BB}"/>
            </a:ext>
          </a:extLst>
        </xdr:cNvPr>
        <xdr:cNvSpPr txBox="1"/>
      </xdr:nvSpPr>
      <xdr:spPr>
        <a:xfrm>
          <a:off x="9236074" y="2400300"/>
          <a:ext cx="108140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320676</xdr:colOff>
      <xdr:row>5</xdr:row>
      <xdr:rowOff>1435418</xdr:rowOff>
    </xdr:from>
    <xdr:ext cx="1089024" cy="353943"/>
    <xdr:sp macro="" textlink="">
      <xdr:nvSpPr>
        <xdr:cNvPr id="9" name="TextBox 3">
          <a:extLst>
            <a:ext uri="{FF2B5EF4-FFF2-40B4-BE49-F238E27FC236}">
              <a16:creationId xmlns:a16="http://schemas.microsoft.com/office/drawing/2014/main" id="{01494D92-117F-46AC-B4C7-7A05E8CF274B}"/>
            </a:ext>
          </a:extLst>
        </xdr:cNvPr>
        <xdr:cNvSpPr txBox="1"/>
      </xdr:nvSpPr>
      <xdr:spPr>
        <a:xfrm>
          <a:off x="2063751" y="2435543"/>
          <a:ext cx="1089024" cy="35394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b="0">
              <a:solidFill>
                <a:sysClr val="windowText" lastClr="000000"/>
              </a:solidFill>
              <a:latin typeface="Courier New" pitchFamily="49" charset="0"/>
              <a:cs typeface="Courier New" pitchFamily="49" charset="0"/>
            </a:rPr>
            <a:t>YES...1 </a:t>
          </a:r>
        </a:p>
        <a:p>
          <a:r>
            <a:rPr lang="en-US" sz="900" b="0">
              <a:solidFill>
                <a:sysClr val="windowText" lastClr="000000"/>
              </a:solidFill>
              <a:latin typeface="Courier New" pitchFamily="49" charset="0"/>
              <a:cs typeface="Courier New" pitchFamily="49" charset="0"/>
            </a:rPr>
            <a:t>NO....2 &gt;&gt;Q7</a:t>
          </a:r>
        </a:p>
      </xdr:txBody>
    </xdr:sp>
    <xdr:clientData/>
  </xdr:oneCellAnchor>
  <xdr:twoCellAnchor>
    <xdr:from>
      <xdr:col>1</xdr:col>
      <xdr:colOff>0</xdr:colOff>
      <xdr:row>5</xdr:row>
      <xdr:rowOff>1146809</xdr:rowOff>
    </xdr:from>
    <xdr:to>
      <xdr:col>3</xdr:col>
      <xdr:colOff>146050</xdr:colOff>
      <xdr:row>11</xdr:row>
      <xdr:rowOff>209550</xdr:rowOff>
    </xdr:to>
    <xdr:sp macro="" textlink="">
      <xdr:nvSpPr>
        <xdr:cNvPr id="10" name="TextBox 10">
          <a:extLst>
            <a:ext uri="{FF2B5EF4-FFF2-40B4-BE49-F238E27FC236}">
              <a16:creationId xmlns:a16="http://schemas.microsoft.com/office/drawing/2014/main" id="{639CF55C-CE62-4865-B781-A719A0CBEA64}"/>
            </a:ext>
          </a:extLst>
        </xdr:cNvPr>
        <xdr:cNvSpPr txBox="1"/>
      </xdr:nvSpPr>
      <xdr:spPr>
        <a:xfrm>
          <a:off x="3486150" y="2146934"/>
          <a:ext cx="5365750" cy="287274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POSTER / BILLBOARD / FLYER ...1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RADIO ........................2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TELEVISION ...................3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SMS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PHONE ........................5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NEWSPAPER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FACEBOOK/TWITTER/SOCIAL MEDIA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7</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HEALTH CARE WORKER ...........8</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NGO WORKER ...................9</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OUTREACH  .............10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LOCAL AUTHORITY .............11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NEIGHBORS / FAMILY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TRADITIONAL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PASTOR /</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FAITH BASED HEALER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.............96</a:t>
          </a:r>
        </a:p>
      </xdr:txBody>
    </xdr:sp>
    <xdr:clientData/>
  </xdr:twoCellAnchor>
  <xdr:oneCellAnchor>
    <xdr:from>
      <xdr:col>12</xdr:col>
      <xdr:colOff>113665</xdr:colOff>
      <xdr:row>5</xdr:row>
      <xdr:rowOff>1160780</xdr:rowOff>
    </xdr:from>
    <xdr:ext cx="1877060" cy="2183675"/>
    <xdr:sp macro="" textlink="">
      <xdr:nvSpPr>
        <xdr:cNvPr id="11" name="TextBox 3">
          <a:extLst>
            <a:ext uri="{FF2B5EF4-FFF2-40B4-BE49-F238E27FC236}">
              <a16:creationId xmlns:a16="http://schemas.microsoft.com/office/drawing/2014/main" id="{D3604624-B3A4-446E-9453-15AD32D1D102}"/>
            </a:ext>
          </a:extLst>
        </xdr:cNvPr>
        <xdr:cNvSpPr txBox="1"/>
      </xdr:nvSpPr>
      <xdr:spPr>
        <a:xfrm>
          <a:off x="18573115" y="2160905"/>
          <a:ext cx="1877060"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Ineligible for vaccine in current phase ..........1</a:t>
          </a:r>
        </a:p>
        <a:p>
          <a:r>
            <a:rPr lang="en-US" sz="800" b="0">
              <a:solidFill>
                <a:sysClr val="windowText" lastClr="000000"/>
              </a:solidFill>
              <a:latin typeface="Courier New" pitchFamily="49" charset="0"/>
              <a:cs typeface="Courier New" pitchFamily="49" charset="0"/>
            </a:rPr>
            <a:t>Distance (no nearby centers providing vaccines) ..............2</a:t>
          </a:r>
        </a:p>
        <a:p>
          <a:r>
            <a:rPr lang="en-US" sz="800" b="0">
              <a:solidFill>
                <a:sysClr val="windowText" lastClr="000000"/>
              </a:solidFill>
              <a:latin typeface="Courier New" pitchFamily="49" charset="0"/>
              <a:cs typeface="Courier New" pitchFamily="49" charset="0"/>
            </a:rPr>
            <a:t>Do not know how to get/register for vaccine ........................3</a:t>
          </a:r>
        </a:p>
        <a:p>
          <a:r>
            <a:rPr lang="en-US" sz="800" b="0">
              <a:solidFill>
                <a:sysClr val="windowText" lastClr="000000"/>
              </a:solidFill>
              <a:latin typeface="Courier New" pitchFamily="49" charset="0"/>
              <a:cs typeface="Courier New" pitchFamily="49" charset="0"/>
            </a:rPr>
            <a:t>Too crowded/long lines at vaccination centers ....4</a:t>
          </a:r>
        </a:p>
        <a:p>
          <a:r>
            <a:rPr lang="en-US" sz="800" b="0">
              <a:solidFill>
                <a:sysClr val="windowText" lastClr="000000"/>
              </a:solidFill>
              <a:latin typeface="Courier New" pitchFamily="49" charset="0"/>
              <a:cs typeface="Courier New" pitchFamily="49" charset="0"/>
            </a:rPr>
            <a:t>Facility Inaccessible (for people with disabilities) ..........5</a:t>
          </a:r>
        </a:p>
        <a:p>
          <a:r>
            <a:rPr lang="en-US" sz="800" b="0">
              <a:solidFill>
                <a:sysClr val="windowText" lastClr="000000"/>
              </a:solidFill>
              <a:latin typeface="Courier New" pitchFamily="49" charset="0"/>
              <a:cs typeface="Courier New" pitchFamily="49" charset="0"/>
            </a:rPr>
            <a:t>No transport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Not enough vaccines ....7</a:t>
          </a:r>
        </a:p>
        <a:p>
          <a:r>
            <a:rPr lang="en-US" sz="800" b="0">
              <a:solidFill>
                <a:sysClr val="windowText" lastClr="000000"/>
              </a:solidFill>
              <a:latin typeface="Courier New" pitchFamily="49" charset="0"/>
              <a:cs typeface="Courier New" pitchFamily="49" charset="0"/>
            </a:rPr>
            <a:t>Complications during registration ...........8</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13</xdr:col>
      <xdr:colOff>0</xdr:colOff>
      <xdr:row>5</xdr:row>
      <xdr:rowOff>1139190</xdr:rowOff>
    </xdr:from>
    <xdr:ext cx="1089024" cy="324704"/>
    <xdr:sp macro="" textlink="">
      <xdr:nvSpPr>
        <xdr:cNvPr id="12" name="TextBox 3">
          <a:extLst>
            <a:ext uri="{FF2B5EF4-FFF2-40B4-BE49-F238E27FC236}">
              <a16:creationId xmlns:a16="http://schemas.microsoft.com/office/drawing/2014/main" id="{857C10CD-5B5B-4411-A3E3-40BD81A55EAE}"/>
            </a:ext>
          </a:extLst>
        </xdr:cNvPr>
        <xdr:cNvSpPr txBox="1"/>
      </xdr:nvSpPr>
      <xdr:spPr>
        <a:xfrm>
          <a:off x="20196810" y="213931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209550</xdr:colOff>
      <xdr:row>5</xdr:row>
      <xdr:rowOff>1021080</xdr:rowOff>
    </xdr:from>
    <xdr:ext cx="1283334" cy="557076"/>
    <xdr:sp macro="" textlink="">
      <xdr:nvSpPr>
        <xdr:cNvPr id="15" name="TextBox 3">
          <a:extLst>
            <a:ext uri="{FF2B5EF4-FFF2-40B4-BE49-F238E27FC236}">
              <a16:creationId xmlns:a16="http://schemas.microsoft.com/office/drawing/2014/main" id="{8B48FD83-E65D-469F-9EBE-B623F34939A3}"/>
            </a:ext>
          </a:extLst>
        </xdr:cNvPr>
        <xdr:cNvSpPr txBox="1"/>
      </xdr:nvSpPr>
      <xdr:spPr>
        <a:xfrm>
          <a:off x="25231725" y="2021205"/>
          <a:ext cx="128333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 ............1</a:t>
          </a:r>
        </a:p>
        <a:p>
          <a:r>
            <a:rPr lang="en-US" sz="800" b="0">
              <a:solidFill>
                <a:sysClr val="windowText" lastClr="000000"/>
              </a:solidFill>
              <a:latin typeface="Courier New" pitchFamily="49" charset="0"/>
              <a:cs typeface="Courier New" pitchFamily="49" charset="0"/>
            </a:rPr>
            <a:t>Two ............2</a:t>
          </a:r>
        </a:p>
        <a:p>
          <a:r>
            <a:rPr lang="en-US" sz="800" b="0">
              <a:solidFill>
                <a:sysClr val="windowText" lastClr="000000"/>
              </a:solidFill>
              <a:latin typeface="Courier New" pitchFamily="49" charset="0"/>
              <a:cs typeface="Courier New" pitchFamily="49" charset="0"/>
            </a:rPr>
            <a:t>More than two ..3</a:t>
          </a:r>
        </a:p>
        <a:p>
          <a:r>
            <a:rPr lang="en-US" sz="800" b="0">
              <a:solidFill>
                <a:sysClr val="windowText" lastClr="000000"/>
              </a:solidFill>
              <a:latin typeface="Courier New" pitchFamily="49" charset="0"/>
              <a:cs typeface="Courier New" pitchFamily="49" charset="0"/>
            </a:rPr>
            <a:t>Do not know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449580</xdr:colOff>
      <xdr:row>5</xdr:row>
      <xdr:rowOff>1123950</xdr:rowOff>
    </xdr:from>
    <xdr:ext cx="1089024" cy="324704"/>
    <xdr:sp macro="" textlink="">
      <xdr:nvSpPr>
        <xdr:cNvPr id="16" name="TextBox 3">
          <a:extLst>
            <a:ext uri="{FF2B5EF4-FFF2-40B4-BE49-F238E27FC236}">
              <a16:creationId xmlns:a16="http://schemas.microsoft.com/office/drawing/2014/main" id="{F6970363-6C5F-4EA6-95CD-7A6CE6CEEE38}"/>
            </a:ext>
          </a:extLst>
        </xdr:cNvPr>
        <xdr:cNvSpPr txBox="1"/>
      </xdr:nvSpPr>
      <xdr:spPr>
        <a:xfrm>
          <a:off x="27176730" y="212407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16</xdr:col>
      <xdr:colOff>0</xdr:colOff>
      <xdr:row>5</xdr:row>
      <xdr:rowOff>982980</xdr:rowOff>
    </xdr:from>
    <xdr:to>
      <xdr:col>17</xdr:col>
      <xdr:colOff>0</xdr:colOff>
      <xdr:row>8</xdr:row>
      <xdr:rowOff>784859</xdr:rowOff>
    </xdr:to>
    <xdr:sp macro="" textlink="">
      <xdr:nvSpPr>
        <xdr:cNvPr id="17" name="TextBox 10">
          <a:extLst>
            <a:ext uri="{FF2B5EF4-FFF2-40B4-BE49-F238E27FC236}">
              <a16:creationId xmlns:a16="http://schemas.microsoft.com/office/drawing/2014/main" id="{A8B2D7B7-232B-4741-9D2C-E1605C87D963}"/>
            </a:ext>
          </a:extLst>
        </xdr:cNvPr>
        <xdr:cNvSpPr txBox="1"/>
      </xdr:nvSpPr>
      <xdr:spPr>
        <a:xfrm>
          <a:off x="28432125" y="1983105"/>
          <a:ext cx="2133600" cy="200215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HEAD ..........................1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SPOUSE ........................2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OWN CHILD .....................3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STEP-CHILD  .........</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ADOPTED CHILD .................5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GRANDCHILD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BROTHER/SISTER ................7</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NIECE/NEPHEW ..................8</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BROTHER/SISTER-IN-LAW .........9</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PARENT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.......................10</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PARENT-IN-LAW ................11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DOMESTIC HELP (RESIDENT)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DOMESTIC HELP (NON RESIDENT).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RELATION (SPECIFY) .....14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NON-RELATION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 .15</a:t>
          </a:r>
        </a:p>
      </xdr:txBody>
    </xdr:sp>
    <xdr:clientData/>
  </xdr:twoCellAnchor>
  <xdr:oneCellAnchor>
    <xdr:from>
      <xdr:col>7</xdr:col>
      <xdr:colOff>152400</xdr:colOff>
      <xdr:row>5</xdr:row>
      <xdr:rowOff>1417320</xdr:rowOff>
    </xdr:from>
    <xdr:ext cx="1424940" cy="557076"/>
    <xdr:sp macro="" textlink="">
      <xdr:nvSpPr>
        <xdr:cNvPr id="18" name="TextBox 3">
          <a:extLst>
            <a:ext uri="{FF2B5EF4-FFF2-40B4-BE49-F238E27FC236}">
              <a16:creationId xmlns:a16="http://schemas.microsoft.com/office/drawing/2014/main" id="{745FAF3E-6405-44FC-B983-2B3DA2A17B94}"/>
            </a:ext>
          </a:extLst>
        </xdr:cNvPr>
        <xdr:cNvSpPr txBox="1"/>
      </xdr:nvSpPr>
      <xdr:spPr>
        <a:xfrm>
          <a:off x="10601325" y="2417445"/>
          <a:ext cx="142494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cap="all">
              <a:solidFill>
                <a:sysClr val="windowText" lastClr="000000"/>
              </a:solidFill>
              <a:latin typeface="Courier New" pitchFamily="49" charset="0"/>
              <a:cs typeface="Courier New" pitchFamily="49" charset="0"/>
            </a:rPr>
            <a:t>Yes</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.....1 </a:t>
          </a:r>
        </a:p>
        <a:p>
          <a:r>
            <a:rPr lang="en-US" sz="800" b="0" cap="all">
              <a:solidFill>
                <a:sysClr val="windowText" lastClr="000000"/>
              </a:solidFill>
              <a:latin typeface="Courier New" pitchFamily="49" charset="0"/>
              <a:cs typeface="Courier New" pitchFamily="49" charset="0"/>
            </a:rPr>
            <a:t>No ........2</a:t>
          </a:r>
          <a:r>
            <a:rPr lang="en-US" sz="800" b="0" cap="all" baseline="0">
              <a:solidFill>
                <a:sysClr val="windowText" lastClr="000000"/>
              </a:solidFill>
              <a:latin typeface="Courier New" pitchFamily="49" charset="0"/>
              <a:cs typeface="Courier New" pitchFamily="49" charset="0"/>
            </a:rPr>
            <a:t> &gt;&gt; Q8</a:t>
          </a:r>
          <a:r>
            <a:rPr lang="en-US" sz="800" b="0" cap="all">
              <a:solidFill>
                <a:sysClr val="windowText" lastClr="000000"/>
              </a:solidFill>
              <a:latin typeface="Courier New" pitchFamily="49" charset="0"/>
              <a:cs typeface="Courier New" pitchFamily="49" charset="0"/>
            </a:rPr>
            <a:t> </a:t>
          </a:r>
        </a:p>
        <a:p>
          <a:r>
            <a:rPr lang="en-US" sz="800" b="0" cap="all">
              <a:solidFill>
                <a:sysClr val="windowText" lastClr="000000"/>
              </a:solidFill>
              <a:latin typeface="Courier New" pitchFamily="49" charset="0"/>
              <a:cs typeface="Courier New" pitchFamily="49" charset="0"/>
            </a:rPr>
            <a:t>Not</a:t>
          </a:r>
          <a:r>
            <a:rPr lang="en-US" sz="800" b="0" cap="all" baseline="0">
              <a:solidFill>
                <a:sysClr val="windowText" lastClr="000000"/>
              </a:solidFill>
              <a:latin typeface="Courier New" pitchFamily="49" charset="0"/>
              <a:cs typeface="Courier New" pitchFamily="49" charset="0"/>
            </a:rPr>
            <a:t> S</a:t>
          </a:r>
          <a:r>
            <a:rPr lang="en-US" sz="800" b="0" cap="all">
              <a:solidFill>
                <a:sysClr val="windowText" lastClr="000000"/>
              </a:solidFill>
              <a:latin typeface="Courier New" pitchFamily="49" charset="0"/>
              <a:cs typeface="Courier New" pitchFamily="49" charset="0"/>
            </a:rPr>
            <a:t>ure</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.3 &gt;&gt; Q8</a:t>
          </a:r>
        </a:p>
        <a:p>
          <a:r>
            <a:rPr lang="en-US" sz="800" b="0" cap="all">
              <a:solidFill>
                <a:sysClr val="windowText" lastClr="000000"/>
              </a:solidFill>
              <a:latin typeface="Courier New" pitchFamily="49" charset="0"/>
              <a:cs typeface="Courier New" pitchFamily="49" charset="0"/>
            </a:rPr>
            <a:t> </a:t>
          </a:r>
        </a:p>
      </xdr:txBody>
    </xdr:sp>
    <xdr:clientData/>
  </xdr:oneCellAnchor>
  <xdr:oneCellAnchor>
    <xdr:from>
      <xdr:col>2</xdr:col>
      <xdr:colOff>212725</xdr:colOff>
      <xdr:row>5</xdr:row>
      <xdr:rowOff>1165225</xdr:rowOff>
    </xdr:from>
    <xdr:ext cx="1625600" cy="1718932"/>
    <xdr:sp macro="" textlink="">
      <xdr:nvSpPr>
        <xdr:cNvPr id="19" name="TextBox 19">
          <a:extLst>
            <a:ext uri="{FF2B5EF4-FFF2-40B4-BE49-F238E27FC236}">
              <a16:creationId xmlns:a16="http://schemas.microsoft.com/office/drawing/2014/main" id="{CADA2CB9-B57C-4ED7-AA5E-09FF6B82F43E}"/>
            </a:ext>
          </a:extLst>
        </xdr:cNvPr>
        <xdr:cNvSpPr txBox="1"/>
      </xdr:nvSpPr>
      <xdr:spPr>
        <a:xfrm>
          <a:off x="7013575" y="2165350"/>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NEWSPAPER...........4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HEALTH CLINIC.......6</a:t>
          </a:r>
        </a:p>
        <a:p>
          <a:r>
            <a:rPr lang="en-US" sz="800" b="0">
              <a:solidFill>
                <a:sysClr val="windowText" lastClr="000000"/>
              </a:solidFill>
              <a:latin typeface="Courier New" pitchFamily="49" charset="0"/>
              <a:cs typeface="Courier New" pitchFamily="49" charset="0"/>
            </a:rPr>
            <a:t>TEACHERS............7</a:t>
          </a:r>
        </a:p>
        <a:p>
          <a:r>
            <a:rPr lang="en-US" sz="800" b="0">
              <a:solidFill>
                <a:sysClr val="windowText" lastClr="000000"/>
              </a:solidFill>
              <a:latin typeface="Courier New" pitchFamily="49" charset="0"/>
              <a:cs typeface="Courier New" pitchFamily="49" charset="0"/>
            </a:rPr>
            <a:t>OTHER 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CHURCH.............10</a:t>
          </a:r>
        </a:p>
        <a:p>
          <a:r>
            <a:rPr lang="en-US" sz="800" b="0" baseline="0">
              <a:solidFill>
                <a:sysClr val="windowText" lastClr="000000"/>
              </a:solidFill>
              <a:latin typeface="Courier New" pitchFamily="49" charset="0"/>
              <a:cs typeface="Courier New" pitchFamily="49" charset="0"/>
            </a:rPr>
            <a:t>COMMUNITY LEADERS..11</a:t>
          </a:r>
        </a:p>
        <a:p>
          <a:r>
            <a:rPr lang="en-US" sz="800" b="0" baseline="0">
              <a:solidFill>
                <a:sysClr val="windowText" lastClr="000000"/>
              </a:solidFill>
              <a:latin typeface="Courier New" pitchFamily="49" charset="0"/>
              <a:cs typeface="Courier New" pitchFamily="49" charset="0"/>
            </a:rPr>
            <a:t>FAMILY AND FRIENDS.12</a:t>
          </a:r>
        </a:p>
        <a:p>
          <a:r>
            <a:rPr lang="en-US" sz="800" b="0" baseline="0">
              <a:solidFill>
                <a:sysClr val="windowText" lastClr="000000"/>
              </a:solidFill>
              <a:latin typeface="Courier New" pitchFamily="49" charset="0"/>
              <a:cs typeface="Courier New" pitchFamily="49" charset="0"/>
            </a:rPr>
            <a:t>OTHER (SPECIFY)....13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95251</xdr:colOff>
      <xdr:row>5</xdr:row>
      <xdr:rowOff>967740</xdr:rowOff>
    </xdr:from>
    <xdr:ext cx="2447924" cy="1486561"/>
    <xdr:sp macro="" textlink="">
      <xdr:nvSpPr>
        <xdr:cNvPr id="21" name="TextBox 19">
          <a:extLst>
            <a:ext uri="{FF2B5EF4-FFF2-40B4-BE49-F238E27FC236}">
              <a16:creationId xmlns:a16="http://schemas.microsoft.com/office/drawing/2014/main" id="{7734F78A-6FA4-47F5-BF97-9A786E70B945}"/>
            </a:ext>
          </a:extLst>
        </xdr:cNvPr>
        <xdr:cNvSpPr txBox="1"/>
      </xdr:nvSpPr>
      <xdr:spPr>
        <a:xfrm>
          <a:off x="12630151" y="2177415"/>
          <a:ext cx="2447924"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AT</a:t>
          </a:r>
          <a:r>
            <a:rPr lang="en-US" sz="800" b="0" baseline="0">
              <a:solidFill>
                <a:sysClr val="windowText" lastClr="000000"/>
              </a:solidFill>
              <a:latin typeface="Courier New" pitchFamily="49" charset="0"/>
              <a:cs typeface="Courier New" pitchFamily="49" charset="0"/>
            </a:rPr>
            <a:t> THE NEAREST HOSPITAL FACILITY</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AT</a:t>
          </a:r>
          <a:r>
            <a:rPr lang="en-US" sz="800" b="0" baseline="0">
              <a:solidFill>
                <a:sysClr val="windowText" lastClr="000000"/>
              </a:solidFill>
              <a:latin typeface="Courier New" pitchFamily="49" charset="0"/>
              <a:cs typeface="Courier New" pitchFamily="49" charset="0"/>
            </a:rPr>
            <a:t> THE NEAREST LOWER-LEVEL HEALTH FACILITY (HEALTH CENTER OR NURSE AID POST)</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AT</a:t>
          </a:r>
          <a:r>
            <a:rPr lang="en-US" sz="800" b="0" baseline="0">
              <a:solidFill>
                <a:sysClr val="windowText" lastClr="000000"/>
              </a:solidFill>
              <a:latin typeface="Courier New" pitchFamily="49" charset="0"/>
              <a:cs typeface="Courier New" pitchFamily="49" charset="0"/>
            </a:rPr>
            <a:t> A CAMPAIGN VISIT TO MY VILLAGE/COMMUNITY BY HEALTH WORKERS...........</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DURING</a:t>
          </a:r>
          <a:r>
            <a:rPr lang="en-US" sz="800" b="0" baseline="0">
              <a:solidFill>
                <a:sysClr val="windowText" lastClr="000000"/>
              </a:solidFill>
              <a:latin typeface="Courier New" pitchFamily="49" charset="0"/>
              <a:cs typeface="Courier New" pitchFamily="49" charset="0"/>
            </a:rPr>
            <a:t> A DOOR-TO-DOOR VISIT BY HEALTH WORKERS</a:t>
          </a:r>
          <a:r>
            <a:rPr lang="en-US" sz="800" b="0">
              <a:solidFill>
                <a:sysClr val="windowText" lastClr="000000"/>
              </a:solidFill>
              <a:latin typeface="Courier New" pitchFamily="49" charset="0"/>
              <a:cs typeface="Courier New" pitchFamily="49" charset="0"/>
            </a:rPr>
            <a:t>............................4 </a:t>
          </a:r>
        </a:p>
        <a:p>
          <a:r>
            <a:rPr lang="en-US" sz="800" b="0">
              <a:solidFill>
                <a:sysClr val="windowText" lastClr="000000"/>
              </a:solidFill>
              <a:latin typeface="Courier New" pitchFamily="49" charset="0"/>
              <a:cs typeface="Courier New" pitchFamily="49" charset="0"/>
            </a:rPr>
            <a:t>DOES</a:t>
          </a:r>
          <a:r>
            <a:rPr lang="en-US" sz="800" b="0" baseline="0">
              <a:solidFill>
                <a:sysClr val="windowText" lastClr="000000"/>
              </a:solidFill>
              <a:latin typeface="Courier New" pitchFamily="49" charset="0"/>
              <a:cs typeface="Courier New" pitchFamily="49" charset="0"/>
            </a:rPr>
            <a:t> NOT REALLY MATTER TO ME...............</a:t>
          </a:r>
          <a:r>
            <a:rPr lang="en-US" sz="800" b="0">
              <a:solidFill>
                <a:sysClr val="windowText" lastClr="000000"/>
              </a:solidFill>
              <a:latin typeface="Courier New" pitchFamily="49" charset="0"/>
              <a:cs typeface="Courier New" pitchFamily="49" charset="0"/>
            </a:rPr>
            <a:t>..................5</a:t>
          </a:r>
        </a:p>
        <a:p>
          <a:r>
            <a:rPr lang="en-US" sz="800" b="0" baseline="0">
              <a:solidFill>
                <a:sysClr val="windowText" lastClr="000000"/>
              </a:solidFill>
              <a:latin typeface="Courier New" pitchFamily="49" charset="0"/>
              <a:cs typeface="Courier New" pitchFamily="49" charset="0"/>
            </a:rPr>
            <a:t>OTHER (SPECIFY)....6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228600</xdr:colOff>
      <xdr:row>5</xdr:row>
      <xdr:rowOff>1438275</xdr:rowOff>
    </xdr:from>
    <xdr:ext cx="1081405" cy="789447"/>
    <xdr:sp macro="" textlink="">
      <xdr:nvSpPr>
        <xdr:cNvPr id="23" name="TextBox 22">
          <a:extLst>
            <a:ext uri="{FF2B5EF4-FFF2-40B4-BE49-F238E27FC236}">
              <a16:creationId xmlns:a16="http://schemas.microsoft.com/office/drawing/2014/main" id="{50F87BB5-BBF3-476E-955F-CD906E75B374}"/>
            </a:ext>
          </a:extLst>
        </xdr:cNvPr>
        <xdr:cNvSpPr txBox="1"/>
      </xdr:nvSpPr>
      <xdr:spPr>
        <a:xfrm>
          <a:off x="10668000" y="2686050"/>
          <a:ext cx="108140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 </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 THAN TWO...3</a:t>
          </a:r>
        </a:p>
        <a:p>
          <a:r>
            <a:rPr lang="en-US" sz="800" b="0">
              <a:solidFill>
                <a:sysClr val="windowText" lastClr="000000"/>
              </a:solidFill>
              <a:latin typeface="Courier New" pitchFamily="49" charset="0"/>
              <a:cs typeface="Courier New" pitchFamily="49" charset="0"/>
            </a:rPr>
            <a:t>Don't know...4</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200025</xdr:colOff>
      <xdr:row>5</xdr:row>
      <xdr:rowOff>876300</xdr:rowOff>
    </xdr:from>
    <xdr:ext cx="1828800" cy="1718932"/>
    <xdr:sp macro="" textlink="">
      <xdr:nvSpPr>
        <xdr:cNvPr id="24" name="TextBox 23">
          <a:extLst>
            <a:ext uri="{FF2B5EF4-FFF2-40B4-BE49-F238E27FC236}">
              <a16:creationId xmlns:a16="http://schemas.microsoft.com/office/drawing/2014/main" id="{0248AE38-A6A9-491B-BD9C-EC2224D10580}"/>
            </a:ext>
          </a:extLst>
        </xdr:cNvPr>
        <xdr:cNvSpPr txBox="1"/>
      </xdr:nvSpPr>
      <xdr:spPr>
        <a:xfrm>
          <a:off x="12382500" y="2124075"/>
          <a:ext cx="18288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VACCINE NOT AVAILABLE……..1</a:t>
          </a:r>
        </a:p>
        <a:p>
          <a:r>
            <a:rPr lang="en-US" sz="800" b="0">
              <a:solidFill>
                <a:sysClr val="windowText" lastClr="000000"/>
              </a:solidFill>
              <a:latin typeface="Courier New" pitchFamily="49" charset="0"/>
              <a:cs typeface="Courier New" pitchFamily="49" charset="0"/>
            </a:rPr>
            <a:t>IT'S NOT YET TIME FOR A SECOND DOSE….............2</a:t>
          </a:r>
        </a:p>
        <a:p>
          <a:r>
            <a:rPr lang="en-US" sz="800" b="0">
              <a:solidFill>
                <a:sysClr val="windowText" lastClr="000000"/>
              </a:solidFill>
              <a:latin typeface="Courier New" pitchFamily="49" charset="0"/>
              <a:cs typeface="Courier New" pitchFamily="49" charset="0"/>
            </a:rPr>
            <a:t>SIDE_EFFECTS FROM THE FIRST DOSE…..3</a:t>
          </a:r>
        </a:p>
        <a:p>
          <a:r>
            <a:rPr lang="en-US" sz="800" b="0">
              <a:solidFill>
                <a:sysClr val="windowText" lastClr="000000"/>
              </a:solidFill>
              <a:latin typeface="Courier New" pitchFamily="49" charset="0"/>
              <a:cs typeface="Courier New" pitchFamily="49" charset="0"/>
            </a:rPr>
            <a:t>GOT COVID-19 OR OTHER ILLNESS AFTER FIRST DOSE…….4</a:t>
          </a:r>
        </a:p>
        <a:p>
          <a:r>
            <a:rPr lang="en-US" sz="800" b="0">
              <a:solidFill>
                <a:sysClr val="windowText" lastClr="000000"/>
              </a:solidFill>
              <a:latin typeface="Courier New" pitchFamily="49" charset="0"/>
              <a:cs typeface="Courier New" pitchFamily="49" charset="0"/>
            </a:rPr>
            <a:t>WANT TO GET A</a:t>
          </a:r>
          <a:r>
            <a:rPr lang="en-US" sz="800" b="0" baseline="0">
              <a:solidFill>
                <a:sysClr val="windowText" lastClr="000000"/>
              </a:solidFill>
              <a:latin typeface="Courier New" pitchFamily="49" charset="0"/>
              <a:cs typeface="Courier New" pitchFamily="49" charset="0"/>
            </a:rPr>
            <a:t> DIFFERENT BRAND OF COVID-19 VACCINE</a:t>
          </a:r>
          <a:r>
            <a:rPr lang="en-US" sz="800" b="0">
              <a:solidFill>
                <a:sysClr val="windowText" lastClr="000000"/>
              </a:solidFill>
              <a:latin typeface="Courier New" pitchFamily="49" charset="0"/>
              <a:cs typeface="Courier New" pitchFamily="49" charset="0"/>
            </a:rPr>
            <a:t>…..5</a:t>
          </a:r>
        </a:p>
        <a:p>
          <a:r>
            <a:rPr lang="en-US" sz="800" b="0">
              <a:solidFill>
                <a:sysClr val="windowText" lastClr="000000"/>
              </a:solidFill>
              <a:latin typeface="Courier New" pitchFamily="49" charset="0"/>
              <a:cs typeface="Courier New" pitchFamily="49" charset="0"/>
            </a:rPr>
            <a:t>I DON"T THINK IT'S</a:t>
          </a:r>
          <a:r>
            <a:rPr lang="en-US" sz="800" b="0" baseline="0">
              <a:solidFill>
                <a:sysClr val="windowText" lastClr="000000"/>
              </a:solidFill>
              <a:latin typeface="Courier New" pitchFamily="49" charset="0"/>
              <a:cs typeface="Courier New" pitchFamily="49" charset="0"/>
            </a:rPr>
            <a:t> USEFUL</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OTHER…….96</a:t>
          </a:r>
        </a:p>
      </xdr:txBody>
    </xdr:sp>
    <xdr:clientData/>
  </xdr:oneCellAnchor>
  <xdr:oneCellAnchor>
    <xdr:from>
      <xdr:col>4</xdr:col>
      <xdr:colOff>104775</xdr:colOff>
      <xdr:row>5</xdr:row>
      <xdr:rowOff>733425</xdr:rowOff>
    </xdr:from>
    <xdr:ext cx="2154767" cy="1986826"/>
    <xdr:sp macro="" textlink="">
      <xdr:nvSpPr>
        <xdr:cNvPr id="25" name="TextBox 3">
          <a:extLst>
            <a:ext uri="{FF2B5EF4-FFF2-40B4-BE49-F238E27FC236}">
              <a16:creationId xmlns:a16="http://schemas.microsoft.com/office/drawing/2014/main" id="{D9547781-FDF8-47C5-8E58-DDA65B7F9E95}"/>
            </a:ext>
          </a:extLst>
        </xdr:cNvPr>
        <xdr:cNvSpPr txBox="1"/>
      </xdr:nvSpPr>
      <xdr:spPr>
        <a:xfrm>
          <a:off x="10544175" y="1981200"/>
          <a:ext cx="2154767" cy="1986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fontAlgn="base"/>
          <a:r>
            <a:rPr lang="es-SV" sz="1100">
              <a:solidFill>
                <a:schemeClr val="tx1"/>
              </a:solidFill>
              <a:effectLst/>
              <a:latin typeface="+mn-lt"/>
              <a:ea typeface="+mn-ea"/>
              <a:cs typeface="+mn-cs"/>
            </a:rPr>
            <a:t>Pzifer/Comirnaty……1</a:t>
          </a:r>
          <a:endParaRPr lang="en-US"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Moderna………….2</a:t>
          </a:r>
          <a:endParaRPr lang="en-US"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Astrazeneca</a:t>
          </a:r>
          <a:r>
            <a:rPr lang="en-US" sz="1100">
              <a:solidFill>
                <a:schemeClr val="tx1"/>
              </a:solidFill>
              <a:effectLst/>
              <a:latin typeface="+mn-lt"/>
              <a:ea typeface="+mn-ea"/>
              <a:cs typeface="+mn-cs"/>
            </a:rPr>
            <a:t>/Covishield</a:t>
          </a:r>
          <a:r>
            <a:rPr lang="es-SV" sz="1100">
              <a:solidFill>
                <a:schemeClr val="tx1"/>
              </a:solidFill>
              <a:effectLst/>
              <a:latin typeface="+mn-lt"/>
              <a:ea typeface="+mn-ea"/>
              <a:cs typeface="+mn-cs"/>
            </a:rPr>
            <a:t> ……..3</a:t>
          </a:r>
          <a:endParaRPr lang="en-US"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Sinovac……………..4</a:t>
          </a:r>
          <a:endParaRPr lang="en-US"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Sputnik…………….5</a:t>
          </a:r>
          <a:endParaRPr lang="en-US"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J&amp;J…………………..6</a:t>
          </a:r>
        </a:p>
        <a:p>
          <a:pPr fontAlgn="base"/>
          <a:r>
            <a:rPr lang="es-SV" sz="1100">
              <a:solidFill>
                <a:schemeClr val="tx1"/>
              </a:solidFill>
              <a:effectLst/>
              <a:latin typeface="+mn-lt"/>
              <a:ea typeface="+mn-ea"/>
              <a:cs typeface="+mn-cs"/>
            </a:rPr>
            <a:t>Sinopharm..........7</a:t>
          </a:r>
        </a:p>
        <a:p>
          <a:pPr fontAlgn="base"/>
          <a:endParaRPr lang="es-SV" sz="1100">
            <a:solidFill>
              <a:schemeClr val="tx1"/>
            </a:solidFill>
            <a:effectLst/>
            <a:latin typeface="+mn-lt"/>
            <a:ea typeface="+mn-ea"/>
            <a:cs typeface="+mn-cs"/>
          </a:endParaRPr>
        </a:p>
        <a:p>
          <a:pPr fontAlgn="base"/>
          <a:r>
            <a:rPr lang="es-SV" sz="1100">
              <a:solidFill>
                <a:schemeClr val="tx1"/>
              </a:solidFill>
              <a:effectLst/>
              <a:latin typeface="+mn-lt"/>
              <a:ea typeface="+mn-ea"/>
              <a:cs typeface="+mn-cs"/>
            </a:rPr>
            <a:t>DON'T</a:t>
          </a:r>
          <a:r>
            <a:rPr lang="es-SV" sz="1100" baseline="0">
              <a:solidFill>
                <a:schemeClr val="tx1"/>
              </a:solidFill>
              <a:effectLst/>
              <a:latin typeface="+mn-lt"/>
              <a:ea typeface="+mn-ea"/>
              <a:cs typeface="+mn-cs"/>
            </a:rPr>
            <a:t> KNOW...10</a:t>
          </a:r>
        </a:p>
        <a:p>
          <a:pPr fontAlgn="base"/>
          <a:endParaRPr lang="en-US" sz="1100">
            <a:solidFill>
              <a:schemeClr val="tx1"/>
            </a:solidFill>
            <a:effectLst/>
            <a:latin typeface="+mn-lt"/>
            <a:ea typeface="+mn-ea"/>
            <a:cs typeface="+mn-cs"/>
          </a:endParaRPr>
        </a:p>
        <a:p>
          <a:pPr fontAlgn="base"/>
          <a:r>
            <a:rPr lang="en-US" sz="1100">
              <a:solidFill>
                <a:schemeClr val="tx1"/>
              </a:solidFill>
              <a:effectLst/>
              <a:latin typeface="+mn-lt"/>
              <a:ea typeface="+mn-ea"/>
              <a:cs typeface="+mn-cs"/>
            </a:rPr>
            <a:t>Other (specify)…………96</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11</xdr:col>
      <xdr:colOff>220518</xdr:colOff>
      <xdr:row>5</xdr:row>
      <xdr:rowOff>1450109</xdr:rowOff>
    </xdr:from>
    <xdr:ext cx="1081489" cy="324704"/>
    <xdr:sp macro="" textlink="">
      <xdr:nvSpPr>
        <xdr:cNvPr id="3" name="TextBox 31">
          <a:extLst>
            <a:ext uri="{FF2B5EF4-FFF2-40B4-BE49-F238E27FC236}">
              <a16:creationId xmlns:a16="http://schemas.microsoft.com/office/drawing/2014/main" id="{2813A350-6924-4F2E-80C4-007CF6839450}"/>
            </a:ext>
          </a:extLst>
        </xdr:cNvPr>
        <xdr:cNvSpPr txBox="1"/>
      </xdr:nvSpPr>
      <xdr:spPr>
        <a:xfrm>
          <a:off x="31071993" y="277725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495300</xdr:colOff>
      <xdr:row>5</xdr:row>
      <xdr:rowOff>1339850</xdr:rowOff>
    </xdr:from>
    <xdr:ext cx="1081489" cy="324704"/>
    <xdr:sp macro="" textlink="">
      <xdr:nvSpPr>
        <xdr:cNvPr id="4" name="TextBox 3">
          <a:extLst>
            <a:ext uri="{FF2B5EF4-FFF2-40B4-BE49-F238E27FC236}">
              <a16:creationId xmlns:a16="http://schemas.microsoft.com/office/drawing/2014/main" id="{467CEBB2-ACDF-4F2B-B0DA-F3D9270BA1F2}"/>
            </a:ext>
          </a:extLst>
        </xdr:cNvPr>
        <xdr:cNvSpPr txBox="1"/>
      </xdr:nvSpPr>
      <xdr:spPr>
        <a:xfrm>
          <a:off x="72986900" y="2670175"/>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twoCellAnchor>
    <xdr:from>
      <xdr:col>12</xdr:col>
      <xdr:colOff>190500</xdr:colOff>
      <xdr:row>5</xdr:row>
      <xdr:rowOff>1400175</xdr:rowOff>
    </xdr:from>
    <xdr:to>
      <xdr:col>12</xdr:col>
      <xdr:colOff>1381125</xdr:colOff>
      <xdr:row>5</xdr:row>
      <xdr:rowOff>2369820</xdr:rowOff>
    </xdr:to>
    <xdr:sp macro="" textlink="">
      <xdr:nvSpPr>
        <xdr:cNvPr id="6" name="TextBox 12">
          <a:extLst>
            <a:ext uri="{FF2B5EF4-FFF2-40B4-BE49-F238E27FC236}">
              <a16:creationId xmlns:a16="http://schemas.microsoft.com/office/drawing/2014/main" id="{00669DE3-40A6-491F-80D5-3BA277ECF182}"/>
            </a:ext>
          </a:extLst>
        </xdr:cNvPr>
        <xdr:cNvSpPr txBox="1"/>
      </xdr:nvSpPr>
      <xdr:spPr>
        <a:xfrm>
          <a:off x="32505650" y="2730500"/>
          <a:ext cx="1193800"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xdr:txBody>
    </xdr:sp>
    <xdr:clientData/>
  </xdr:twoCellAnchor>
  <xdr:twoCellAnchor>
    <xdr:from>
      <xdr:col>13</xdr:col>
      <xdr:colOff>312738</xdr:colOff>
      <xdr:row>5</xdr:row>
      <xdr:rowOff>1376363</xdr:rowOff>
    </xdr:from>
    <xdr:to>
      <xdr:col>13</xdr:col>
      <xdr:colOff>1503363</xdr:colOff>
      <xdr:row>5</xdr:row>
      <xdr:rowOff>2346008</xdr:rowOff>
    </xdr:to>
    <xdr:sp macro="" textlink="">
      <xdr:nvSpPr>
        <xdr:cNvPr id="7" name="TextBox 12">
          <a:extLst>
            <a:ext uri="{FF2B5EF4-FFF2-40B4-BE49-F238E27FC236}">
              <a16:creationId xmlns:a16="http://schemas.microsoft.com/office/drawing/2014/main" id="{5175EE35-F9FD-4F15-BD17-C2E35DE0E20B}"/>
            </a:ext>
          </a:extLst>
        </xdr:cNvPr>
        <xdr:cNvSpPr txBox="1"/>
      </xdr:nvSpPr>
      <xdr:spPr>
        <a:xfrm>
          <a:off x="34288413" y="2706688"/>
          <a:ext cx="1187450" cy="96647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23</xdr:col>
      <xdr:colOff>198170</xdr:colOff>
      <xdr:row>5</xdr:row>
      <xdr:rowOff>1234786</xdr:rowOff>
    </xdr:from>
    <xdr:ext cx="1106755" cy="440890"/>
    <xdr:sp macro="" textlink="">
      <xdr:nvSpPr>
        <xdr:cNvPr id="8" name="TextBox 2">
          <a:extLst>
            <a:ext uri="{FF2B5EF4-FFF2-40B4-BE49-F238E27FC236}">
              <a16:creationId xmlns:a16="http://schemas.microsoft.com/office/drawing/2014/main" id="{81ABB56C-220E-485E-AB0D-FC373E930B03}"/>
            </a:ext>
          </a:extLst>
        </xdr:cNvPr>
        <xdr:cNvSpPr txBox="1"/>
      </xdr:nvSpPr>
      <xdr:spPr>
        <a:xfrm>
          <a:off x="53941395" y="2561936"/>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24</xdr:col>
      <xdr:colOff>57151</xdr:colOff>
      <xdr:row>5</xdr:row>
      <xdr:rowOff>967921</xdr:rowOff>
    </xdr:from>
    <xdr:to>
      <xdr:col>24</xdr:col>
      <xdr:colOff>2809875</xdr:colOff>
      <xdr:row>5</xdr:row>
      <xdr:rowOff>3742689</xdr:rowOff>
    </xdr:to>
    <xdr:sp macro="" textlink="">
      <xdr:nvSpPr>
        <xdr:cNvPr id="9" name="Text 32">
          <a:extLst>
            <a:ext uri="{FF2B5EF4-FFF2-40B4-BE49-F238E27FC236}">
              <a16:creationId xmlns:a16="http://schemas.microsoft.com/office/drawing/2014/main" id="{4867C22C-FA14-45AB-BBF5-5F0F732A0C76}"/>
            </a:ext>
          </a:extLst>
        </xdr:cNvPr>
        <xdr:cNvSpPr txBox="1">
          <a:spLocks noChangeArrowheads="1"/>
        </xdr:cNvSpPr>
      </xdr:nvSpPr>
      <xdr:spPr bwMode="auto">
        <a:xfrm flipV="1">
          <a:off x="55264051" y="2295071"/>
          <a:ext cx="2622549" cy="277794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28</xdr:col>
      <xdr:colOff>220518</xdr:colOff>
      <xdr:row>5</xdr:row>
      <xdr:rowOff>1450109</xdr:rowOff>
    </xdr:from>
    <xdr:ext cx="1081489" cy="324704"/>
    <xdr:sp macro="" textlink="">
      <xdr:nvSpPr>
        <xdr:cNvPr id="10" name="TextBox 31">
          <a:extLst>
            <a:ext uri="{FF2B5EF4-FFF2-40B4-BE49-F238E27FC236}">
              <a16:creationId xmlns:a16="http://schemas.microsoft.com/office/drawing/2014/main" id="{1C6F1EC2-4E67-4048-8B01-B05120157E76}"/>
            </a:ext>
          </a:extLst>
        </xdr:cNvPr>
        <xdr:cNvSpPr txBox="1"/>
      </xdr:nvSpPr>
      <xdr:spPr>
        <a:xfrm>
          <a:off x="66333543" y="277725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Q39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&gt;&gt; Q40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29</xdr:col>
      <xdr:colOff>190500</xdr:colOff>
      <xdr:row>5</xdr:row>
      <xdr:rowOff>1400175</xdr:rowOff>
    </xdr:from>
    <xdr:to>
      <xdr:col>29</xdr:col>
      <xdr:colOff>1381125</xdr:colOff>
      <xdr:row>5</xdr:row>
      <xdr:rowOff>2369820</xdr:rowOff>
    </xdr:to>
    <xdr:sp macro="" textlink="">
      <xdr:nvSpPr>
        <xdr:cNvPr id="11" name="TextBox 12">
          <a:extLst>
            <a:ext uri="{FF2B5EF4-FFF2-40B4-BE49-F238E27FC236}">
              <a16:creationId xmlns:a16="http://schemas.microsoft.com/office/drawing/2014/main" id="{3D9D7610-89CF-4640-9910-72233D0E125D}"/>
            </a:ext>
          </a:extLst>
        </xdr:cNvPr>
        <xdr:cNvSpPr txBox="1"/>
      </xdr:nvSpPr>
      <xdr:spPr>
        <a:xfrm>
          <a:off x="67767200" y="2730500"/>
          <a:ext cx="1193800"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xdr:txBody>
    </xdr:sp>
    <xdr:clientData/>
  </xdr:twoCellAnchor>
  <xdr:twoCellAnchor>
    <xdr:from>
      <xdr:col>30</xdr:col>
      <xdr:colOff>447675</xdr:colOff>
      <xdr:row>5</xdr:row>
      <xdr:rowOff>1400175</xdr:rowOff>
    </xdr:from>
    <xdr:to>
      <xdr:col>30</xdr:col>
      <xdr:colOff>1638300</xdr:colOff>
      <xdr:row>5</xdr:row>
      <xdr:rowOff>2369820</xdr:rowOff>
    </xdr:to>
    <xdr:sp macro="" textlink="">
      <xdr:nvSpPr>
        <xdr:cNvPr id="12" name="TextBox 12">
          <a:extLst>
            <a:ext uri="{FF2B5EF4-FFF2-40B4-BE49-F238E27FC236}">
              <a16:creationId xmlns:a16="http://schemas.microsoft.com/office/drawing/2014/main" id="{9786BE61-CF47-4E50-ADA7-D589543FFC1D}"/>
            </a:ext>
          </a:extLst>
        </xdr:cNvPr>
        <xdr:cNvSpPr txBox="1"/>
      </xdr:nvSpPr>
      <xdr:spPr>
        <a:xfrm>
          <a:off x="69684900" y="2730500"/>
          <a:ext cx="1187450"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14</xdr:col>
      <xdr:colOff>17639</xdr:colOff>
      <xdr:row>5</xdr:row>
      <xdr:rowOff>1402292</xdr:rowOff>
    </xdr:from>
    <xdr:ext cx="1200150" cy="440890"/>
    <xdr:sp macro="" textlink="">
      <xdr:nvSpPr>
        <xdr:cNvPr id="13" name="TextBox 2">
          <a:extLst>
            <a:ext uri="{FF2B5EF4-FFF2-40B4-BE49-F238E27FC236}">
              <a16:creationId xmlns:a16="http://schemas.microsoft.com/office/drawing/2014/main" id="{4553E53C-178C-45BC-844F-38D7CA61B253}"/>
            </a:ext>
          </a:extLst>
        </xdr:cNvPr>
        <xdr:cNvSpPr txBox="1"/>
      </xdr:nvSpPr>
      <xdr:spPr>
        <a:xfrm>
          <a:off x="35685589" y="273261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32</xdr:col>
      <xdr:colOff>365407</xdr:colOff>
      <xdr:row>5</xdr:row>
      <xdr:rowOff>1275011</xdr:rowOff>
    </xdr:from>
    <xdr:to>
      <xdr:col>32</xdr:col>
      <xdr:colOff>1962927</xdr:colOff>
      <xdr:row>5</xdr:row>
      <xdr:rowOff>2200275</xdr:rowOff>
    </xdr:to>
    <xdr:sp macro="" textlink="">
      <xdr:nvSpPr>
        <xdr:cNvPr id="15" name="TextBox 35">
          <a:extLst>
            <a:ext uri="{FF2B5EF4-FFF2-40B4-BE49-F238E27FC236}">
              <a16:creationId xmlns:a16="http://schemas.microsoft.com/office/drawing/2014/main" id="{993D3868-E2D1-4372-A128-90CC50D00F0E}"/>
            </a:ext>
          </a:extLst>
        </xdr:cNvPr>
        <xdr:cNvSpPr txBox="1"/>
      </xdr:nvSpPr>
      <xdr:spPr>
        <a:xfrm>
          <a:off x="70869457" y="2513261"/>
          <a:ext cx="1597520" cy="925264"/>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 INCOME...........4</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BUSINESS OPERATED IN JULY...............5</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44</xdr:col>
      <xdr:colOff>909204</xdr:colOff>
      <xdr:row>5</xdr:row>
      <xdr:rowOff>1942577</xdr:rowOff>
    </xdr:from>
    <xdr:ext cx="1613959" cy="336952"/>
    <xdr:sp macro="" textlink="">
      <xdr:nvSpPr>
        <xdr:cNvPr id="16" name="TextBox 15">
          <a:extLst>
            <a:ext uri="{FF2B5EF4-FFF2-40B4-BE49-F238E27FC236}">
              <a16:creationId xmlns:a16="http://schemas.microsoft.com/office/drawing/2014/main" id="{415CBE82-939A-4ADE-9E0C-74DEAE1762E0}"/>
            </a:ext>
          </a:extLst>
        </xdr:cNvPr>
        <xdr:cNvSpPr txBox="1"/>
      </xdr:nvSpPr>
      <xdr:spPr>
        <a:xfrm>
          <a:off x="89437729" y="3269727"/>
          <a:ext cx="161395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45</xdr:col>
      <xdr:colOff>79375</xdr:colOff>
      <xdr:row>5</xdr:row>
      <xdr:rowOff>1120069</xdr:rowOff>
    </xdr:from>
    <xdr:to>
      <xdr:col>45</xdr:col>
      <xdr:colOff>2319514</xdr:colOff>
      <xdr:row>5</xdr:row>
      <xdr:rowOff>2805994</xdr:rowOff>
    </xdr:to>
    <xdr:sp macro="" textlink="">
      <xdr:nvSpPr>
        <xdr:cNvPr id="17" name="TextBox 33">
          <a:extLst>
            <a:ext uri="{FF2B5EF4-FFF2-40B4-BE49-F238E27FC236}">
              <a16:creationId xmlns:a16="http://schemas.microsoft.com/office/drawing/2014/main" id="{624BDDB0-9EC9-406E-8C16-9520F181AAE5}"/>
            </a:ext>
          </a:extLst>
        </xdr:cNvPr>
        <xdr:cNvSpPr txBox="1"/>
      </xdr:nvSpPr>
      <xdr:spPr>
        <a:xfrm>
          <a:off x="90998675" y="2447219"/>
          <a:ext cx="2240139" cy="16891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WITHIN SOLOMON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ISLANDS</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 OR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NEW ZEALAND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COUNTRY...................3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46</xdr:col>
      <xdr:colOff>282224</xdr:colOff>
      <xdr:row>5</xdr:row>
      <xdr:rowOff>1137709</xdr:rowOff>
    </xdr:from>
    <xdr:to>
      <xdr:col>46</xdr:col>
      <xdr:colOff>1825626</xdr:colOff>
      <xdr:row>5</xdr:row>
      <xdr:rowOff>1906059</xdr:rowOff>
    </xdr:to>
    <xdr:sp macro="" textlink="">
      <xdr:nvSpPr>
        <xdr:cNvPr id="18" name="TextBox 35">
          <a:extLst>
            <a:ext uri="{FF2B5EF4-FFF2-40B4-BE49-F238E27FC236}">
              <a16:creationId xmlns:a16="http://schemas.microsoft.com/office/drawing/2014/main" id="{75467A26-CA0E-487A-892E-535EA4AB1B7B}"/>
            </a:ext>
          </a:extLst>
        </xdr:cNvPr>
        <xdr:cNvSpPr txBox="1"/>
      </xdr:nvSpPr>
      <xdr:spPr>
        <a:xfrm>
          <a:off x="93595474" y="2468034"/>
          <a:ext cx="1543402" cy="76517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INCOME/STOP......4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47</xdr:col>
      <xdr:colOff>472723</xdr:colOff>
      <xdr:row>5</xdr:row>
      <xdr:rowOff>1292491</xdr:rowOff>
    </xdr:from>
    <xdr:to>
      <xdr:col>47</xdr:col>
      <xdr:colOff>2016125</xdr:colOff>
      <xdr:row>5</xdr:row>
      <xdr:rowOff>2060841</xdr:rowOff>
    </xdr:to>
    <xdr:sp macro="" textlink="">
      <xdr:nvSpPr>
        <xdr:cNvPr id="19" name="TextBox 35">
          <a:extLst>
            <a:ext uri="{FF2B5EF4-FFF2-40B4-BE49-F238E27FC236}">
              <a16:creationId xmlns:a16="http://schemas.microsoft.com/office/drawing/2014/main" id="{21020618-5839-4E36-A7BC-87358DFB0876}"/>
            </a:ext>
          </a:extLst>
        </xdr:cNvPr>
        <xdr:cNvSpPr txBox="1"/>
      </xdr:nvSpPr>
      <xdr:spPr>
        <a:xfrm>
          <a:off x="108855317" y="2649804"/>
          <a:ext cx="1543402"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104953</xdr:colOff>
      <xdr:row>5</xdr:row>
      <xdr:rowOff>1127124</xdr:rowOff>
    </xdr:from>
    <xdr:to>
      <xdr:col>5</xdr:col>
      <xdr:colOff>2857677</xdr:colOff>
      <xdr:row>5</xdr:row>
      <xdr:rowOff>3901892</xdr:rowOff>
    </xdr:to>
    <xdr:sp macro="" textlink="">
      <xdr:nvSpPr>
        <xdr:cNvPr id="20" name="Text 32">
          <a:extLst>
            <a:ext uri="{FF2B5EF4-FFF2-40B4-BE49-F238E27FC236}">
              <a16:creationId xmlns:a16="http://schemas.microsoft.com/office/drawing/2014/main" id="{78D6CB51-93D7-4107-B104-DD31ED0304BD}"/>
            </a:ext>
          </a:extLst>
        </xdr:cNvPr>
        <xdr:cNvSpPr txBox="1">
          <a:spLocks noChangeArrowheads="1"/>
        </xdr:cNvSpPr>
      </xdr:nvSpPr>
      <xdr:spPr bwMode="auto">
        <a:xfrm flipV="1">
          <a:off x="21380628" y="2454274"/>
          <a:ext cx="2686049"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48</xdr:col>
      <xdr:colOff>123474</xdr:colOff>
      <xdr:row>5</xdr:row>
      <xdr:rowOff>1144059</xdr:rowOff>
    </xdr:from>
    <xdr:to>
      <xdr:col>48</xdr:col>
      <xdr:colOff>1666876</xdr:colOff>
      <xdr:row>5</xdr:row>
      <xdr:rowOff>1912409</xdr:rowOff>
    </xdr:to>
    <xdr:sp macro="" textlink="">
      <xdr:nvSpPr>
        <xdr:cNvPr id="21" name="TextBox 20">
          <a:extLst>
            <a:ext uri="{FF2B5EF4-FFF2-40B4-BE49-F238E27FC236}">
              <a16:creationId xmlns:a16="http://schemas.microsoft.com/office/drawing/2014/main" id="{A7EB798C-FFDC-4FCC-B607-BA6205494070}"/>
            </a:ext>
          </a:extLst>
        </xdr:cNvPr>
        <xdr:cNvSpPr txBox="1"/>
      </xdr:nvSpPr>
      <xdr:spPr>
        <a:xfrm>
          <a:off x="98227799" y="2471209"/>
          <a:ext cx="1543402"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 BETTER........1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BETTER....2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ABOUT THE SAME.....3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WORSE.....4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16</xdr:col>
      <xdr:colOff>129654</xdr:colOff>
      <xdr:row>5</xdr:row>
      <xdr:rowOff>1397116</xdr:rowOff>
    </xdr:from>
    <xdr:ext cx="1302905" cy="440890"/>
    <xdr:sp macro="" textlink="">
      <xdr:nvSpPr>
        <xdr:cNvPr id="25" name="TextBox 2">
          <a:extLst>
            <a:ext uri="{FF2B5EF4-FFF2-40B4-BE49-F238E27FC236}">
              <a16:creationId xmlns:a16="http://schemas.microsoft.com/office/drawing/2014/main" id="{5D32226F-3B68-4FE3-819E-6F4ED2E1BAD0}"/>
            </a:ext>
          </a:extLst>
        </xdr:cNvPr>
        <xdr:cNvSpPr txBox="1"/>
      </xdr:nvSpPr>
      <xdr:spPr>
        <a:xfrm>
          <a:off x="28380804" y="2759191"/>
          <a:ext cx="130290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20</xdr:col>
      <xdr:colOff>67541</xdr:colOff>
      <xdr:row>5</xdr:row>
      <xdr:rowOff>1205057</xdr:rowOff>
    </xdr:from>
    <xdr:to>
      <xdr:col>20</xdr:col>
      <xdr:colOff>1835150</xdr:colOff>
      <xdr:row>5</xdr:row>
      <xdr:rowOff>2500457</xdr:rowOff>
    </xdr:to>
    <xdr:sp macro="" textlink="" fLocksText="0">
      <xdr:nvSpPr>
        <xdr:cNvPr id="26" name="Text 56">
          <a:extLst>
            <a:ext uri="{FF2B5EF4-FFF2-40B4-BE49-F238E27FC236}">
              <a16:creationId xmlns:a16="http://schemas.microsoft.com/office/drawing/2014/main" id="{00B756E5-5DD2-45B2-B614-33DEB08EF8BB}"/>
            </a:ext>
          </a:extLst>
        </xdr:cNvPr>
        <xdr:cNvSpPr>
          <a:spLocks noChangeArrowheads="1"/>
        </xdr:cNvSpPr>
      </xdr:nvSpPr>
      <xdr:spPr bwMode="auto">
        <a:xfrm>
          <a:off x="43225316" y="2535382"/>
          <a:ext cx="1697759"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r>
            <a:rPr lang="en-US" sz="800" b="0" i="0" u="none" strike="noStrike" baseline="0">
              <a:solidFill>
                <a:sysClr val="windowText" lastClr="000000"/>
              </a:solidFill>
              <a:latin typeface="Courier New"/>
              <a:cs typeface="Courier New"/>
            </a:rPr>
            <a:t>DON'T KNOW................9</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18</xdr:col>
      <xdr:colOff>198004</xdr:colOff>
      <xdr:row>5</xdr:row>
      <xdr:rowOff>1236518</xdr:rowOff>
    </xdr:from>
    <xdr:ext cx="800100" cy="324704"/>
    <xdr:sp macro="" textlink="">
      <xdr:nvSpPr>
        <xdr:cNvPr id="27" name="TextBox 26">
          <a:extLst>
            <a:ext uri="{FF2B5EF4-FFF2-40B4-BE49-F238E27FC236}">
              <a16:creationId xmlns:a16="http://schemas.microsoft.com/office/drawing/2014/main" id="{1EFA1AD1-6D8B-4E0F-8FA7-6F95E09BFC2F}"/>
            </a:ext>
          </a:extLst>
        </xdr:cNvPr>
        <xdr:cNvSpPr txBox="1"/>
      </xdr:nvSpPr>
      <xdr:spPr>
        <a:xfrm>
          <a:off x="40917379" y="2563668"/>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161925</xdr:colOff>
      <xdr:row>5</xdr:row>
      <xdr:rowOff>1952272</xdr:rowOff>
    </xdr:from>
    <xdr:ext cx="1200150" cy="440890"/>
    <xdr:sp macro="" textlink="">
      <xdr:nvSpPr>
        <xdr:cNvPr id="28" name="TextBox 2">
          <a:extLst>
            <a:ext uri="{FF2B5EF4-FFF2-40B4-BE49-F238E27FC236}">
              <a16:creationId xmlns:a16="http://schemas.microsoft.com/office/drawing/2014/main" id="{31153200-AB28-4B3C-A359-3BF731F8EB2B}"/>
            </a:ext>
          </a:extLst>
        </xdr:cNvPr>
        <xdr:cNvSpPr txBox="1"/>
      </xdr:nvSpPr>
      <xdr:spPr>
        <a:xfrm>
          <a:off x="49320450" y="328259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43</xdr:col>
      <xdr:colOff>147205</xdr:colOff>
      <xdr:row>5</xdr:row>
      <xdr:rowOff>1553152</xdr:rowOff>
    </xdr:from>
    <xdr:ext cx="718705" cy="324704"/>
    <xdr:sp macro="" textlink="">
      <xdr:nvSpPr>
        <xdr:cNvPr id="32" name="TextBox 31">
          <a:extLst>
            <a:ext uri="{FF2B5EF4-FFF2-40B4-BE49-F238E27FC236}">
              <a16:creationId xmlns:a16="http://schemas.microsoft.com/office/drawing/2014/main" id="{D36A8B40-6DE3-4CA8-99A0-8D3FA91E256B}"/>
            </a:ext>
          </a:extLst>
        </xdr:cNvPr>
        <xdr:cNvSpPr txBox="1"/>
      </xdr:nvSpPr>
      <xdr:spPr>
        <a:xfrm>
          <a:off x="87685130" y="2883477"/>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35</xdr:col>
      <xdr:colOff>242092</xdr:colOff>
      <xdr:row>5</xdr:row>
      <xdr:rowOff>2222321</xdr:rowOff>
    </xdr:from>
    <xdr:ext cx="922163" cy="336952"/>
    <xdr:sp macro="" textlink="">
      <xdr:nvSpPr>
        <xdr:cNvPr id="33" name="TextBox 32">
          <a:extLst>
            <a:ext uri="{FF2B5EF4-FFF2-40B4-BE49-F238E27FC236}">
              <a16:creationId xmlns:a16="http://schemas.microsoft.com/office/drawing/2014/main" id="{5DA38E1B-B1A1-406C-9DBC-F1A07D4D4DB4}"/>
            </a:ext>
          </a:extLst>
        </xdr:cNvPr>
        <xdr:cNvSpPr txBox="1"/>
      </xdr:nvSpPr>
      <xdr:spPr>
        <a:xfrm>
          <a:off x="80061592" y="3579634"/>
          <a:ext cx="922163"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34</xdr:col>
      <xdr:colOff>315039</xdr:colOff>
      <xdr:row>5</xdr:row>
      <xdr:rowOff>1512475</xdr:rowOff>
    </xdr:from>
    <xdr:ext cx="882458" cy="324704"/>
    <xdr:sp macro="" textlink="">
      <xdr:nvSpPr>
        <xdr:cNvPr id="34" name="TextBox 33">
          <a:extLst>
            <a:ext uri="{FF2B5EF4-FFF2-40B4-BE49-F238E27FC236}">
              <a16:creationId xmlns:a16="http://schemas.microsoft.com/office/drawing/2014/main" id="{9F100AA4-F098-458D-B39C-05A8A203208D}"/>
            </a:ext>
          </a:extLst>
        </xdr:cNvPr>
        <xdr:cNvSpPr txBox="1"/>
      </xdr:nvSpPr>
      <xdr:spPr>
        <a:xfrm>
          <a:off x="78220014" y="2842800"/>
          <a:ext cx="88245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twoCellAnchor>
    <xdr:from>
      <xdr:col>36</xdr:col>
      <xdr:colOff>117828</xdr:colOff>
      <xdr:row>5</xdr:row>
      <xdr:rowOff>978958</xdr:rowOff>
    </xdr:from>
    <xdr:to>
      <xdr:col>36</xdr:col>
      <xdr:colOff>2878173</xdr:colOff>
      <xdr:row>5</xdr:row>
      <xdr:rowOff>3620558</xdr:rowOff>
    </xdr:to>
    <xdr:sp macro="" textlink="">
      <xdr:nvSpPr>
        <xdr:cNvPr id="35" name="TextBox 10">
          <a:extLst>
            <a:ext uri="{FF2B5EF4-FFF2-40B4-BE49-F238E27FC236}">
              <a16:creationId xmlns:a16="http://schemas.microsoft.com/office/drawing/2014/main" id="{4ABE47D7-AEAE-4356-A700-D1706E8121F5}"/>
            </a:ext>
          </a:extLst>
        </xdr:cNvPr>
        <xdr:cNvSpPr txBox="1"/>
      </xdr:nvSpPr>
      <xdr:spPr>
        <a:xfrm>
          <a:off x="80648528" y="2309283"/>
          <a:ext cx="2753995" cy="2638425"/>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SEASON,ETC)....10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7</xdr:col>
      <xdr:colOff>220518</xdr:colOff>
      <xdr:row>5</xdr:row>
      <xdr:rowOff>1450109</xdr:rowOff>
    </xdr:from>
    <xdr:ext cx="1081489" cy="324704"/>
    <xdr:sp macro="" textlink="">
      <xdr:nvSpPr>
        <xdr:cNvPr id="37" name="TextBox 31">
          <a:extLst>
            <a:ext uri="{FF2B5EF4-FFF2-40B4-BE49-F238E27FC236}">
              <a16:creationId xmlns:a16="http://schemas.microsoft.com/office/drawing/2014/main" id="{43F5A7A7-FA78-4691-A204-57BA68AC191B}"/>
            </a:ext>
          </a:extLst>
        </xdr:cNvPr>
        <xdr:cNvSpPr txBox="1"/>
      </xdr:nvSpPr>
      <xdr:spPr>
        <a:xfrm>
          <a:off x="26671443" y="277725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254000</xdr:colOff>
      <xdr:row>5</xdr:row>
      <xdr:rowOff>1479550</xdr:rowOff>
    </xdr:from>
    <xdr:ext cx="1081489" cy="440890"/>
    <xdr:sp macro="" textlink="">
      <xdr:nvSpPr>
        <xdr:cNvPr id="38" name="TextBox 31">
          <a:extLst>
            <a:ext uri="{FF2B5EF4-FFF2-40B4-BE49-F238E27FC236}">
              <a16:creationId xmlns:a16="http://schemas.microsoft.com/office/drawing/2014/main" id="{0A53A8DE-C930-4917-A3C8-47B5A399121D}"/>
            </a:ext>
          </a:extLst>
        </xdr:cNvPr>
        <xdr:cNvSpPr txBox="1"/>
      </xdr:nvSpPr>
      <xdr:spPr>
        <a:xfrm>
          <a:off x="28171775" y="28098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38</xdr:col>
      <xdr:colOff>83609</xdr:colOff>
      <xdr:row>5</xdr:row>
      <xdr:rowOff>1506361</xdr:rowOff>
    </xdr:from>
    <xdr:to>
      <xdr:col>38</xdr:col>
      <xdr:colOff>1609514</xdr:colOff>
      <xdr:row>5</xdr:row>
      <xdr:rowOff>2274711</xdr:rowOff>
    </xdr:to>
    <xdr:sp macro="" textlink="">
      <xdr:nvSpPr>
        <xdr:cNvPr id="39" name="TextBox 33">
          <a:extLst>
            <a:ext uri="{FF2B5EF4-FFF2-40B4-BE49-F238E27FC236}">
              <a16:creationId xmlns:a16="http://schemas.microsoft.com/office/drawing/2014/main" id="{242FACF8-E51B-4716-8E89-DF0087463B4A}"/>
            </a:ext>
          </a:extLst>
        </xdr:cNvPr>
        <xdr:cNvSpPr txBox="1"/>
      </xdr:nvSpPr>
      <xdr:spPr>
        <a:xfrm>
          <a:off x="83487684" y="2833511"/>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39</xdr:col>
      <xdr:colOff>63500</xdr:colOff>
      <xdr:row>5</xdr:row>
      <xdr:rowOff>1549400</xdr:rowOff>
    </xdr:from>
    <xdr:to>
      <xdr:col>40</xdr:col>
      <xdr:colOff>333375</xdr:colOff>
      <xdr:row>5</xdr:row>
      <xdr:rowOff>3287889</xdr:rowOff>
    </xdr:to>
    <xdr:sp macro="" textlink="">
      <xdr:nvSpPr>
        <xdr:cNvPr id="40" name="TextBox 33">
          <a:extLst>
            <a:ext uri="{FF2B5EF4-FFF2-40B4-BE49-F238E27FC236}">
              <a16:creationId xmlns:a16="http://schemas.microsoft.com/office/drawing/2014/main" id="{02087820-14BB-4F6F-933C-6934FD67D717}"/>
            </a:ext>
          </a:extLst>
        </xdr:cNvPr>
        <xdr:cNvSpPr txBox="1"/>
      </xdr:nvSpPr>
      <xdr:spPr>
        <a:xfrm>
          <a:off x="84778850" y="2787650"/>
          <a:ext cx="3127375" cy="173848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COULD NOT BRING PRODUCTS TO MARKETS...1</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MARKET FOR AGRICULTURAL PRODUCTS...2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SMALLER BECAUSE OF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WEATHER............................3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LABOR...........................4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INPUTS..........................5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PESTS</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OR DISEASE.........................6</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SPECIFY........................7</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26</xdr:col>
      <xdr:colOff>161925</xdr:colOff>
      <xdr:row>5</xdr:row>
      <xdr:rowOff>1543050</xdr:rowOff>
    </xdr:from>
    <xdr:ext cx="1081489" cy="557076"/>
    <xdr:sp macro="" textlink="">
      <xdr:nvSpPr>
        <xdr:cNvPr id="41" name="TextBox 31">
          <a:extLst>
            <a:ext uri="{FF2B5EF4-FFF2-40B4-BE49-F238E27FC236}">
              <a16:creationId xmlns:a16="http://schemas.microsoft.com/office/drawing/2014/main" id="{6DF2875A-58EF-4482-AFA1-FEED5849CBD9}"/>
            </a:ext>
          </a:extLst>
        </xdr:cNvPr>
        <xdr:cNvSpPr txBox="1"/>
      </xdr:nvSpPr>
      <xdr:spPr>
        <a:xfrm>
          <a:off x="60350400" y="2870200"/>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27</xdr:col>
      <xdr:colOff>285750</xdr:colOff>
      <xdr:row>5</xdr:row>
      <xdr:rowOff>1530350</xdr:rowOff>
    </xdr:from>
    <xdr:ext cx="1081489" cy="440890"/>
    <xdr:sp macro="" textlink="">
      <xdr:nvSpPr>
        <xdr:cNvPr id="42" name="TextBox 31">
          <a:extLst>
            <a:ext uri="{FF2B5EF4-FFF2-40B4-BE49-F238E27FC236}">
              <a16:creationId xmlns:a16="http://schemas.microsoft.com/office/drawing/2014/main" id="{F8EC1DF8-7DB1-4D05-9322-2080F0647D02}"/>
            </a:ext>
          </a:extLst>
        </xdr:cNvPr>
        <xdr:cNvSpPr txBox="1"/>
      </xdr:nvSpPr>
      <xdr:spPr>
        <a:xfrm>
          <a:off x="62445900" y="28606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349828</xdr:colOff>
      <xdr:row>5</xdr:row>
      <xdr:rowOff>1618672</xdr:rowOff>
    </xdr:from>
    <xdr:ext cx="1200150" cy="557076"/>
    <xdr:sp macro="" textlink="">
      <xdr:nvSpPr>
        <xdr:cNvPr id="44" name="TextBox 2">
          <a:extLst>
            <a:ext uri="{FF2B5EF4-FFF2-40B4-BE49-F238E27FC236}">
              <a16:creationId xmlns:a16="http://schemas.microsoft.com/office/drawing/2014/main" id="{2F24F952-21E1-4EC4-ACF4-F21027D6EF8B}"/>
            </a:ext>
          </a:extLst>
        </xdr:cNvPr>
        <xdr:cNvSpPr txBox="1"/>
      </xdr:nvSpPr>
      <xdr:spPr>
        <a:xfrm>
          <a:off x="9998653" y="294582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165100</xdr:colOff>
      <xdr:row>5</xdr:row>
      <xdr:rowOff>1543050</xdr:rowOff>
    </xdr:from>
    <xdr:ext cx="1081489" cy="324704"/>
    <xdr:sp macro="" textlink="">
      <xdr:nvSpPr>
        <xdr:cNvPr id="47" name="TextBox 31">
          <a:extLst>
            <a:ext uri="{FF2B5EF4-FFF2-40B4-BE49-F238E27FC236}">
              <a16:creationId xmlns:a16="http://schemas.microsoft.com/office/drawing/2014/main" id="{C4D22756-E7CF-4643-921B-B84B629AABA3}"/>
            </a:ext>
          </a:extLst>
        </xdr:cNvPr>
        <xdr:cNvSpPr txBox="1"/>
      </xdr:nvSpPr>
      <xdr:spPr>
        <a:xfrm>
          <a:off x="13877925" y="287020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xdr:col>
      <xdr:colOff>285750</xdr:colOff>
      <xdr:row>5</xdr:row>
      <xdr:rowOff>1530350</xdr:rowOff>
    </xdr:from>
    <xdr:ext cx="1081489" cy="440890"/>
    <xdr:sp macro="" textlink="">
      <xdr:nvSpPr>
        <xdr:cNvPr id="48" name="TextBox 31">
          <a:extLst>
            <a:ext uri="{FF2B5EF4-FFF2-40B4-BE49-F238E27FC236}">
              <a16:creationId xmlns:a16="http://schemas.microsoft.com/office/drawing/2014/main" id="{00AEAE4E-8448-4EB2-9933-ADF850F03687}"/>
            </a:ext>
          </a:extLst>
        </xdr:cNvPr>
        <xdr:cNvSpPr txBox="1"/>
      </xdr:nvSpPr>
      <xdr:spPr>
        <a:xfrm>
          <a:off x="16027400" y="28606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xdr:col>
      <xdr:colOff>71438</xdr:colOff>
      <xdr:row>5</xdr:row>
      <xdr:rowOff>1685131</xdr:rowOff>
    </xdr:from>
    <xdr:ext cx="1081489" cy="440890"/>
    <xdr:sp macro="" textlink="">
      <xdr:nvSpPr>
        <xdr:cNvPr id="49" name="TextBox 31">
          <a:extLst>
            <a:ext uri="{FF2B5EF4-FFF2-40B4-BE49-F238E27FC236}">
              <a16:creationId xmlns:a16="http://schemas.microsoft.com/office/drawing/2014/main" id="{87C4EC6E-C739-45C1-AAFA-5743A97CD7F6}"/>
            </a:ext>
          </a:extLst>
        </xdr:cNvPr>
        <xdr:cNvSpPr txBox="1"/>
      </xdr:nvSpPr>
      <xdr:spPr>
        <a:xfrm>
          <a:off x="15751969" y="3030537"/>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190500</xdr:colOff>
      <xdr:row>5</xdr:row>
      <xdr:rowOff>1263650</xdr:rowOff>
    </xdr:from>
    <xdr:ext cx="1081489" cy="440890"/>
    <xdr:sp macro="" textlink="">
      <xdr:nvSpPr>
        <xdr:cNvPr id="50" name="TextBox 31">
          <a:extLst>
            <a:ext uri="{FF2B5EF4-FFF2-40B4-BE49-F238E27FC236}">
              <a16:creationId xmlns:a16="http://schemas.microsoft.com/office/drawing/2014/main" id="{4C7F0D58-4593-4577-8D93-CD31BF0D6BAE}"/>
            </a:ext>
          </a:extLst>
        </xdr:cNvPr>
        <xdr:cNvSpPr txBox="1"/>
      </xdr:nvSpPr>
      <xdr:spPr>
        <a:xfrm>
          <a:off x="29571950" y="25939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36</xdr:col>
      <xdr:colOff>3281796</xdr:colOff>
      <xdr:row>5</xdr:row>
      <xdr:rowOff>1065069</xdr:rowOff>
    </xdr:from>
    <xdr:ext cx="3086100" cy="1138004"/>
    <xdr:sp macro="" textlink="">
      <xdr:nvSpPr>
        <xdr:cNvPr id="61" name="TextBox 60">
          <a:extLst>
            <a:ext uri="{FF2B5EF4-FFF2-40B4-BE49-F238E27FC236}">
              <a16:creationId xmlns:a16="http://schemas.microsoft.com/office/drawing/2014/main" id="{0BC2BC58-F5C0-47BD-944A-8C30906241BA}"/>
            </a:ext>
          </a:extLst>
        </xdr:cNvPr>
        <xdr:cNvSpPr txBox="1"/>
      </xdr:nvSpPr>
      <xdr:spPr>
        <a:xfrm>
          <a:off x="75366996" y="2341419"/>
          <a:ext cx="30861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GROWING FOOD CROPS FOR HOME CONSUMPTION.......1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GROWING FOOD CROPS TO SELL IN LOCAL MARKET....2</a:t>
          </a:r>
        </a:p>
        <a:p>
          <a:r>
            <a:rPr lang="en-US" sz="800" b="0">
              <a:latin typeface="Courier New" pitchFamily="49" charset="0"/>
              <a:cs typeface="Courier New" pitchFamily="49" charset="0"/>
            </a:rPr>
            <a:t>GROWING CASH CROPS TO SELL / FOR EXPORT.......3</a:t>
          </a:r>
        </a:p>
        <a:p>
          <a:r>
            <a:rPr lang="en-US" sz="800" b="0">
              <a:latin typeface="Courier New" pitchFamily="49" charset="0"/>
              <a:cs typeface="Courier New" pitchFamily="49" charset="0"/>
            </a:rPr>
            <a:t>RAISING LIVESTOCK</a:t>
          </a:r>
          <a:r>
            <a:rPr lang="en-US" sz="800" b="0" baseline="0">
              <a:latin typeface="Courier New" pitchFamily="49" charset="0"/>
              <a:cs typeface="Courier New" pitchFamily="49" charset="0"/>
            </a:rPr>
            <a:t> FOR HOME CONSUMPTION........4</a:t>
          </a:r>
        </a:p>
        <a:p>
          <a:r>
            <a:rPr lang="en-US" sz="800" b="0" baseline="0">
              <a:latin typeface="Courier New" pitchFamily="49" charset="0"/>
              <a:cs typeface="Courier New" pitchFamily="49" charset="0"/>
            </a:rPr>
            <a:t>RAISING LIVESTOCK FOR SALE....................5</a:t>
          </a:r>
        </a:p>
        <a:p>
          <a:r>
            <a:rPr lang="en-US" sz="800" b="0" baseline="0">
              <a:latin typeface="Courier New" pitchFamily="49" charset="0"/>
              <a:cs typeface="Courier New" pitchFamily="49" charset="0"/>
            </a:rPr>
            <a:t>FISHING FOR HOME CONSUMPTION..................6</a:t>
          </a:r>
        </a:p>
        <a:p>
          <a:r>
            <a:rPr lang="en-US" sz="800" b="0" baseline="0">
              <a:latin typeface="Courier New" pitchFamily="49" charset="0"/>
              <a:cs typeface="Courier New" pitchFamily="49" charset="0"/>
            </a:rPr>
            <a:t>FISHING FOR SALE..............................7</a:t>
          </a:r>
        </a:p>
        <a:p>
          <a:r>
            <a:rPr lang="en-US" sz="800" b="0" baseline="0">
              <a:latin typeface="Courier New" pitchFamily="49" charset="0"/>
              <a:cs typeface="Courier New" pitchFamily="49" charset="0"/>
            </a:rPr>
            <a:t>OTHER, SPECIFY................................8</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40</xdr:col>
      <xdr:colOff>304800</xdr:colOff>
      <xdr:row>5</xdr:row>
      <xdr:rowOff>1200150</xdr:rowOff>
    </xdr:from>
    <xdr:ext cx="1352550" cy="440890"/>
    <xdr:sp macro="" textlink="">
      <xdr:nvSpPr>
        <xdr:cNvPr id="79" name="TextBox 78">
          <a:extLst>
            <a:ext uri="{FF2B5EF4-FFF2-40B4-BE49-F238E27FC236}">
              <a16:creationId xmlns:a16="http://schemas.microsoft.com/office/drawing/2014/main" id="{B9168FA3-4BF0-4BBA-A692-6B82BF14C30A}"/>
            </a:ext>
          </a:extLst>
        </xdr:cNvPr>
        <xdr:cNvSpPr txBox="1"/>
      </xdr:nvSpPr>
      <xdr:spPr>
        <a:xfrm>
          <a:off x="95611950" y="2438400"/>
          <a:ext cx="1352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I DON'T</a:t>
          </a:r>
          <a:r>
            <a:rPr lang="en-US" sz="800" b="0" baseline="0">
              <a:latin typeface="Courier New" pitchFamily="49" charset="0"/>
              <a:cs typeface="Courier New" pitchFamily="49" charset="0"/>
            </a:rPr>
            <a:t> KNOW---3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41</xdr:col>
      <xdr:colOff>321945</xdr:colOff>
      <xdr:row>5</xdr:row>
      <xdr:rowOff>1274445</xdr:rowOff>
    </xdr:from>
    <xdr:ext cx="1398270" cy="440890"/>
    <xdr:sp macro="" textlink="">
      <xdr:nvSpPr>
        <xdr:cNvPr id="80" name="TextBox 79">
          <a:extLst>
            <a:ext uri="{FF2B5EF4-FFF2-40B4-BE49-F238E27FC236}">
              <a16:creationId xmlns:a16="http://schemas.microsoft.com/office/drawing/2014/main" id="{32626E4A-DAA6-4FBA-8CA8-082E1922827C}"/>
            </a:ext>
          </a:extLst>
        </xdr:cNvPr>
        <xdr:cNvSpPr txBox="1"/>
      </xdr:nvSpPr>
      <xdr:spPr>
        <a:xfrm>
          <a:off x="98210370" y="2512695"/>
          <a:ext cx="139827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I DON't</a:t>
          </a:r>
          <a:r>
            <a:rPr lang="en-US" sz="800" b="0" baseline="0">
              <a:latin typeface="Courier New" pitchFamily="49" charset="0"/>
              <a:cs typeface="Courier New" pitchFamily="49" charset="0"/>
            </a:rPr>
            <a:t> KNOW...3</a:t>
          </a:r>
          <a:endParaRPr lang="en-US" sz="800" b="1">
            <a:latin typeface="Courier New" pitchFamily="49" charset="0"/>
            <a:cs typeface="Courier New" pitchFamily="49" charset="0"/>
          </a:endParaRPr>
        </a:p>
      </xdr:txBody>
    </xdr:sp>
    <xdr:clientData/>
  </xdr:oneCellAnchor>
  <xdr:oneCellAnchor>
    <xdr:from>
      <xdr:col>42</xdr:col>
      <xdr:colOff>434340</xdr:colOff>
      <xdr:row>5</xdr:row>
      <xdr:rowOff>1314450</xdr:rowOff>
    </xdr:from>
    <xdr:ext cx="1171575" cy="440890"/>
    <xdr:sp macro="" textlink="">
      <xdr:nvSpPr>
        <xdr:cNvPr id="83" name="TextBox 82">
          <a:extLst>
            <a:ext uri="{FF2B5EF4-FFF2-40B4-BE49-F238E27FC236}">
              <a16:creationId xmlns:a16="http://schemas.microsoft.com/office/drawing/2014/main" id="{E166E532-9409-41AD-97EC-024C6F35EEB4}"/>
            </a:ext>
          </a:extLst>
        </xdr:cNvPr>
        <xdr:cNvSpPr txBox="1"/>
      </xdr:nvSpPr>
      <xdr:spPr>
        <a:xfrm>
          <a:off x="100904040" y="2552700"/>
          <a:ext cx="11715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p>
        <a:p>
          <a:r>
            <a:rPr lang="en-US" sz="800" b="0">
              <a:latin typeface="Courier New" pitchFamily="49" charset="0"/>
              <a:cs typeface="Courier New" pitchFamily="49" charset="0"/>
            </a:rPr>
            <a:t>I DON'T</a:t>
          </a:r>
          <a:r>
            <a:rPr lang="en-US" sz="800" b="0" baseline="0">
              <a:latin typeface="Courier New" pitchFamily="49" charset="0"/>
              <a:cs typeface="Courier New" pitchFamily="49" charset="0"/>
            </a:rPr>
            <a:t> KNOW...3</a:t>
          </a:r>
          <a:endParaRPr lang="en-US" sz="800" b="1">
            <a:latin typeface="Courier New" pitchFamily="49" charset="0"/>
            <a:cs typeface="Courier New" pitchFamily="49" charset="0"/>
          </a:endParaRPr>
        </a:p>
      </xdr:txBody>
    </xdr:sp>
    <xdr:clientData/>
  </xdr:oneCellAnchor>
  <xdr:twoCellAnchor>
    <xdr:from>
      <xdr:col>33</xdr:col>
      <xdr:colOff>66675</xdr:colOff>
      <xdr:row>5</xdr:row>
      <xdr:rowOff>1323975</xdr:rowOff>
    </xdr:from>
    <xdr:to>
      <xdr:col>33</xdr:col>
      <xdr:colOff>2066925</xdr:colOff>
      <xdr:row>5</xdr:row>
      <xdr:rowOff>2390775</xdr:rowOff>
    </xdr:to>
    <xdr:sp macro="" textlink="">
      <xdr:nvSpPr>
        <xdr:cNvPr id="88" name="TextBox 87">
          <a:extLst>
            <a:ext uri="{FF2B5EF4-FFF2-40B4-BE49-F238E27FC236}">
              <a16:creationId xmlns:a16="http://schemas.microsoft.com/office/drawing/2014/main" id="{B9D2934C-38A4-41C4-8A54-7B1C67878BDD}"/>
            </a:ext>
          </a:extLst>
        </xdr:cNvPr>
        <xdr:cNvSpPr txBox="1"/>
      </xdr:nvSpPr>
      <xdr:spPr>
        <a:xfrm>
          <a:off x="64731900" y="2686050"/>
          <a:ext cx="2000250" cy="10668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effectLst/>
              <a:latin typeface="Courier New" panose="02070309020205020404" pitchFamily="49" charset="0"/>
              <a:ea typeface="+mn-ea"/>
              <a:cs typeface="Courier New" panose="02070309020205020404" pitchFamily="49" charset="0"/>
            </a:rPr>
            <a:t>IMPROVE/INCREASE............1</a:t>
          </a:r>
        </a:p>
        <a:p>
          <a:pPr marL="0" marR="0">
            <a:lnSpc>
              <a:spcPct val="107000"/>
            </a:lnSpc>
            <a:spcBef>
              <a:spcPts val="0"/>
            </a:spcBef>
            <a:spcAft>
              <a:spcPts val="0"/>
            </a:spcAft>
          </a:pPr>
          <a:r>
            <a:rPr lang="en-US" sz="800">
              <a:effectLst/>
              <a:latin typeface="Courier New" panose="02070309020205020404" pitchFamily="49" charset="0"/>
              <a:ea typeface="+mn-ea"/>
              <a:cs typeface="Courier New" panose="02070309020205020404" pitchFamily="49" charset="0"/>
            </a:rPr>
            <a:t>REMAIN UNCHANGED...........2</a:t>
          </a:r>
        </a:p>
        <a:p>
          <a:pPr marL="0" marR="0">
            <a:lnSpc>
              <a:spcPct val="107000"/>
            </a:lnSpc>
            <a:spcBef>
              <a:spcPts val="0"/>
            </a:spcBef>
            <a:spcAft>
              <a:spcPts val="0"/>
            </a:spcAft>
          </a:pPr>
          <a:r>
            <a:rPr lang="en-US" sz="800">
              <a:effectLst/>
              <a:latin typeface="Courier New" panose="02070309020205020404" pitchFamily="49" charset="0"/>
              <a:ea typeface="+mn-ea"/>
              <a:cs typeface="Courier New" panose="02070309020205020404" pitchFamily="49" charset="0"/>
            </a:rPr>
            <a:t>WORSEN/</a:t>
          </a:r>
          <a:r>
            <a:rPr lang="en-US" sz="800" baseline="0">
              <a:effectLst/>
              <a:latin typeface="Courier New" panose="02070309020205020404" pitchFamily="49" charset="0"/>
              <a:ea typeface="+mn-ea"/>
              <a:cs typeface="Courier New" panose="02070309020205020404" pitchFamily="49" charset="0"/>
            </a:rPr>
            <a:t>DECREASE....3</a:t>
          </a:r>
          <a:endParaRPr lang="en-US" sz="800">
            <a:effectLst/>
            <a:latin typeface="Courier New" panose="02070309020205020404" pitchFamily="49" charset="0"/>
            <a:ea typeface="Calibri" panose="020F0502020204030204" pitchFamily="34" charset="0"/>
            <a:cs typeface="Courier New" panose="02070309020205020404" pitchFamily="49" charset="0"/>
          </a:endParaRPr>
        </a:p>
      </xdr:txBody>
    </xdr:sp>
    <xdr:clientData/>
  </xdr:twoCellAnchor>
  <xdr:twoCellAnchor>
    <xdr:from>
      <xdr:col>22</xdr:col>
      <xdr:colOff>190500</xdr:colOff>
      <xdr:row>5</xdr:row>
      <xdr:rowOff>1047750</xdr:rowOff>
    </xdr:from>
    <xdr:to>
      <xdr:col>23</xdr:col>
      <xdr:colOff>200025</xdr:colOff>
      <xdr:row>5</xdr:row>
      <xdr:rowOff>4079758</xdr:rowOff>
    </xdr:to>
    <xdr:sp macro="" textlink="">
      <xdr:nvSpPr>
        <xdr:cNvPr id="54" name="Text Box 7">
          <a:extLst>
            <a:ext uri="{FF2B5EF4-FFF2-40B4-BE49-F238E27FC236}">
              <a16:creationId xmlns:a16="http://schemas.microsoft.com/office/drawing/2014/main" id="{D5BE7658-BF68-4392-BD6D-E6E6A921CE8C}"/>
            </a:ext>
          </a:extLst>
        </xdr:cNvPr>
        <xdr:cNvSpPr txBox="1">
          <a:spLocks noChangeArrowheads="1"/>
        </xdr:cNvSpPr>
      </xdr:nvSpPr>
      <xdr:spPr bwMode="auto">
        <a:xfrm>
          <a:off x="43700700" y="2286000"/>
          <a:ext cx="3590925" cy="30320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AGRICULTURE/LIVESTOCK........01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a:p>
          <a:pPr algn="l" rtl="1">
            <a:defRPr sz="1000"/>
          </a:pPr>
          <a:r>
            <a:rPr lang="en-US" sz="800" b="0" i="0" strike="noStrike">
              <a:solidFill>
                <a:sysClr val="windowText" lastClr="000000"/>
              </a:solidFill>
              <a:latin typeface="Courier New"/>
              <a:cs typeface="Courier New"/>
            </a:rPr>
            <a:t>FISHING............18</a:t>
          </a:r>
        </a:p>
        <a:p>
          <a:pPr algn="l" rtl="1">
            <a:defRPr sz="1000"/>
          </a:pPr>
          <a:r>
            <a:rPr lang="en-US" sz="800" b="0" i="0" strike="noStrike">
              <a:solidFill>
                <a:sysClr val="windowText" lastClr="000000"/>
              </a:solidFill>
              <a:latin typeface="Courier New"/>
              <a:cs typeface="Courier New"/>
            </a:rPr>
            <a:t>SECURITY...........19</a:t>
          </a:r>
        </a:p>
        <a:p>
          <a:pPr algn="l" rtl="1">
            <a:defRPr sz="1000"/>
          </a:pPr>
          <a:r>
            <a:rPr lang="en-US" sz="800" b="0" i="0" strike="noStrike">
              <a:solidFill>
                <a:sysClr val="windowText" lastClr="000000"/>
              </a:solidFill>
              <a:latin typeface="Courier New"/>
              <a:cs typeface="Courier New"/>
            </a:rPr>
            <a:t>HOSPITALITY........20</a:t>
          </a:r>
        </a:p>
        <a:p>
          <a:pPr algn="l" rtl="1">
            <a:defRPr sz="1000"/>
          </a:pPr>
          <a:endParaRPr lang="en-US" sz="800" b="0" i="0" strike="noStrike">
            <a:solidFill>
              <a:sysClr val="windowText" lastClr="000000"/>
            </a:solidFill>
            <a:latin typeface="Courier New"/>
            <a:cs typeface="Courier New"/>
          </a:endParaRPr>
        </a:p>
      </xdr:txBody>
    </xdr:sp>
    <xdr:clientData/>
  </xdr:twoCellAnchor>
  <xdr:twoCellAnchor>
    <xdr:from>
      <xdr:col>25</xdr:col>
      <xdr:colOff>127001</xdr:colOff>
      <xdr:row>5</xdr:row>
      <xdr:rowOff>1166812</xdr:rowOff>
    </xdr:from>
    <xdr:to>
      <xdr:col>26</xdr:col>
      <xdr:colOff>668338</xdr:colOff>
      <xdr:row>5</xdr:row>
      <xdr:rowOff>4198820</xdr:rowOff>
    </xdr:to>
    <xdr:sp macro="" textlink="">
      <xdr:nvSpPr>
        <xdr:cNvPr id="55" name="Text Box 7">
          <a:extLst>
            <a:ext uri="{FF2B5EF4-FFF2-40B4-BE49-F238E27FC236}">
              <a16:creationId xmlns:a16="http://schemas.microsoft.com/office/drawing/2014/main" id="{9A6EFBF9-B363-45FA-9B11-AB46F09A1047}"/>
            </a:ext>
          </a:extLst>
        </xdr:cNvPr>
        <xdr:cNvSpPr txBox="1">
          <a:spLocks noChangeArrowheads="1"/>
        </xdr:cNvSpPr>
      </xdr:nvSpPr>
      <xdr:spPr bwMode="auto">
        <a:xfrm>
          <a:off x="47625001" y="2524125"/>
          <a:ext cx="3295650" cy="30320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AGRICULTURE/LIVESTOCK........01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a:p>
          <a:pPr algn="l" rtl="1">
            <a:defRPr sz="1000"/>
          </a:pPr>
          <a:r>
            <a:rPr lang="en-US" sz="800" b="0" i="0" strike="noStrike">
              <a:solidFill>
                <a:sysClr val="windowText" lastClr="000000"/>
              </a:solidFill>
              <a:latin typeface="Courier New"/>
              <a:cs typeface="Courier New"/>
            </a:rPr>
            <a:t>FISHING............18</a:t>
          </a:r>
        </a:p>
        <a:p>
          <a:pPr algn="l" rtl="1">
            <a:defRPr sz="1000"/>
          </a:pPr>
          <a:r>
            <a:rPr lang="en-US" sz="800" b="0" i="0" strike="noStrike">
              <a:solidFill>
                <a:sysClr val="windowText" lastClr="000000"/>
              </a:solidFill>
              <a:latin typeface="Courier New"/>
              <a:cs typeface="Courier New"/>
            </a:rPr>
            <a:t>SECURITY...........19</a:t>
          </a:r>
        </a:p>
        <a:p>
          <a:pPr algn="l" rtl="1">
            <a:defRPr sz="1000"/>
          </a:pPr>
          <a:r>
            <a:rPr lang="en-US" sz="800" b="0" i="0" strike="noStrike">
              <a:solidFill>
                <a:sysClr val="windowText" lastClr="000000"/>
              </a:solidFill>
              <a:latin typeface="Courier New"/>
              <a:cs typeface="Courier New"/>
            </a:rPr>
            <a:t>HOSPITALITY........20</a:t>
          </a:r>
        </a:p>
        <a:p>
          <a:pPr algn="l" rtl="1">
            <a:defRPr sz="1000"/>
          </a:pPr>
          <a:endParaRPr lang="en-US" sz="800" b="0" i="0" strike="noStrike">
            <a:solidFill>
              <a:sysClr val="windowText" lastClr="000000"/>
            </a:solidFill>
            <a:latin typeface="Courier New"/>
            <a:cs typeface="Courier New"/>
          </a:endParaRPr>
        </a:p>
      </xdr:txBody>
    </xdr:sp>
    <xdr:clientData/>
  </xdr:twoCellAnchor>
  <xdr:twoCellAnchor>
    <xdr:from>
      <xdr:col>1</xdr:col>
      <xdr:colOff>87313</xdr:colOff>
      <xdr:row>5</xdr:row>
      <xdr:rowOff>992188</xdr:rowOff>
    </xdr:from>
    <xdr:to>
      <xdr:col>2</xdr:col>
      <xdr:colOff>509588</xdr:colOff>
      <xdr:row>5</xdr:row>
      <xdr:rowOff>4024196</xdr:rowOff>
    </xdr:to>
    <xdr:sp macro="" textlink="">
      <xdr:nvSpPr>
        <xdr:cNvPr id="56" name="Text Box 7">
          <a:extLst>
            <a:ext uri="{FF2B5EF4-FFF2-40B4-BE49-F238E27FC236}">
              <a16:creationId xmlns:a16="http://schemas.microsoft.com/office/drawing/2014/main" id="{17A0CCF3-2553-431B-8AC3-4DC03C15EB98}"/>
            </a:ext>
          </a:extLst>
        </xdr:cNvPr>
        <xdr:cNvSpPr txBox="1">
          <a:spLocks noChangeArrowheads="1"/>
        </xdr:cNvSpPr>
      </xdr:nvSpPr>
      <xdr:spPr bwMode="auto">
        <a:xfrm>
          <a:off x="2214563" y="2349501"/>
          <a:ext cx="3295650" cy="30320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AGRICULTURE/LIVESTOCK........01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a:p>
          <a:pPr algn="l" rtl="1">
            <a:defRPr sz="1000"/>
          </a:pPr>
          <a:r>
            <a:rPr lang="en-US" sz="800" b="0" i="0" strike="noStrike">
              <a:solidFill>
                <a:sysClr val="windowText" lastClr="000000"/>
              </a:solidFill>
              <a:latin typeface="Courier New"/>
              <a:cs typeface="Courier New"/>
            </a:rPr>
            <a:t>FISHING............18</a:t>
          </a:r>
        </a:p>
        <a:p>
          <a:pPr algn="l" rtl="1">
            <a:defRPr sz="1000"/>
          </a:pPr>
          <a:r>
            <a:rPr lang="en-US" sz="800" b="0" i="0" strike="noStrike">
              <a:solidFill>
                <a:sysClr val="windowText" lastClr="000000"/>
              </a:solidFill>
              <a:latin typeface="Courier New"/>
              <a:cs typeface="Courier New"/>
            </a:rPr>
            <a:t>SECURITY...........19</a:t>
          </a:r>
        </a:p>
        <a:p>
          <a:pPr algn="l" rtl="1">
            <a:defRPr sz="1000"/>
          </a:pPr>
          <a:r>
            <a:rPr lang="en-US" sz="800" b="0" i="0" strike="noStrike">
              <a:solidFill>
                <a:sysClr val="windowText" lastClr="000000"/>
              </a:solidFill>
              <a:latin typeface="Courier New"/>
              <a:cs typeface="Courier New"/>
            </a:rPr>
            <a:t>HOSPITALITY........20</a:t>
          </a:r>
        </a:p>
        <a:p>
          <a:pPr algn="l" rtl="1">
            <a:defRPr sz="1000"/>
          </a:pPr>
          <a:endParaRPr lang="en-US" sz="800" b="0" i="0" strike="noStrike">
            <a:solidFill>
              <a:sysClr val="windowText" lastClr="000000"/>
            </a:solidFill>
            <a:latin typeface="Courier New"/>
            <a:cs typeface="Courier New"/>
          </a:endParaRPr>
        </a:p>
      </xdr:txBody>
    </xdr:sp>
    <xdr:clientData/>
  </xdr:twoCellAnchor>
  <xdr:twoCellAnchor>
    <xdr:from>
      <xdr:col>6</xdr:col>
      <xdr:colOff>182562</xdr:colOff>
      <xdr:row>5</xdr:row>
      <xdr:rowOff>1206500</xdr:rowOff>
    </xdr:from>
    <xdr:to>
      <xdr:col>7</xdr:col>
      <xdr:colOff>1001712</xdr:colOff>
      <xdr:row>5</xdr:row>
      <xdr:rowOff>4238508</xdr:rowOff>
    </xdr:to>
    <xdr:sp macro="" textlink="">
      <xdr:nvSpPr>
        <xdr:cNvPr id="57" name="Text Box 7">
          <a:extLst>
            <a:ext uri="{FF2B5EF4-FFF2-40B4-BE49-F238E27FC236}">
              <a16:creationId xmlns:a16="http://schemas.microsoft.com/office/drawing/2014/main" id="{19771F0A-15E6-4280-8D58-C3C8149D1161}"/>
            </a:ext>
          </a:extLst>
        </xdr:cNvPr>
        <xdr:cNvSpPr txBox="1">
          <a:spLocks noChangeArrowheads="1"/>
        </xdr:cNvSpPr>
      </xdr:nvSpPr>
      <xdr:spPr bwMode="auto">
        <a:xfrm>
          <a:off x="13906500" y="2563813"/>
          <a:ext cx="3295650" cy="30320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AGRICULTURE/LIVESTOCK........01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a:p>
          <a:pPr algn="l" rtl="1">
            <a:defRPr sz="1000"/>
          </a:pPr>
          <a:r>
            <a:rPr lang="en-US" sz="800" b="0" i="0" strike="noStrike">
              <a:solidFill>
                <a:sysClr val="windowText" lastClr="000000"/>
              </a:solidFill>
              <a:latin typeface="Courier New"/>
              <a:cs typeface="Courier New"/>
            </a:rPr>
            <a:t>FISHING............18</a:t>
          </a:r>
        </a:p>
        <a:p>
          <a:pPr algn="l" rtl="1">
            <a:defRPr sz="1000"/>
          </a:pPr>
          <a:r>
            <a:rPr lang="en-US" sz="800" b="0" i="0" strike="noStrike">
              <a:solidFill>
                <a:sysClr val="windowText" lastClr="000000"/>
              </a:solidFill>
              <a:latin typeface="Courier New"/>
              <a:cs typeface="Courier New"/>
            </a:rPr>
            <a:t>SECURITY...........19</a:t>
          </a:r>
        </a:p>
        <a:p>
          <a:pPr algn="l" rtl="1">
            <a:defRPr sz="1000"/>
          </a:pPr>
          <a:r>
            <a:rPr lang="en-US" sz="800" b="0" i="0" strike="noStrike">
              <a:solidFill>
                <a:sysClr val="windowText" lastClr="000000"/>
              </a:solidFill>
              <a:latin typeface="Courier New"/>
              <a:cs typeface="Courier New"/>
            </a:rPr>
            <a:t>HOSPITALITY........20</a:t>
          </a:r>
        </a:p>
        <a:p>
          <a:pPr algn="l" rtl="1">
            <a:defRPr sz="1000"/>
          </a:pPr>
          <a:endParaRPr lang="en-US" sz="800" b="0" i="0" strike="noStrike">
            <a:solidFill>
              <a:sysClr val="windowText" lastClr="000000"/>
            </a:solidFill>
            <a:latin typeface="Courier New"/>
            <a:cs typeface="Courier New"/>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480073</xdr:colOff>
      <xdr:row>5</xdr:row>
      <xdr:rowOff>496402</xdr:rowOff>
    </xdr:from>
    <xdr:ext cx="2060511" cy="563725"/>
    <xdr:sp macro="" textlink="">
      <xdr:nvSpPr>
        <xdr:cNvPr id="2" name="TextBox 31">
          <a:extLst>
            <a:ext uri="{FF2B5EF4-FFF2-40B4-BE49-F238E27FC236}">
              <a16:creationId xmlns:a16="http://schemas.microsoft.com/office/drawing/2014/main" id="{12850A85-8E7C-4537-ACF8-A35FF81A5A32}"/>
            </a:ext>
          </a:extLst>
        </xdr:cNvPr>
        <xdr:cNvSpPr txBox="1"/>
      </xdr:nvSpPr>
      <xdr:spPr>
        <a:xfrm>
          <a:off x="5118748" y="1115527"/>
          <a:ext cx="2060511" cy="56372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STAYED THE SAME.........2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STOPPED ENTIRELY........4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193187</xdr:colOff>
      <xdr:row>6</xdr:row>
      <xdr:rowOff>1181466</xdr:rowOff>
    </xdr:from>
    <xdr:ext cx="1492739" cy="557076"/>
    <xdr:sp macro="" textlink="">
      <xdr:nvSpPr>
        <xdr:cNvPr id="2" name="TextBox 1">
          <a:extLst>
            <a:ext uri="{FF2B5EF4-FFF2-40B4-BE49-F238E27FC236}">
              <a16:creationId xmlns:a16="http://schemas.microsoft.com/office/drawing/2014/main" id="{12B16279-1C27-4EC3-A939-648021860015}"/>
            </a:ext>
          </a:extLst>
        </xdr:cNvPr>
        <xdr:cNvSpPr txBox="1"/>
      </xdr:nvSpPr>
      <xdr:spPr>
        <a:xfrm>
          <a:off x="2088662" y="21244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&gt;&gt;Q4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&gt;&gt;Q4</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56051</xdr:colOff>
      <xdr:row>6</xdr:row>
      <xdr:rowOff>800589</xdr:rowOff>
    </xdr:from>
    <xdr:ext cx="2143126" cy="1370375"/>
    <xdr:sp macro="" textlink="">
      <xdr:nvSpPr>
        <xdr:cNvPr id="3" name="TextBox 1">
          <a:extLst>
            <a:ext uri="{FF2B5EF4-FFF2-40B4-BE49-F238E27FC236}">
              <a16:creationId xmlns:a16="http://schemas.microsoft.com/office/drawing/2014/main" id="{6FA27633-0F01-45F5-AEDA-0E149C552F93}"/>
            </a:ext>
          </a:extLst>
        </xdr:cNvPr>
        <xdr:cNvSpPr txBox="1"/>
      </xdr:nvSpPr>
      <xdr:spPr>
        <a:xfrm>
          <a:off x="4047026" y="1743564"/>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79522</xdr:colOff>
      <xdr:row>6</xdr:row>
      <xdr:rowOff>1018271</xdr:rowOff>
    </xdr:from>
    <xdr:ext cx="1492739" cy="557076"/>
    <xdr:sp macro="" textlink="">
      <xdr:nvSpPr>
        <xdr:cNvPr id="4" name="TextBox 1">
          <a:extLst>
            <a:ext uri="{FF2B5EF4-FFF2-40B4-BE49-F238E27FC236}">
              <a16:creationId xmlns:a16="http://schemas.microsoft.com/office/drawing/2014/main" id="{201BBD81-DB5E-45E5-BF3F-1401D0505C8D}"/>
            </a:ext>
          </a:extLst>
        </xdr:cNvPr>
        <xdr:cNvSpPr txBox="1"/>
      </xdr:nvSpPr>
      <xdr:spPr>
        <a:xfrm>
          <a:off x="8070997" y="196124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&gt;&gt;Q7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&gt;&gt;Q7</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40787</xdr:colOff>
      <xdr:row>6</xdr:row>
      <xdr:rowOff>1095741</xdr:rowOff>
    </xdr:from>
    <xdr:ext cx="1492739" cy="557076"/>
    <xdr:sp macro="" textlink="">
      <xdr:nvSpPr>
        <xdr:cNvPr id="5" name="TextBox 1">
          <a:extLst>
            <a:ext uri="{FF2B5EF4-FFF2-40B4-BE49-F238E27FC236}">
              <a16:creationId xmlns:a16="http://schemas.microsoft.com/office/drawing/2014/main" id="{F55A891E-4333-4CB8-86DB-5A91CDE87F8B}"/>
            </a:ext>
          </a:extLst>
        </xdr:cNvPr>
        <xdr:cNvSpPr txBox="1"/>
      </xdr:nvSpPr>
      <xdr:spPr>
        <a:xfrm>
          <a:off x="12032762" y="203871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&gt;&gt;Q9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31750</xdr:colOff>
      <xdr:row>6</xdr:row>
      <xdr:rowOff>647700</xdr:rowOff>
    </xdr:from>
    <xdr:ext cx="2143126" cy="1370375"/>
    <xdr:sp macro="" textlink="">
      <xdr:nvSpPr>
        <xdr:cNvPr id="11" name="TextBox 1">
          <a:extLst>
            <a:ext uri="{FF2B5EF4-FFF2-40B4-BE49-F238E27FC236}">
              <a16:creationId xmlns:a16="http://schemas.microsoft.com/office/drawing/2014/main" id="{CF2EC735-0235-4F73-95EB-65E7A4C054F9}"/>
            </a:ext>
          </a:extLst>
        </xdr:cNvPr>
        <xdr:cNvSpPr txBox="1"/>
      </xdr:nvSpPr>
      <xdr:spPr>
        <a:xfrm>
          <a:off x="9842500" y="15906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25400</xdr:colOff>
      <xdr:row>6</xdr:row>
      <xdr:rowOff>723900</xdr:rowOff>
    </xdr:from>
    <xdr:ext cx="2143126" cy="1370375"/>
    <xdr:sp macro="" textlink="">
      <xdr:nvSpPr>
        <xdr:cNvPr id="12" name="TextBox 1">
          <a:extLst>
            <a:ext uri="{FF2B5EF4-FFF2-40B4-BE49-F238E27FC236}">
              <a16:creationId xmlns:a16="http://schemas.microsoft.com/office/drawing/2014/main" id="{82150459-1420-405D-8FD7-C5663924956A}"/>
            </a:ext>
          </a:extLst>
        </xdr:cNvPr>
        <xdr:cNvSpPr txBox="1"/>
      </xdr:nvSpPr>
      <xdr:spPr>
        <a:xfrm>
          <a:off x="13741400" y="16668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304312</xdr:colOff>
      <xdr:row>6</xdr:row>
      <xdr:rowOff>1086216</xdr:rowOff>
    </xdr:from>
    <xdr:ext cx="1492739" cy="1021818"/>
    <xdr:sp macro="" textlink="">
      <xdr:nvSpPr>
        <xdr:cNvPr id="13" name="TextBox 12">
          <a:extLst>
            <a:ext uri="{FF2B5EF4-FFF2-40B4-BE49-F238E27FC236}">
              <a16:creationId xmlns:a16="http://schemas.microsoft.com/office/drawing/2014/main" id="{548641F7-477C-4DD0-B605-72EEDEEA6132}"/>
            </a:ext>
          </a:extLst>
        </xdr:cNvPr>
        <xdr:cNvSpPr txBox="1"/>
      </xdr:nvSpPr>
      <xdr:spPr>
        <a:xfrm>
          <a:off x="304312" y="2029191"/>
          <a:ext cx="1492739"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RICE............1</a:t>
          </a:r>
        </a:p>
        <a:p>
          <a:r>
            <a:rPr lang="en-US" sz="800" b="0">
              <a:solidFill>
                <a:sysClr val="windowText" lastClr="000000"/>
              </a:solidFill>
              <a:latin typeface="Courier New" pitchFamily="49" charset="0"/>
              <a:cs typeface="Courier New" pitchFamily="49" charset="0"/>
            </a:rPr>
            <a:t>SAGO............2</a:t>
          </a:r>
        </a:p>
        <a:p>
          <a:r>
            <a:rPr lang="en-US" sz="800" b="0">
              <a:solidFill>
                <a:sysClr val="windowText" lastClr="000000"/>
              </a:solidFill>
              <a:latin typeface="Courier New" pitchFamily="49" charset="0"/>
              <a:cs typeface="Courier New" pitchFamily="49" charset="0"/>
            </a:rPr>
            <a:t>TARO............3</a:t>
          </a:r>
        </a:p>
        <a:p>
          <a:r>
            <a:rPr lang="en-US" sz="800" b="0">
              <a:solidFill>
                <a:sysClr val="windowText" lastClr="000000"/>
              </a:solidFill>
              <a:latin typeface="Courier New" pitchFamily="49" charset="0"/>
              <a:cs typeface="Courier New" pitchFamily="49" charset="0"/>
            </a:rPr>
            <a:t>YAM.............4</a:t>
          </a:r>
        </a:p>
        <a:p>
          <a:r>
            <a:rPr lang="en-US" sz="800" b="0">
              <a:solidFill>
                <a:sysClr val="windowText" lastClr="000000"/>
              </a:solidFill>
              <a:latin typeface="Courier New" pitchFamily="49" charset="0"/>
              <a:cs typeface="Courier New" pitchFamily="49" charset="0"/>
            </a:rPr>
            <a:t>IRISH</a:t>
          </a:r>
          <a:r>
            <a:rPr lang="en-US" sz="800" b="0" baseline="0">
              <a:solidFill>
                <a:sysClr val="windowText" lastClr="000000"/>
              </a:solidFill>
              <a:latin typeface="Courier New" pitchFamily="49" charset="0"/>
              <a:cs typeface="Courier New" pitchFamily="49" charset="0"/>
            </a:rPr>
            <a:t> POTATO....5</a:t>
          </a:r>
        </a:p>
        <a:p>
          <a:r>
            <a:rPr lang="en-US" sz="800" b="0" baseline="0">
              <a:solidFill>
                <a:sysClr val="windowText" lastClr="000000"/>
              </a:solidFill>
              <a:latin typeface="Courier New" pitchFamily="49" charset="0"/>
              <a:cs typeface="Courier New" pitchFamily="49" charset="0"/>
            </a:rPr>
            <a:t>SWEET POTATO....6</a:t>
          </a:r>
        </a:p>
        <a:p>
          <a:r>
            <a:rPr lang="en-US" sz="800" b="0" baseline="0">
              <a:solidFill>
                <a:sysClr val="windowText" lastClr="000000"/>
              </a:solidFill>
              <a:latin typeface="Courier New" pitchFamily="49" charset="0"/>
              <a:cs typeface="Courier New" pitchFamily="49" charset="0"/>
            </a:rPr>
            <a:t>CASSAVA.........7</a:t>
          </a:r>
        </a:p>
        <a:p>
          <a:r>
            <a:rPr lang="en-US" sz="800" b="0" baseline="0">
              <a:solidFill>
                <a:sysClr val="windowText" lastClr="000000"/>
              </a:solidFill>
              <a:latin typeface="Courier New" pitchFamily="49" charset="0"/>
              <a:cs typeface="Courier New" pitchFamily="49" charset="0"/>
            </a:rPr>
            <a:t>OTHER, SPECIFY..8</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285750</xdr:colOff>
      <xdr:row>6</xdr:row>
      <xdr:rowOff>1262062</xdr:rowOff>
    </xdr:from>
    <xdr:ext cx="1492739" cy="673261"/>
    <xdr:sp macro="" textlink="">
      <xdr:nvSpPr>
        <xdr:cNvPr id="14" name="TextBox 13">
          <a:extLst>
            <a:ext uri="{FF2B5EF4-FFF2-40B4-BE49-F238E27FC236}">
              <a16:creationId xmlns:a16="http://schemas.microsoft.com/office/drawing/2014/main" id="{16EA5941-88B4-4076-BAF7-81E57F4135CC}"/>
            </a:ext>
          </a:extLst>
        </xdr:cNvPr>
        <xdr:cNvSpPr txBox="1"/>
      </xdr:nvSpPr>
      <xdr:spPr>
        <a:xfrm>
          <a:off x="6457950" y="2205037"/>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TINNED FISH.....1</a:t>
          </a:r>
        </a:p>
        <a:p>
          <a:r>
            <a:rPr lang="en-US" sz="800" b="0">
              <a:solidFill>
                <a:sysClr val="windowText" lastClr="000000"/>
              </a:solidFill>
              <a:latin typeface="Courier New" pitchFamily="49" charset="0"/>
              <a:cs typeface="Courier New" pitchFamily="49" charset="0"/>
            </a:rPr>
            <a:t>FRESH FISH......2</a:t>
          </a:r>
        </a:p>
        <a:p>
          <a:r>
            <a:rPr lang="en-US" sz="800" b="0">
              <a:solidFill>
                <a:sysClr val="windowText" lastClr="000000"/>
              </a:solidFill>
              <a:latin typeface="Courier New" pitchFamily="49" charset="0"/>
              <a:cs typeface="Courier New" pitchFamily="49" charset="0"/>
            </a:rPr>
            <a:t>CHICKEN.........3</a:t>
          </a:r>
        </a:p>
        <a:p>
          <a:r>
            <a:rPr lang="en-US" sz="800" b="0">
              <a:solidFill>
                <a:sysClr val="windowText" lastClr="000000"/>
              </a:solidFill>
              <a:latin typeface="Courier New" pitchFamily="49" charset="0"/>
              <a:cs typeface="Courier New" pitchFamily="49" charset="0"/>
            </a:rPr>
            <a:t>PORK............4</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56726</xdr:colOff>
      <xdr:row>6</xdr:row>
      <xdr:rowOff>1449917</xdr:rowOff>
    </xdr:from>
    <xdr:ext cx="1477857" cy="324704"/>
    <xdr:sp macro="" textlink="">
      <xdr:nvSpPr>
        <xdr:cNvPr id="24" name="TextBox 1">
          <a:extLst>
            <a:ext uri="{FF2B5EF4-FFF2-40B4-BE49-F238E27FC236}">
              <a16:creationId xmlns:a16="http://schemas.microsoft.com/office/drawing/2014/main" id="{EAE957FD-EB88-4840-90BB-A12B898AA3DE}"/>
            </a:ext>
          </a:extLst>
        </xdr:cNvPr>
        <xdr:cNvSpPr txBox="1"/>
      </xdr:nvSpPr>
      <xdr:spPr>
        <a:xfrm>
          <a:off x="16407976" y="5725584"/>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&gt;&gt;Q10 </a:t>
          </a:r>
        </a:p>
        <a:p>
          <a:r>
            <a:rPr lang="en-US" sz="800" b="0">
              <a:solidFill>
                <a:sysClr val="windowText" lastClr="000000"/>
              </a:solidFill>
              <a:latin typeface="Courier New" pitchFamily="49" charset="0"/>
              <a:cs typeface="Courier New" pitchFamily="49" charset="0"/>
            </a:rPr>
            <a:t>NO .........2  &gt;&gt;Q11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42333</xdr:colOff>
      <xdr:row>6</xdr:row>
      <xdr:rowOff>613833</xdr:rowOff>
    </xdr:from>
    <xdr:ext cx="1477857" cy="324704"/>
    <xdr:sp macro="" textlink="">
      <xdr:nvSpPr>
        <xdr:cNvPr id="25" name="TextBox 1">
          <a:extLst>
            <a:ext uri="{FF2B5EF4-FFF2-40B4-BE49-F238E27FC236}">
              <a16:creationId xmlns:a16="http://schemas.microsoft.com/office/drawing/2014/main" id="{3D3E1F9F-B561-419E-980F-A54FCD861818}"/>
            </a:ext>
          </a:extLst>
        </xdr:cNvPr>
        <xdr:cNvSpPr txBox="1"/>
      </xdr:nvSpPr>
      <xdr:spPr>
        <a:xfrm>
          <a:off x="18139833" y="4889500"/>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370417</xdr:colOff>
      <xdr:row>6</xdr:row>
      <xdr:rowOff>1365250</xdr:rowOff>
    </xdr:from>
    <xdr:ext cx="1477857" cy="324704"/>
    <xdr:sp macro="" textlink="">
      <xdr:nvSpPr>
        <xdr:cNvPr id="28" name="TextBox 1">
          <a:extLst>
            <a:ext uri="{FF2B5EF4-FFF2-40B4-BE49-F238E27FC236}">
              <a16:creationId xmlns:a16="http://schemas.microsoft.com/office/drawing/2014/main" id="{A4E7589B-B662-42E6-8F82-B9433F54AF59}"/>
            </a:ext>
          </a:extLst>
        </xdr:cNvPr>
        <xdr:cNvSpPr txBox="1"/>
      </xdr:nvSpPr>
      <xdr:spPr>
        <a:xfrm>
          <a:off x="20214167" y="5640917"/>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&gt;&gt;Q12 </a:t>
          </a:r>
        </a:p>
        <a:p>
          <a:r>
            <a:rPr lang="en-US" sz="800" b="0">
              <a:solidFill>
                <a:sysClr val="windowText" lastClr="000000"/>
              </a:solidFill>
              <a:latin typeface="Courier New" pitchFamily="49" charset="0"/>
              <a:cs typeface="Courier New" pitchFamily="49" charset="0"/>
            </a:rPr>
            <a:t>NO .........2  &gt;&gt;Q13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42333</xdr:colOff>
      <xdr:row>6</xdr:row>
      <xdr:rowOff>613833</xdr:rowOff>
    </xdr:from>
    <xdr:ext cx="1477857" cy="324704"/>
    <xdr:sp macro="" textlink="">
      <xdr:nvSpPr>
        <xdr:cNvPr id="30" name="TextBox 1">
          <a:extLst>
            <a:ext uri="{FF2B5EF4-FFF2-40B4-BE49-F238E27FC236}">
              <a16:creationId xmlns:a16="http://schemas.microsoft.com/office/drawing/2014/main" id="{00532FB5-C582-40F2-9B12-8BFF92D870F7}"/>
            </a:ext>
          </a:extLst>
        </xdr:cNvPr>
        <xdr:cNvSpPr txBox="1"/>
      </xdr:nvSpPr>
      <xdr:spPr>
        <a:xfrm>
          <a:off x="18141738"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0</xdr:colOff>
      <xdr:row>6</xdr:row>
      <xdr:rowOff>1259416</xdr:rowOff>
    </xdr:from>
    <xdr:ext cx="1477857" cy="324704"/>
    <xdr:sp macro="" textlink="">
      <xdr:nvSpPr>
        <xdr:cNvPr id="31" name="TextBox 1">
          <a:extLst>
            <a:ext uri="{FF2B5EF4-FFF2-40B4-BE49-F238E27FC236}">
              <a16:creationId xmlns:a16="http://schemas.microsoft.com/office/drawing/2014/main" id="{DA87596A-405E-4BC6-B734-5A5C9D707A1C}"/>
            </a:ext>
          </a:extLst>
        </xdr:cNvPr>
        <xdr:cNvSpPr txBox="1"/>
      </xdr:nvSpPr>
      <xdr:spPr>
        <a:xfrm>
          <a:off x="23950083" y="5535083"/>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&gt;&gt;Q14 </a:t>
          </a:r>
        </a:p>
        <a:p>
          <a:r>
            <a:rPr lang="en-US" sz="800" b="0">
              <a:solidFill>
                <a:sysClr val="windowText" lastClr="000000"/>
              </a:solidFill>
              <a:latin typeface="Courier New" pitchFamily="49" charset="0"/>
              <a:cs typeface="Courier New" pitchFamily="49" charset="0"/>
            </a:rPr>
            <a:t>NO .........2  &gt;&gt;Q15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42333</xdr:colOff>
      <xdr:row>6</xdr:row>
      <xdr:rowOff>613833</xdr:rowOff>
    </xdr:from>
    <xdr:ext cx="1477857" cy="324704"/>
    <xdr:sp macro="" textlink="">
      <xdr:nvSpPr>
        <xdr:cNvPr id="32" name="TextBox 1">
          <a:extLst>
            <a:ext uri="{FF2B5EF4-FFF2-40B4-BE49-F238E27FC236}">
              <a16:creationId xmlns:a16="http://schemas.microsoft.com/office/drawing/2014/main" id="{4FB1D89A-D977-46BD-923C-313E434B62F2}"/>
            </a:ext>
          </a:extLst>
        </xdr:cNvPr>
        <xdr:cNvSpPr txBox="1"/>
      </xdr:nvSpPr>
      <xdr:spPr>
        <a:xfrm>
          <a:off x="22248071"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95250</xdr:colOff>
      <xdr:row>6</xdr:row>
      <xdr:rowOff>1333500</xdr:rowOff>
    </xdr:from>
    <xdr:ext cx="1477857" cy="324704"/>
    <xdr:sp macro="" textlink="">
      <xdr:nvSpPr>
        <xdr:cNvPr id="35" name="TextBox 1">
          <a:extLst>
            <a:ext uri="{FF2B5EF4-FFF2-40B4-BE49-F238E27FC236}">
              <a16:creationId xmlns:a16="http://schemas.microsoft.com/office/drawing/2014/main" id="{C5CEFC53-397E-47CF-97B2-36CA77D72B84}"/>
            </a:ext>
          </a:extLst>
        </xdr:cNvPr>
        <xdr:cNvSpPr txBox="1"/>
      </xdr:nvSpPr>
      <xdr:spPr>
        <a:xfrm>
          <a:off x="27717750" y="5609167"/>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&gt;&gt;Q15 </a:t>
          </a:r>
        </a:p>
        <a:p>
          <a:r>
            <a:rPr lang="en-US" sz="800" b="0">
              <a:solidFill>
                <a:sysClr val="windowText" lastClr="000000"/>
              </a:solidFill>
              <a:latin typeface="Courier New" pitchFamily="49" charset="0"/>
              <a:cs typeface="Courier New" pitchFamily="49" charset="0"/>
            </a:rPr>
            <a:t>NO .........2  &gt;&gt;Q16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42333</xdr:colOff>
      <xdr:row>6</xdr:row>
      <xdr:rowOff>613833</xdr:rowOff>
    </xdr:from>
    <xdr:ext cx="1477857" cy="324704"/>
    <xdr:sp macro="" textlink="">
      <xdr:nvSpPr>
        <xdr:cNvPr id="36" name="TextBox 1">
          <a:extLst>
            <a:ext uri="{FF2B5EF4-FFF2-40B4-BE49-F238E27FC236}">
              <a16:creationId xmlns:a16="http://schemas.microsoft.com/office/drawing/2014/main" id="{A8FF543C-5AD9-4E07-9519-1F4335A0A5BE}"/>
            </a:ext>
          </a:extLst>
        </xdr:cNvPr>
        <xdr:cNvSpPr txBox="1"/>
      </xdr:nvSpPr>
      <xdr:spPr>
        <a:xfrm>
          <a:off x="25740571"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127000</xdr:colOff>
      <xdr:row>6</xdr:row>
      <xdr:rowOff>1291166</xdr:rowOff>
    </xdr:from>
    <xdr:ext cx="1477857" cy="324704"/>
    <xdr:sp macro="" textlink="">
      <xdr:nvSpPr>
        <xdr:cNvPr id="37" name="TextBox 1">
          <a:extLst>
            <a:ext uri="{FF2B5EF4-FFF2-40B4-BE49-F238E27FC236}">
              <a16:creationId xmlns:a16="http://schemas.microsoft.com/office/drawing/2014/main" id="{742865EC-F03C-494F-8437-39118E30674E}"/>
            </a:ext>
          </a:extLst>
        </xdr:cNvPr>
        <xdr:cNvSpPr txBox="1"/>
      </xdr:nvSpPr>
      <xdr:spPr>
        <a:xfrm>
          <a:off x="31400750" y="5566833"/>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&gt;&gt;Q18 </a:t>
          </a:r>
        </a:p>
        <a:p>
          <a:r>
            <a:rPr lang="en-US" sz="800" b="0">
              <a:solidFill>
                <a:sysClr val="windowText" lastClr="000000"/>
              </a:solidFill>
              <a:latin typeface="Courier New" pitchFamily="49" charset="0"/>
              <a:cs typeface="Courier New" pitchFamily="49" charset="0"/>
            </a:rPr>
            <a:t>NO .........2  &gt;&gt;Q19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42333</xdr:colOff>
      <xdr:row>6</xdr:row>
      <xdr:rowOff>613833</xdr:rowOff>
    </xdr:from>
    <xdr:ext cx="1477857" cy="324704"/>
    <xdr:sp macro="" textlink="">
      <xdr:nvSpPr>
        <xdr:cNvPr id="38" name="TextBox 1">
          <a:extLst>
            <a:ext uri="{FF2B5EF4-FFF2-40B4-BE49-F238E27FC236}">
              <a16:creationId xmlns:a16="http://schemas.microsoft.com/office/drawing/2014/main" id="{F4583A3D-2487-4823-AC6B-90E2BE0972FE}"/>
            </a:ext>
          </a:extLst>
        </xdr:cNvPr>
        <xdr:cNvSpPr txBox="1"/>
      </xdr:nvSpPr>
      <xdr:spPr>
        <a:xfrm>
          <a:off x="29434155"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63500</xdr:colOff>
      <xdr:row>6</xdr:row>
      <xdr:rowOff>1143000</xdr:rowOff>
    </xdr:from>
    <xdr:ext cx="1477857" cy="324704"/>
    <xdr:sp macro="" textlink="">
      <xdr:nvSpPr>
        <xdr:cNvPr id="39" name="TextBox 1">
          <a:extLst>
            <a:ext uri="{FF2B5EF4-FFF2-40B4-BE49-F238E27FC236}">
              <a16:creationId xmlns:a16="http://schemas.microsoft.com/office/drawing/2014/main" id="{FC8B6BD3-5456-4AD0-9804-1AF41BF74169}"/>
            </a:ext>
          </a:extLst>
        </xdr:cNvPr>
        <xdr:cNvSpPr txBox="1"/>
      </xdr:nvSpPr>
      <xdr:spPr>
        <a:xfrm>
          <a:off x="35041417" y="5418667"/>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&gt;&gt;Q20 </a:t>
          </a:r>
        </a:p>
        <a:p>
          <a:r>
            <a:rPr lang="en-US" sz="800" b="0">
              <a:solidFill>
                <a:sysClr val="windowText" lastClr="000000"/>
              </a:solidFill>
              <a:latin typeface="Courier New" pitchFamily="49" charset="0"/>
              <a:cs typeface="Courier New" pitchFamily="49" charset="0"/>
            </a:rPr>
            <a:t>NO .........2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42333</xdr:colOff>
      <xdr:row>6</xdr:row>
      <xdr:rowOff>613833</xdr:rowOff>
    </xdr:from>
    <xdr:ext cx="1477857" cy="324704"/>
    <xdr:sp macro="" textlink="">
      <xdr:nvSpPr>
        <xdr:cNvPr id="40" name="TextBox 1">
          <a:extLst>
            <a:ext uri="{FF2B5EF4-FFF2-40B4-BE49-F238E27FC236}">
              <a16:creationId xmlns:a16="http://schemas.microsoft.com/office/drawing/2014/main" id="{57013092-2B79-40CC-9027-9ADA2C7F4EB2}"/>
            </a:ext>
          </a:extLst>
        </xdr:cNvPr>
        <xdr:cNvSpPr txBox="1"/>
      </xdr:nvSpPr>
      <xdr:spPr>
        <a:xfrm>
          <a:off x="33170071"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a:t>
          </a:r>
          <a:r>
            <a:rPr lang="en-US" sz="800" b="0" baseline="0">
              <a:solidFill>
                <a:sysClr val="windowText" lastClr="000000"/>
              </a:solidFill>
              <a:latin typeface="Courier New" pitchFamily="49" charset="0"/>
              <a:cs typeface="Courier New" pitchFamily="49" charset="0"/>
            </a:rPr>
            <a:t> Q21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91440</xdr:colOff>
      <xdr:row>6</xdr:row>
      <xdr:rowOff>706120</xdr:rowOff>
    </xdr:from>
    <xdr:ext cx="2268644" cy="673261"/>
    <xdr:sp macro="" textlink="">
      <xdr:nvSpPr>
        <xdr:cNvPr id="41" name="TextBox 1">
          <a:extLst>
            <a:ext uri="{FF2B5EF4-FFF2-40B4-BE49-F238E27FC236}">
              <a16:creationId xmlns:a16="http://schemas.microsoft.com/office/drawing/2014/main" id="{EC671736-8C0D-4AFC-AA1F-D7C4FC195D98}"/>
            </a:ext>
          </a:extLst>
        </xdr:cNvPr>
        <xdr:cNvSpPr txBox="1"/>
      </xdr:nvSpPr>
      <xdr:spPr>
        <a:xfrm>
          <a:off x="38519523" y="4981787"/>
          <a:ext cx="2268644"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RARELY</a:t>
          </a:r>
          <a:r>
            <a:rPr lang="en-US" sz="800" b="0" baseline="0">
              <a:solidFill>
                <a:sysClr val="windowText" lastClr="000000"/>
              </a:solidFill>
              <a:latin typeface="Courier New" pitchFamily="49" charset="0"/>
              <a:cs typeface="Courier New" pitchFamily="49" charset="0"/>
            </a:rPr>
            <a:t> (1 or 2 TIMES)</a:t>
          </a:r>
          <a:r>
            <a:rPr lang="en-US" sz="800" b="0">
              <a:solidFill>
                <a:sysClr val="windowText" lastClr="000000"/>
              </a:solidFill>
              <a:latin typeface="Courier New" pitchFamily="49" charset="0"/>
              <a:cs typeface="Courier New" pitchFamily="49" charset="0"/>
            </a:rPr>
            <a:t> .........1</a:t>
          </a:r>
        </a:p>
        <a:p>
          <a:r>
            <a:rPr lang="en-US" sz="800" b="0">
              <a:solidFill>
                <a:sysClr val="windowText" lastClr="000000"/>
              </a:solidFill>
              <a:latin typeface="Courier New" pitchFamily="49" charset="0"/>
              <a:cs typeface="Courier New" pitchFamily="49" charset="0"/>
            </a:rPr>
            <a:t>SOMETIMES (3 - 10</a:t>
          </a:r>
          <a:r>
            <a:rPr lang="en-US" sz="800" b="0" baseline="0">
              <a:solidFill>
                <a:sysClr val="windowText" lastClr="000000"/>
              </a:solidFill>
              <a:latin typeface="Courier New" pitchFamily="49" charset="0"/>
              <a:cs typeface="Courier New" pitchFamily="49" charset="0"/>
            </a:rPr>
            <a:t> TIMES) </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OFTEN (MORE THAN</a:t>
          </a:r>
          <a:r>
            <a:rPr lang="en-US" sz="800" b="0" baseline="0">
              <a:solidFill>
                <a:sysClr val="windowText" lastClr="000000"/>
              </a:solidFill>
              <a:latin typeface="Courier New" pitchFamily="49" charset="0"/>
              <a:cs typeface="Courier New" pitchFamily="49" charset="0"/>
            </a:rPr>
            <a:t> 10 TIMES) ....3</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2508251</xdr:colOff>
      <xdr:row>6</xdr:row>
      <xdr:rowOff>1534583</xdr:rowOff>
    </xdr:from>
    <xdr:ext cx="1477857" cy="324704"/>
    <xdr:sp macro="" textlink="">
      <xdr:nvSpPr>
        <xdr:cNvPr id="42" name="TextBox 1">
          <a:extLst>
            <a:ext uri="{FF2B5EF4-FFF2-40B4-BE49-F238E27FC236}">
              <a16:creationId xmlns:a16="http://schemas.microsoft.com/office/drawing/2014/main" id="{08F42E23-E875-4820-9D4B-12F58356CAEF}"/>
            </a:ext>
          </a:extLst>
        </xdr:cNvPr>
        <xdr:cNvSpPr txBox="1"/>
      </xdr:nvSpPr>
      <xdr:spPr>
        <a:xfrm>
          <a:off x="40936334" y="5810250"/>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&gt;&gt;Q23 </a:t>
          </a: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42333</xdr:colOff>
      <xdr:row>6</xdr:row>
      <xdr:rowOff>613833</xdr:rowOff>
    </xdr:from>
    <xdr:ext cx="1477857" cy="324704"/>
    <xdr:sp macro="" textlink="">
      <xdr:nvSpPr>
        <xdr:cNvPr id="43" name="TextBox 1">
          <a:extLst>
            <a:ext uri="{FF2B5EF4-FFF2-40B4-BE49-F238E27FC236}">
              <a16:creationId xmlns:a16="http://schemas.microsoft.com/office/drawing/2014/main" id="{B24BE7D3-2AE9-43D0-9797-4EDDC29FCB98}"/>
            </a:ext>
          </a:extLst>
        </xdr:cNvPr>
        <xdr:cNvSpPr txBox="1"/>
      </xdr:nvSpPr>
      <xdr:spPr>
        <a:xfrm>
          <a:off x="36969488" y="4891405"/>
          <a:ext cx="147785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a:t>
          </a:r>
          <a:r>
            <a:rPr lang="en-US" sz="800" b="0" baseline="0">
              <a:solidFill>
                <a:sysClr val="windowText" lastClr="000000"/>
              </a:solidFill>
              <a:latin typeface="Courier New" pitchFamily="49" charset="0"/>
              <a:cs typeface="Courier New" pitchFamily="49" charset="0"/>
            </a:rPr>
            <a:t> Q24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91440</xdr:colOff>
      <xdr:row>6</xdr:row>
      <xdr:rowOff>706120</xdr:rowOff>
    </xdr:from>
    <xdr:ext cx="2268644" cy="673261"/>
    <xdr:sp macro="" textlink="">
      <xdr:nvSpPr>
        <xdr:cNvPr id="45" name="TextBox 1">
          <a:extLst>
            <a:ext uri="{FF2B5EF4-FFF2-40B4-BE49-F238E27FC236}">
              <a16:creationId xmlns:a16="http://schemas.microsoft.com/office/drawing/2014/main" id="{1B5C9C8B-4F85-411D-8216-61FABEBD472A}"/>
            </a:ext>
          </a:extLst>
        </xdr:cNvPr>
        <xdr:cNvSpPr txBox="1"/>
      </xdr:nvSpPr>
      <xdr:spPr>
        <a:xfrm>
          <a:off x="38523333" y="4977977"/>
          <a:ext cx="2268644"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RARELY</a:t>
          </a:r>
          <a:r>
            <a:rPr lang="en-US" sz="800" b="0" baseline="0">
              <a:solidFill>
                <a:sysClr val="windowText" lastClr="000000"/>
              </a:solidFill>
              <a:latin typeface="Courier New" pitchFamily="49" charset="0"/>
              <a:cs typeface="Courier New" pitchFamily="49" charset="0"/>
            </a:rPr>
            <a:t> (1 or 2 TIMES)</a:t>
          </a:r>
          <a:r>
            <a:rPr lang="en-US" sz="800" b="0">
              <a:solidFill>
                <a:sysClr val="windowText" lastClr="000000"/>
              </a:solidFill>
              <a:latin typeface="Courier New" pitchFamily="49" charset="0"/>
              <a:cs typeface="Courier New" pitchFamily="49" charset="0"/>
            </a:rPr>
            <a:t> .........1</a:t>
          </a:r>
        </a:p>
        <a:p>
          <a:r>
            <a:rPr lang="en-US" sz="800" b="0">
              <a:solidFill>
                <a:sysClr val="windowText" lastClr="000000"/>
              </a:solidFill>
              <a:latin typeface="Courier New" pitchFamily="49" charset="0"/>
              <a:cs typeface="Courier New" pitchFamily="49" charset="0"/>
            </a:rPr>
            <a:t>SOMETIMES (3 - 10</a:t>
          </a:r>
          <a:r>
            <a:rPr lang="en-US" sz="800" b="0" baseline="0">
              <a:solidFill>
                <a:sysClr val="windowText" lastClr="000000"/>
              </a:solidFill>
              <a:latin typeface="Courier New" pitchFamily="49" charset="0"/>
              <a:cs typeface="Courier New" pitchFamily="49" charset="0"/>
            </a:rPr>
            <a:t> TIMES) </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OFTEN (MORE THAN</a:t>
          </a:r>
          <a:r>
            <a:rPr lang="en-US" sz="800" b="0" baseline="0">
              <a:solidFill>
                <a:sysClr val="windowText" lastClr="000000"/>
              </a:solidFill>
              <a:latin typeface="Courier New" pitchFamily="49" charset="0"/>
              <a:cs typeface="Courier New" pitchFamily="49" charset="0"/>
            </a:rPr>
            <a:t> 10 TIMES) ....3</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117475</xdr:colOff>
      <xdr:row>5</xdr:row>
      <xdr:rowOff>1276350</xdr:rowOff>
    </xdr:from>
    <xdr:ext cx="809625" cy="440890"/>
    <xdr:sp macro="" textlink="">
      <xdr:nvSpPr>
        <xdr:cNvPr id="2" name="TextBox 2">
          <a:extLst>
            <a:ext uri="{FF2B5EF4-FFF2-40B4-BE49-F238E27FC236}">
              <a16:creationId xmlns:a16="http://schemas.microsoft.com/office/drawing/2014/main" id="{E48410EB-6260-47E8-A18E-22C7D1FE3115}"/>
            </a:ext>
          </a:extLst>
        </xdr:cNvPr>
        <xdr:cNvSpPr txBox="1"/>
      </xdr:nvSpPr>
      <xdr:spPr>
        <a:xfrm>
          <a:off x="1079500"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88900</xdr:colOff>
      <xdr:row>5</xdr:row>
      <xdr:rowOff>1276350</xdr:rowOff>
    </xdr:from>
    <xdr:ext cx="809625" cy="440890"/>
    <xdr:sp macro="" textlink="">
      <xdr:nvSpPr>
        <xdr:cNvPr id="3" name="TextBox 2">
          <a:extLst>
            <a:ext uri="{FF2B5EF4-FFF2-40B4-BE49-F238E27FC236}">
              <a16:creationId xmlns:a16="http://schemas.microsoft.com/office/drawing/2014/main" id="{C01FFD73-69E4-45C0-BCDF-BFB7DBBB1C18}"/>
            </a:ext>
          </a:extLst>
        </xdr:cNvPr>
        <xdr:cNvSpPr txBox="1"/>
      </xdr:nvSpPr>
      <xdr:spPr>
        <a:xfrm>
          <a:off x="2012950"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107950</xdr:colOff>
      <xdr:row>5</xdr:row>
      <xdr:rowOff>1289050</xdr:rowOff>
    </xdr:from>
    <xdr:ext cx="809625" cy="440890"/>
    <xdr:sp macro="" textlink="">
      <xdr:nvSpPr>
        <xdr:cNvPr id="4" name="TextBox 2">
          <a:extLst>
            <a:ext uri="{FF2B5EF4-FFF2-40B4-BE49-F238E27FC236}">
              <a16:creationId xmlns:a16="http://schemas.microsoft.com/office/drawing/2014/main" id="{27A35D1F-D670-4B02-A660-58E3707EEE94}"/>
            </a:ext>
          </a:extLst>
        </xdr:cNvPr>
        <xdr:cNvSpPr txBox="1"/>
      </xdr:nvSpPr>
      <xdr:spPr>
        <a:xfrm>
          <a:off x="2994025" y="24034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95250</xdr:colOff>
      <xdr:row>5</xdr:row>
      <xdr:rowOff>1295400</xdr:rowOff>
    </xdr:from>
    <xdr:ext cx="809625" cy="440890"/>
    <xdr:sp macro="" textlink="">
      <xdr:nvSpPr>
        <xdr:cNvPr id="5" name="TextBox 2">
          <a:extLst>
            <a:ext uri="{FF2B5EF4-FFF2-40B4-BE49-F238E27FC236}">
              <a16:creationId xmlns:a16="http://schemas.microsoft.com/office/drawing/2014/main" id="{8D419FCD-ECBE-44CE-AB9A-275941F22BDA}"/>
            </a:ext>
          </a:extLst>
        </xdr:cNvPr>
        <xdr:cNvSpPr txBox="1"/>
      </xdr:nvSpPr>
      <xdr:spPr>
        <a:xfrm>
          <a:off x="3943350"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101600</xdr:colOff>
      <xdr:row>5</xdr:row>
      <xdr:rowOff>1301750</xdr:rowOff>
    </xdr:from>
    <xdr:ext cx="809625" cy="440890"/>
    <xdr:sp macro="" textlink="">
      <xdr:nvSpPr>
        <xdr:cNvPr id="6" name="TextBox 2">
          <a:extLst>
            <a:ext uri="{FF2B5EF4-FFF2-40B4-BE49-F238E27FC236}">
              <a16:creationId xmlns:a16="http://schemas.microsoft.com/office/drawing/2014/main" id="{AF8CDBA6-BD33-498A-82AB-7F140A6F1FB8}"/>
            </a:ext>
          </a:extLst>
        </xdr:cNvPr>
        <xdr:cNvSpPr txBox="1"/>
      </xdr:nvSpPr>
      <xdr:spPr>
        <a:xfrm>
          <a:off x="6835775" y="2416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88900</xdr:colOff>
      <xdr:row>5</xdr:row>
      <xdr:rowOff>1308100</xdr:rowOff>
    </xdr:from>
    <xdr:ext cx="809625" cy="440890"/>
    <xdr:sp macro="" textlink="">
      <xdr:nvSpPr>
        <xdr:cNvPr id="7" name="TextBox 2">
          <a:extLst>
            <a:ext uri="{FF2B5EF4-FFF2-40B4-BE49-F238E27FC236}">
              <a16:creationId xmlns:a16="http://schemas.microsoft.com/office/drawing/2014/main" id="{2143222A-1888-45B5-9BEE-47CA6A0A7FC4}"/>
            </a:ext>
          </a:extLst>
        </xdr:cNvPr>
        <xdr:cNvSpPr txBox="1"/>
      </xdr:nvSpPr>
      <xdr:spPr>
        <a:xfrm>
          <a:off x="7785100" y="24225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88900</xdr:colOff>
      <xdr:row>5</xdr:row>
      <xdr:rowOff>1327150</xdr:rowOff>
    </xdr:from>
    <xdr:ext cx="809625" cy="440890"/>
    <xdr:sp macro="" textlink="">
      <xdr:nvSpPr>
        <xdr:cNvPr id="8" name="TextBox 2">
          <a:extLst>
            <a:ext uri="{FF2B5EF4-FFF2-40B4-BE49-F238E27FC236}">
              <a16:creationId xmlns:a16="http://schemas.microsoft.com/office/drawing/2014/main" id="{A86B26E7-8969-432B-A33A-6A1802EA5B83}"/>
            </a:ext>
          </a:extLst>
        </xdr:cNvPr>
        <xdr:cNvSpPr txBox="1"/>
      </xdr:nvSpPr>
      <xdr:spPr>
        <a:xfrm>
          <a:off x="8747125" y="24415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96227</xdr:colOff>
      <xdr:row>5</xdr:row>
      <xdr:rowOff>1485412</xdr:rowOff>
    </xdr:from>
    <xdr:ext cx="809625" cy="440890"/>
    <xdr:sp macro="" textlink="">
      <xdr:nvSpPr>
        <xdr:cNvPr id="9" name="TextBox 2">
          <a:extLst>
            <a:ext uri="{FF2B5EF4-FFF2-40B4-BE49-F238E27FC236}">
              <a16:creationId xmlns:a16="http://schemas.microsoft.com/office/drawing/2014/main" id="{DE928F20-6FAC-4789-B1E5-3E461C7BF35D}"/>
            </a:ext>
          </a:extLst>
        </xdr:cNvPr>
        <xdr:cNvSpPr txBox="1"/>
      </xdr:nvSpPr>
      <xdr:spPr>
        <a:xfrm>
          <a:off x="9694496" y="2599104"/>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114300</xdr:colOff>
      <xdr:row>5</xdr:row>
      <xdr:rowOff>1358900</xdr:rowOff>
    </xdr:from>
    <xdr:ext cx="809625" cy="440890"/>
    <xdr:sp macro="" textlink="">
      <xdr:nvSpPr>
        <xdr:cNvPr id="10" name="TextBox 2">
          <a:extLst>
            <a:ext uri="{FF2B5EF4-FFF2-40B4-BE49-F238E27FC236}">
              <a16:creationId xmlns:a16="http://schemas.microsoft.com/office/drawing/2014/main" id="{CEEA8A58-6837-4574-8FF5-B3AB016900C1}"/>
            </a:ext>
          </a:extLst>
        </xdr:cNvPr>
        <xdr:cNvSpPr txBox="1"/>
      </xdr:nvSpPr>
      <xdr:spPr>
        <a:xfrm>
          <a:off x="10696575" y="24733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120650</xdr:colOff>
      <xdr:row>5</xdr:row>
      <xdr:rowOff>1377950</xdr:rowOff>
    </xdr:from>
    <xdr:ext cx="809625" cy="440890"/>
    <xdr:sp macro="" textlink="">
      <xdr:nvSpPr>
        <xdr:cNvPr id="11" name="TextBox 2">
          <a:extLst>
            <a:ext uri="{FF2B5EF4-FFF2-40B4-BE49-F238E27FC236}">
              <a16:creationId xmlns:a16="http://schemas.microsoft.com/office/drawing/2014/main" id="{564AF19F-52DF-4579-AAA9-467C86DC99C4}"/>
            </a:ext>
          </a:extLst>
        </xdr:cNvPr>
        <xdr:cNvSpPr txBox="1"/>
      </xdr:nvSpPr>
      <xdr:spPr>
        <a:xfrm>
          <a:off x="11664950" y="24923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107950</xdr:colOff>
      <xdr:row>5</xdr:row>
      <xdr:rowOff>1371600</xdr:rowOff>
    </xdr:from>
    <xdr:ext cx="809625" cy="440890"/>
    <xdr:sp macro="" textlink="">
      <xdr:nvSpPr>
        <xdr:cNvPr id="12" name="TextBox 2">
          <a:extLst>
            <a:ext uri="{FF2B5EF4-FFF2-40B4-BE49-F238E27FC236}">
              <a16:creationId xmlns:a16="http://schemas.microsoft.com/office/drawing/2014/main" id="{57908287-0BFC-456F-8FC6-AC0E525D1AA5}"/>
            </a:ext>
          </a:extLst>
        </xdr:cNvPr>
        <xdr:cNvSpPr txBox="1"/>
      </xdr:nvSpPr>
      <xdr:spPr>
        <a:xfrm>
          <a:off x="12614275"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95250</xdr:colOff>
      <xdr:row>5</xdr:row>
      <xdr:rowOff>1390650</xdr:rowOff>
    </xdr:from>
    <xdr:ext cx="809625" cy="440890"/>
    <xdr:sp macro="" textlink="">
      <xdr:nvSpPr>
        <xdr:cNvPr id="13" name="TextBox 2">
          <a:extLst>
            <a:ext uri="{FF2B5EF4-FFF2-40B4-BE49-F238E27FC236}">
              <a16:creationId xmlns:a16="http://schemas.microsoft.com/office/drawing/2014/main" id="{B90A5D39-A3B2-4623-A121-3B397CAFEBFE}"/>
            </a:ext>
          </a:extLst>
        </xdr:cNvPr>
        <xdr:cNvSpPr txBox="1"/>
      </xdr:nvSpPr>
      <xdr:spPr>
        <a:xfrm>
          <a:off x="13563600" y="2505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88900</xdr:colOff>
      <xdr:row>5</xdr:row>
      <xdr:rowOff>1371600</xdr:rowOff>
    </xdr:from>
    <xdr:ext cx="809625" cy="440890"/>
    <xdr:sp macro="" textlink="">
      <xdr:nvSpPr>
        <xdr:cNvPr id="14" name="TextBox 2">
          <a:extLst>
            <a:ext uri="{FF2B5EF4-FFF2-40B4-BE49-F238E27FC236}">
              <a16:creationId xmlns:a16="http://schemas.microsoft.com/office/drawing/2014/main" id="{C1F98EAE-8E3C-42D0-B040-CF7CAF305232}"/>
            </a:ext>
          </a:extLst>
        </xdr:cNvPr>
        <xdr:cNvSpPr txBox="1"/>
      </xdr:nvSpPr>
      <xdr:spPr>
        <a:xfrm>
          <a:off x="15481300"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88900</xdr:colOff>
      <xdr:row>5</xdr:row>
      <xdr:rowOff>1346200</xdr:rowOff>
    </xdr:from>
    <xdr:ext cx="809625" cy="440890"/>
    <xdr:sp macro="" textlink="">
      <xdr:nvSpPr>
        <xdr:cNvPr id="15" name="TextBox 2">
          <a:extLst>
            <a:ext uri="{FF2B5EF4-FFF2-40B4-BE49-F238E27FC236}">
              <a16:creationId xmlns:a16="http://schemas.microsoft.com/office/drawing/2014/main" id="{F56F8BB9-71D5-4D1D-81BA-19CF55264996}"/>
            </a:ext>
          </a:extLst>
        </xdr:cNvPr>
        <xdr:cNvSpPr txBox="1"/>
      </xdr:nvSpPr>
      <xdr:spPr>
        <a:xfrm>
          <a:off x="16443325" y="24606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101600</xdr:colOff>
      <xdr:row>5</xdr:row>
      <xdr:rowOff>1384300</xdr:rowOff>
    </xdr:from>
    <xdr:ext cx="809625" cy="440890"/>
    <xdr:sp macro="" textlink="">
      <xdr:nvSpPr>
        <xdr:cNvPr id="16" name="TextBox 2">
          <a:extLst>
            <a:ext uri="{FF2B5EF4-FFF2-40B4-BE49-F238E27FC236}">
              <a16:creationId xmlns:a16="http://schemas.microsoft.com/office/drawing/2014/main" id="{06D810C9-987B-4DC2-8A8F-DC60417CCBEB}"/>
            </a:ext>
          </a:extLst>
        </xdr:cNvPr>
        <xdr:cNvSpPr txBox="1"/>
      </xdr:nvSpPr>
      <xdr:spPr>
        <a:xfrm>
          <a:off x="19646900" y="24987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101600</xdr:colOff>
      <xdr:row>5</xdr:row>
      <xdr:rowOff>1301750</xdr:rowOff>
    </xdr:from>
    <xdr:ext cx="809625" cy="440890"/>
    <xdr:sp macro="" textlink="">
      <xdr:nvSpPr>
        <xdr:cNvPr id="17" name="TextBox 2">
          <a:extLst>
            <a:ext uri="{FF2B5EF4-FFF2-40B4-BE49-F238E27FC236}">
              <a16:creationId xmlns:a16="http://schemas.microsoft.com/office/drawing/2014/main" id="{F451939B-7539-4830-9E96-C346BE211B1F}"/>
            </a:ext>
          </a:extLst>
        </xdr:cNvPr>
        <xdr:cNvSpPr txBox="1"/>
      </xdr:nvSpPr>
      <xdr:spPr>
        <a:xfrm>
          <a:off x="5873750" y="2416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228600</xdr:colOff>
      <xdr:row>5</xdr:row>
      <xdr:rowOff>1365250</xdr:rowOff>
    </xdr:from>
    <xdr:ext cx="809625" cy="440890"/>
    <xdr:sp macro="" textlink="">
      <xdr:nvSpPr>
        <xdr:cNvPr id="18" name="TextBox 2">
          <a:extLst>
            <a:ext uri="{FF2B5EF4-FFF2-40B4-BE49-F238E27FC236}">
              <a16:creationId xmlns:a16="http://schemas.microsoft.com/office/drawing/2014/main" id="{DA883DB4-30E6-4377-92B5-AFB89D2E12E0}"/>
            </a:ext>
          </a:extLst>
        </xdr:cNvPr>
        <xdr:cNvSpPr txBox="1"/>
      </xdr:nvSpPr>
      <xdr:spPr>
        <a:xfrm>
          <a:off x="18507075" y="24796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158750</xdr:colOff>
      <xdr:row>5</xdr:row>
      <xdr:rowOff>1301750</xdr:rowOff>
    </xdr:from>
    <xdr:ext cx="809625" cy="440890"/>
    <xdr:sp macro="" textlink="">
      <xdr:nvSpPr>
        <xdr:cNvPr id="19" name="TextBox 2">
          <a:extLst>
            <a:ext uri="{FF2B5EF4-FFF2-40B4-BE49-F238E27FC236}">
              <a16:creationId xmlns:a16="http://schemas.microsoft.com/office/drawing/2014/main" id="{48627D22-CF19-4A1E-B400-6D9A4C9469F2}"/>
            </a:ext>
          </a:extLst>
        </xdr:cNvPr>
        <xdr:cNvSpPr txBox="1"/>
      </xdr:nvSpPr>
      <xdr:spPr>
        <a:xfrm>
          <a:off x="4968875" y="2416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95250</xdr:colOff>
      <xdr:row>5</xdr:row>
      <xdr:rowOff>1390650</xdr:rowOff>
    </xdr:from>
    <xdr:ext cx="809625" cy="440890"/>
    <xdr:sp macro="" textlink="">
      <xdr:nvSpPr>
        <xdr:cNvPr id="20" name="TextBox 2">
          <a:extLst>
            <a:ext uri="{FF2B5EF4-FFF2-40B4-BE49-F238E27FC236}">
              <a16:creationId xmlns:a16="http://schemas.microsoft.com/office/drawing/2014/main" id="{94B7ED94-F56C-47FA-BB83-FD555AEAAD82}"/>
            </a:ext>
          </a:extLst>
        </xdr:cNvPr>
        <xdr:cNvSpPr txBox="1"/>
      </xdr:nvSpPr>
      <xdr:spPr>
        <a:xfrm>
          <a:off x="14525625" y="2505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196850</xdr:colOff>
      <xdr:row>5</xdr:row>
      <xdr:rowOff>1371600</xdr:rowOff>
    </xdr:from>
    <xdr:ext cx="809625" cy="440890"/>
    <xdr:sp macro="" textlink="">
      <xdr:nvSpPr>
        <xdr:cNvPr id="21" name="TextBox 2">
          <a:extLst>
            <a:ext uri="{FF2B5EF4-FFF2-40B4-BE49-F238E27FC236}">
              <a16:creationId xmlns:a16="http://schemas.microsoft.com/office/drawing/2014/main" id="{CB77676C-9CBC-4ADF-98EB-79F770983337}"/>
            </a:ext>
          </a:extLst>
        </xdr:cNvPr>
        <xdr:cNvSpPr txBox="1"/>
      </xdr:nvSpPr>
      <xdr:spPr>
        <a:xfrm>
          <a:off x="17513300"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203200</xdr:colOff>
      <xdr:row>5</xdr:row>
      <xdr:rowOff>1282700</xdr:rowOff>
    </xdr:from>
    <xdr:ext cx="809625" cy="440890"/>
    <xdr:sp macro="" textlink="">
      <xdr:nvSpPr>
        <xdr:cNvPr id="22" name="TextBox 2">
          <a:extLst>
            <a:ext uri="{FF2B5EF4-FFF2-40B4-BE49-F238E27FC236}">
              <a16:creationId xmlns:a16="http://schemas.microsoft.com/office/drawing/2014/main" id="{C6246AF1-C4D7-481B-9FD0-D6EA47796BF1}"/>
            </a:ext>
          </a:extLst>
        </xdr:cNvPr>
        <xdr:cNvSpPr txBox="1"/>
      </xdr:nvSpPr>
      <xdr:spPr>
        <a:xfrm>
          <a:off x="203200" y="2397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149225</xdr:colOff>
      <xdr:row>5</xdr:row>
      <xdr:rowOff>1508125</xdr:rowOff>
    </xdr:from>
    <xdr:ext cx="809625" cy="440890"/>
    <xdr:sp macro="" textlink="">
      <xdr:nvSpPr>
        <xdr:cNvPr id="23" name="TextBox 2">
          <a:extLst>
            <a:ext uri="{FF2B5EF4-FFF2-40B4-BE49-F238E27FC236}">
              <a16:creationId xmlns:a16="http://schemas.microsoft.com/office/drawing/2014/main" id="{CEA94439-7FF3-4FD4-A6A2-7479C974EE23}"/>
            </a:ext>
          </a:extLst>
        </xdr:cNvPr>
        <xdr:cNvSpPr txBox="1"/>
      </xdr:nvSpPr>
      <xdr:spPr>
        <a:xfrm>
          <a:off x="20656550" y="26225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158750</xdr:colOff>
      <xdr:row>5</xdr:row>
      <xdr:rowOff>1397000</xdr:rowOff>
    </xdr:from>
    <xdr:ext cx="809625" cy="440890"/>
    <xdr:sp macro="" textlink="">
      <xdr:nvSpPr>
        <xdr:cNvPr id="24" name="TextBox 2">
          <a:extLst>
            <a:ext uri="{FF2B5EF4-FFF2-40B4-BE49-F238E27FC236}">
              <a16:creationId xmlns:a16="http://schemas.microsoft.com/office/drawing/2014/main" id="{AF8923E5-5CAD-4A62-B7F2-396FE2464D56}"/>
            </a:ext>
          </a:extLst>
        </xdr:cNvPr>
        <xdr:cNvSpPr txBox="1"/>
      </xdr:nvSpPr>
      <xdr:spPr>
        <a:xfrm>
          <a:off x="21770975" y="25114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127000</xdr:colOff>
      <xdr:row>5</xdr:row>
      <xdr:rowOff>1390650</xdr:rowOff>
    </xdr:from>
    <xdr:ext cx="809625" cy="440890"/>
    <xdr:sp macro="" textlink="">
      <xdr:nvSpPr>
        <xdr:cNvPr id="25" name="TextBox 2">
          <a:extLst>
            <a:ext uri="{FF2B5EF4-FFF2-40B4-BE49-F238E27FC236}">
              <a16:creationId xmlns:a16="http://schemas.microsoft.com/office/drawing/2014/main" id="{8E09C6D7-3C7F-4615-9F61-70845F03F050}"/>
            </a:ext>
          </a:extLst>
        </xdr:cNvPr>
        <xdr:cNvSpPr txBox="1"/>
      </xdr:nvSpPr>
      <xdr:spPr>
        <a:xfrm>
          <a:off x="22844125" y="2505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43962</xdr:colOff>
      <xdr:row>5</xdr:row>
      <xdr:rowOff>1245577</xdr:rowOff>
    </xdr:from>
    <xdr:ext cx="809625" cy="440890"/>
    <xdr:sp macro="" textlink="">
      <xdr:nvSpPr>
        <xdr:cNvPr id="29" name="TextBox 2">
          <a:extLst>
            <a:ext uri="{FF2B5EF4-FFF2-40B4-BE49-F238E27FC236}">
              <a16:creationId xmlns:a16="http://schemas.microsoft.com/office/drawing/2014/main" id="{297F1511-8EFD-46BD-A6F0-3F1635C66796}"/>
            </a:ext>
          </a:extLst>
        </xdr:cNvPr>
        <xdr:cNvSpPr txBox="1"/>
      </xdr:nvSpPr>
      <xdr:spPr>
        <a:xfrm>
          <a:off x="2022231" y="2351942"/>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12</xdr:row>
      <xdr:rowOff>503728</xdr:rowOff>
    </xdr:from>
    <xdr:ext cx="1096197" cy="208519"/>
    <xdr:sp macro="" textlink="">
      <xdr:nvSpPr>
        <xdr:cNvPr id="12" name="TextBox 9">
          <a:extLst>
            <a:ext uri="{FF2B5EF4-FFF2-40B4-BE49-F238E27FC236}">
              <a16:creationId xmlns:a16="http://schemas.microsoft.com/office/drawing/2014/main" id="{00000000-0008-0000-0700-00000C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12</xdr:row>
      <xdr:rowOff>503728</xdr:rowOff>
    </xdr:from>
    <xdr:ext cx="1096197" cy="208519"/>
    <xdr:sp macro="" textlink="">
      <xdr:nvSpPr>
        <xdr:cNvPr id="13" name="TextBox 9">
          <a:extLst>
            <a:ext uri="{FF2B5EF4-FFF2-40B4-BE49-F238E27FC236}">
              <a16:creationId xmlns:a16="http://schemas.microsoft.com/office/drawing/2014/main" id="{00000000-0008-0000-0700-00000D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482600</xdr:colOff>
      <xdr:row>5</xdr:row>
      <xdr:rowOff>1447800</xdr:rowOff>
    </xdr:from>
    <xdr:ext cx="723900" cy="557076"/>
    <xdr:sp macro="" textlink="">
      <xdr:nvSpPr>
        <xdr:cNvPr id="17" name="TextBox 9">
          <a:extLst>
            <a:ext uri="{FF2B5EF4-FFF2-40B4-BE49-F238E27FC236}">
              <a16:creationId xmlns:a16="http://schemas.microsoft.com/office/drawing/2014/main" id="{0D801DFD-E183-4F09-9775-042C91914016}"/>
            </a:ext>
          </a:extLst>
        </xdr:cNvPr>
        <xdr:cNvSpPr txBox="1"/>
      </xdr:nvSpPr>
      <xdr:spPr>
        <a:xfrm>
          <a:off x="482600" y="2257425"/>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320676</xdr:colOff>
      <xdr:row>5</xdr:row>
      <xdr:rowOff>1435418</xdr:rowOff>
    </xdr:from>
    <xdr:ext cx="822324" cy="324704"/>
    <xdr:sp macro="" textlink="">
      <xdr:nvSpPr>
        <xdr:cNvPr id="23" name="TextBox 3">
          <a:extLst>
            <a:ext uri="{FF2B5EF4-FFF2-40B4-BE49-F238E27FC236}">
              <a16:creationId xmlns:a16="http://schemas.microsoft.com/office/drawing/2014/main" id="{A6D379C4-A7F9-41EB-AD65-80328E091F42}"/>
            </a:ext>
          </a:extLst>
        </xdr:cNvPr>
        <xdr:cNvSpPr txBox="1"/>
      </xdr:nvSpPr>
      <xdr:spPr>
        <a:xfrm>
          <a:off x="8578851" y="2406968"/>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206375</xdr:colOff>
      <xdr:row>5</xdr:row>
      <xdr:rowOff>1123951</xdr:rowOff>
    </xdr:from>
    <xdr:to>
      <xdr:col>2</xdr:col>
      <xdr:colOff>1903095</xdr:colOff>
      <xdr:row>8</xdr:row>
      <xdr:rowOff>104775</xdr:rowOff>
    </xdr:to>
    <xdr:sp macro="" textlink="">
      <xdr:nvSpPr>
        <xdr:cNvPr id="25" name="TextBox 10">
          <a:extLst>
            <a:ext uri="{FF2B5EF4-FFF2-40B4-BE49-F238E27FC236}">
              <a16:creationId xmlns:a16="http://schemas.microsoft.com/office/drawing/2014/main" id="{8C5F6038-10C8-4045-9D11-840544B02FE1}"/>
            </a:ext>
          </a:extLst>
        </xdr:cNvPr>
        <xdr:cNvSpPr txBox="1"/>
      </xdr:nvSpPr>
      <xdr:spPr>
        <a:xfrm>
          <a:off x="10283825" y="2095501"/>
          <a:ext cx="1696720" cy="118109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3</xdr:col>
      <xdr:colOff>530225</xdr:colOff>
      <xdr:row>5</xdr:row>
      <xdr:rowOff>1400175</xdr:rowOff>
    </xdr:from>
    <xdr:ext cx="723900" cy="557076"/>
    <xdr:sp macro="" textlink="">
      <xdr:nvSpPr>
        <xdr:cNvPr id="26" name="TextBox 9">
          <a:extLst>
            <a:ext uri="{FF2B5EF4-FFF2-40B4-BE49-F238E27FC236}">
              <a16:creationId xmlns:a16="http://schemas.microsoft.com/office/drawing/2014/main" id="{80373437-192B-43E3-9D80-A0639C0C29DF}"/>
            </a:ext>
          </a:extLst>
        </xdr:cNvPr>
        <xdr:cNvSpPr txBox="1"/>
      </xdr:nvSpPr>
      <xdr:spPr>
        <a:xfrm>
          <a:off x="2197100" y="217805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320676</xdr:colOff>
      <xdr:row>5</xdr:row>
      <xdr:rowOff>1435418</xdr:rowOff>
    </xdr:from>
    <xdr:ext cx="822324" cy="324704"/>
    <xdr:sp macro="" textlink="">
      <xdr:nvSpPr>
        <xdr:cNvPr id="27" name="TextBox 3">
          <a:extLst>
            <a:ext uri="{FF2B5EF4-FFF2-40B4-BE49-F238E27FC236}">
              <a16:creationId xmlns:a16="http://schemas.microsoft.com/office/drawing/2014/main" id="{A7569136-454E-4670-97DE-04335250593F}"/>
            </a:ext>
          </a:extLst>
        </xdr:cNvPr>
        <xdr:cNvSpPr txBox="1"/>
      </xdr:nvSpPr>
      <xdr:spPr>
        <a:xfrm>
          <a:off x="3806826"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206375</xdr:colOff>
      <xdr:row>5</xdr:row>
      <xdr:rowOff>1123951</xdr:rowOff>
    </xdr:from>
    <xdr:to>
      <xdr:col>5</xdr:col>
      <xdr:colOff>1903095</xdr:colOff>
      <xdr:row>8</xdr:row>
      <xdr:rowOff>104775</xdr:rowOff>
    </xdr:to>
    <xdr:sp macro="" textlink="">
      <xdr:nvSpPr>
        <xdr:cNvPr id="28" name="TextBox 10">
          <a:extLst>
            <a:ext uri="{FF2B5EF4-FFF2-40B4-BE49-F238E27FC236}">
              <a16:creationId xmlns:a16="http://schemas.microsoft.com/office/drawing/2014/main" id="{7A88A4E4-B5E6-4531-99EE-95FEE7F5A822}"/>
            </a:ext>
          </a:extLst>
        </xdr:cNvPr>
        <xdr:cNvSpPr txBox="1"/>
      </xdr:nvSpPr>
      <xdr:spPr>
        <a:xfrm>
          <a:off x="5511800"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6</xdr:col>
      <xdr:colOff>530225</xdr:colOff>
      <xdr:row>5</xdr:row>
      <xdr:rowOff>1400175</xdr:rowOff>
    </xdr:from>
    <xdr:ext cx="723900" cy="557076"/>
    <xdr:sp macro="" textlink="">
      <xdr:nvSpPr>
        <xdr:cNvPr id="29" name="TextBox 9">
          <a:extLst>
            <a:ext uri="{FF2B5EF4-FFF2-40B4-BE49-F238E27FC236}">
              <a16:creationId xmlns:a16="http://schemas.microsoft.com/office/drawing/2014/main" id="{166F5AE0-D7D6-4B9A-8BA5-F99912B376D0}"/>
            </a:ext>
          </a:extLst>
        </xdr:cNvPr>
        <xdr:cNvSpPr txBox="1"/>
      </xdr:nvSpPr>
      <xdr:spPr>
        <a:xfrm>
          <a:off x="8035925" y="217805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320676</xdr:colOff>
      <xdr:row>5</xdr:row>
      <xdr:rowOff>1435418</xdr:rowOff>
    </xdr:from>
    <xdr:ext cx="822324" cy="324704"/>
    <xdr:sp macro="" textlink="">
      <xdr:nvSpPr>
        <xdr:cNvPr id="30" name="TextBox 3">
          <a:extLst>
            <a:ext uri="{FF2B5EF4-FFF2-40B4-BE49-F238E27FC236}">
              <a16:creationId xmlns:a16="http://schemas.microsoft.com/office/drawing/2014/main" id="{1AC6DF53-EF2B-4BF9-91E2-696E5770DF1A}"/>
            </a:ext>
          </a:extLst>
        </xdr:cNvPr>
        <xdr:cNvSpPr txBox="1"/>
      </xdr:nvSpPr>
      <xdr:spPr>
        <a:xfrm>
          <a:off x="9645651"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8</xdr:col>
      <xdr:colOff>206375</xdr:colOff>
      <xdr:row>5</xdr:row>
      <xdr:rowOff>1123951</xdr:rowOff>
    </xdr:from>
    <xdr:to>
      <xdr:col>8</xdr:col>
      <xdr:colOff>1903095</xdr:colOff>
      <xdr:row>8</xdr:row>
      <xdr:rowOff>104775</xdr:rowOff>
    </xdr:to>
    <xdr:sp macro="" textlink="">
      <xdr:nvSpPr>
        <xdr:cNvPr id="31" name="TextBox 10">
          <a:extLst>
            <a:ext uri="{FF2B5EF4-FFF2-40B4-BE49-F238E27FC236}">
              <a16:creationId xmlns:a16="http://schemas.microsoft.com/office/drawing/2014/main" id="{22A569A9-E257-4DDB-841C-35657988C0E7}"/>
            </a:ext>
          </a:extLst>
        </xdr:cNvPr>
        <xdr:cNvSpPr txBox="1"/>
      </xdr:nvSpPr>
      <xdr:spPr>
        <a:xfrm>
          <a:off x="11350625"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9</xdr:col>
      <xdr:colOff>590550</xdr:colOff>
      <xdr:row>5</xdr:row>
      <xdr:rowOff>1133475</xdr:rowOff>
    </xdr:from>
    <xdr:ext cx="822324" cy="324704"/>
    <xdr:sp macro="" textlink="">
      <xdr:nvSpPr>
        <xdr:cNvPr id="14" name="TextBox 3">
          <a:extLst>
            <a:ext uri="{FF2B5EF4-FFF2-40B4-BE49-F238E27FC236}">
              <a16:creationId xmlns:a16="http://schemas.microsoft.com/office/drawing/2014/main" id="{09B47A13-4227-4AC6-83FB-AF021C9947E1}"/>
            </a:ext>
          </a:extLst>
        </xdr:cNvPr>
        <xdr:cNvSpPr txBox="1"/>
      </xdr:nvSpPr>
      <xdr:spPr>
        <a:xfrm>
          <a:off x="17145000" y="1943100"/>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0</xdr:colOff>
      <xdr:row>6</xdr:row>
      <xdr:rowOff>0</xdr:rowOff>
    </xdr:from>
    <xdr:ext cx="1096197" cy="208519"/>
    <xdr:sp macro="" textlink="">
      <xdr:nvSpPr>
        <xdr:cNvPr id="3" name="TextBox 9">
          <a:extLst>
            <a:ext uri="{FF2B5EF4-FFF2-40B4-BE49-F238E27FC236}">
              <a16:creationId xmlns:a16="http://schemas.microsoft.com/office/drawing/2014/main" id="{00000000-0008-0000-0800-000003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4" name="TextBox 9">
          <a:extLst>
            <a:ext uri="{FF2B5EF4-FFF2-40B4-BE49-F238E27FC236}">
              <a16:creationId xmlns:a16="http://schemas.microsoft.com/office/drawing/2014/main" id="{00000000-0008-0000-0800-000004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6</xdr:row>
      <xdr:rowOff>0</xdr:rowOff>
    </xdr:from>
    <xdr:ext cx="1096197" cy="208519"/>
    <xdr:sp macro="" textlink="">
      <xdr:nvSpPr>
        <xdr:cNvPr id="8" name="TextBox 9">
          <a:extLst>
            <a:ext uri="{FF2B5EF4-FFF2-40B4-BE49-F238E27FC236}">
              <a16:creationId xmlns:a16="http://schemas.microsoft.com/office/drawing/2014/main" id="{BE536220-92A7-4BF9-A8F4-1024FD6BAF15}"/>
            </a:ext>
          </a:extLst>
        </xdr:cNvPr>
        <xdr:cNvSpPr txBox="1"/>
      </xdr:nvSpPr>
      <xdr:spPr>
        <a:xfrm>
          <a:off x="642938" y="3182938"/>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21" name="TextBox 9">
          <a:extLst>
            <a:ext uri="{FF2B5EF4-FFF2-40B4-BE49-F238E27FC236}">
              <a16:creationId xmlns:a16="http://schemas.microsoft.com/office/drawing/2014/main" id="{18FDB688-0ACF-4696-92AB-9E3C1B62F85D}"/>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22" name="TextBox 21">
          <a:extLst>
            <a:ext uri="{FF2B5EF4-FFF2-40B4-BE49-F238E27FC236}">
              <a16:creationId xmlns:a16="http://schemas.microsoft.com/office/drawing/2014/main" id="{E9FF2925-B555-4AA6-854F-CB75E72D5B7F}"/>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10" name="TextBox 9">
          <a:extLst>
            <a:ext uri="{FF2B5EF4-FFF2-40B4-BE49-F238E27FC236}">
              <a16:creationId xmlns:a16="http://schemas.microsoft.com/office/drawing/2014/main" id="{BC5698A8-1B83-4268-B8BF-99E2833B9553}"/>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13" name="TextBox 9">
          <a:extLst>
            <a:ext uri="{FF2B5EF4-FFF2-40B4-BE49-F238E27FC236}">
              <a16:creationId xmlns:a16="http://schemas.microsoft.com/office/drawing/2014/main" id="{B7DB47C5-F5F8-4DFF-B48E-13AC5834BCAC}"/>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77611</xdr:colOff>
      <xdr:row>4</xdr:row>
      <xdr:rowOff>986896</xdr:rowOff>
    </xdr:from>
    <xdr:to>
      <xdr:col>7</xdr:col>
      <xdr:colOff>77611</xdr:colOff>
      <xdr:row>5</xdr:row>
      <xdr:rowOff>3528</xdr:rowOff>
    </xdr:to>
    <xdr:sp macro="" textlink="">
      <xdr:nvSpPr>
        <xdr:cNvPr id="14" name="TextBox 19">
          <a:extLst>
            <a:ext uri="{FF2B5EF4-FFF2-40B4-BE49-F238E27FC236}">
              <a16:creationId xmlns:a16="http://schemas.microsoft.com/office/drawing/2014/main" id="{52EDCCB9-450F-42E2-AF22-E323D2678DE6}"/>
            </a:ext>
            <a:ext uri="{147F2762-F138-4A5C-976F-8EAC2B608ADB}">
              <a16:predDERef xmlns:a16="http://schemas.microsoft.com/office/drawing/2014/main" pred="{A5807925-A089-42E0-976C-03CDB12FE5DB}"/>
            </a:ext>
          </a:extLst>
        </xdr:cNvPr>
        <xdr:cNvSpPr txBox="1"/>
      </xdr:nvSpPr>
      <xdr:spPr>
        <a:xfrm>
          <a:off x="3779661" y="1799696"/>
          <a:ext cx="3295650" cy="55333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BETTER / IMPROVED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 / DETERIORATED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1</xdr:col>
      <xdr:colOff>0</xdr:colOff>
      <xdr:row>6</xdr:row>
      <xdr:rowOff>0</xdr:rowOff>
    </xdr:from>
    <xdr:ext cx="1096197" cy="208519"/>
    <xdr:sp macro="" textlink="">
      <xdr:nvSpPr>
        <xdr:cNvPr id="15" name="TextBox 9">
          <a:extLst>
            <a:ext uri="{FF2B5EF4-FFF2-40B4-BE49-F238E27FC236}">
              <a16:creationId xmlns:a16="http://schemas.microsoft.com/office/drawing/2014/main" id="{87CC122C-C3F6-4751-9635-EA2BF5BBAE7A}"/>
            </a:ext>
          </a:extLst>
        </xdr:cNvPr>
        <xdr:cNvSpPr txBox="1"/>
      </xdr:nvSpPr>
      <xdr:spPr>
        <a:xfrm>
          <a:off x="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21167</xdr:colOff>
      <xdr:row>4</xdr:row>
      <xdr:rowOff>1436162</xdr:rowOff>
    </xdr:from>
    <xdr:to>
      <xdr:col>2</xdr:col>
      <xdr:colOff>21167</xdr:colOff>
      <xdr:row>5</xdr:row>
      <xdr:rowOff>381000</xdr:rowOff>
    </xdr:to>
    <xdr:sp macro="" textlink="">
      <xdr:nvSpPr>
        <xdr:cNvPr id="16" name="TextBox 19">
          <a:extLst>
            <a:ext uri="{FF2B5EF4-FFF2-40B4-BE49-F238E27FC236}">
              <a16:creationId xmlns:a16="http://schemas.microsoft.com/office/drawing/2014/main" id="{530C1854-E7FB-4009-8856-540B05D713B7}"/>
            </a:ext>
            <a:ext uri="{147F2762-F138-4A5C-976F-8EAC2B608ADB}">
              <a16:predDERef xmlns:a16="http://schemas.microsoft.com/office/drawing/2014/main" pred="{A5807925-A089-42E0-976C-03CDB12FE5DB}"/>
            </a:ext>
          </a:extLst>
        </xdr:cNvPr>
        <xdr:cNvSpPr txBox="1"/>
      </xdr:nvSpPr>
      <xdr:spPr>
        <a:xfrm>
          <a:off x="21167" y="2252137"/>
          <a:ext cx="1504950" cy="47836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2</xdr:col>
      <xdr:colOff>0</xdr:colOff>
      <xdr:row>6</xdr:row>
      <xdr:rowOff>0</xdr:rowOff>
    </xdr:from>
    <xdr:ext cx="1096197" cy="208519"/>
    <xdr:sp macro="" textlink="">
      <xdr:nvSpPr>
        <xdr:cNvPr id="17" name="TextBox 9">
          <a:extLst>
            <a:ext uri="{FF2B5EF4-FFF2-40B4-BE49-F238E27FC236}">
              <a16:creationId xmlns:a16="http://schemas.microsoft.com/office/drawing/2014/main" id="{ED8B361D-EA84-4D6C-968C-8FCE6931CD76}"/>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18" name="TextBox 17">
          <a:extLst>
            <a:ext uri="{FF2B5EF4-FFF2-40B4-BE49-F238E27FC236}">
              <a16:creationId xmlns:a16="http://schemas.microsoft.com/office/drawing/2014/main" id="{CCC2A7CE-F631-48DB-83EA-A405568389FB}"/>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0</xdr:col>
      <xdr:colOff>0</xdr:colOff>
      <xdr:row>4</xdr:row>
      <xdr:rowOff>1285452</xdr:rowOff>
    </xdr:from>
    <xdr:to>
      <xdr:col>0</xdr:col>
      <xdr:colOff>1957916</xdr:colOff>
      <xdr:row>5</xdr:row>
      <xdr:rowOff>241720</xdr:rowOff>
    </xdr:to>
    <xdr:sp macro="" textlink="">
      <xdr:nvSpPr>
        <xdr:cNvPr id="19" name="TextBox 19">
          <a:extLst>
            <a:ext uri="{FF2B5EF4-FFF2-40B4-BE49-F238E27FC236}">
              <a16:creationId xmlns:a16="http://schemas.microsoft.com/office/drawing/2014/main" id="{A3A2C0D5-E3EA-4FD0-BE85-AFBA74C13E3D}"/>
            </a:ext>
            <a:ext uri="{147F2762-F138-4A5C-976F-8EAC2B608ADB}">
              <a16:predDERef xmlns:a16="http://schemas.microsoft.com/office/drawing/2014/main" pred="{A5807925-A089-42E0-976C-03CDB12FE5DB}"/>
            </a:ext>
          </a:extLst>
        </xdr:cNvPr>
        <xdr:cNvSpPr txBox="1"/>
      </xdr:nvSpPr>
      <xdr:spPr>
        <a:xfrm>
          <a:off x="0" y="2058035"/>
          <a:ext cx="1957916" cy="49085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RIGHT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DIRECTION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WRONG</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DIRECTION</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26</xdr:col>
      <xdr:colOff>388674</xdr:colOff>
      <xdr:row>4</xdr:row>
      <xdr:rowOff>1053040</xdr:rowOff>
    </xdr:from>
    <xdr:to>
      <xdr:col>26</xdr:col>
      <xdr:colOff>2067455</xdr:colOff>
      <xdr:row>4</xdr:row>
      <xdr:rowOff>3656540</xdr:rowOff>
    </xdr:to>
    <xdr:sp macro="" textlink="">
      <xdr:nvSpPr>
        <xdr:cNvPr id="2" name="TextBox 19">
          <a:extLst>
            <a:ext uri="{FF2B5EF4-FFF2-40B4-BE49-F238E27FC236}">
              <a16:creationId xmlns:a16="http://schemas.microsoft.com/office/drawing/2014/main" id="{4891E243-D542-4334-8B7D-CCF41BFA77B3}"/>
            </a:ext>
            <a:ext uri="{147F2762-F138-4A5C-976F-8EAC2B608ADB}">
              <a16:predDERef xmlns:a16="http://schemas.microsoft.com/office/drawing/2014/main" pred="{A5807925-A089-42E0-976C-03CDB12FE5DB}"/>
            </a:ext>
          </a:extLst>
        </xdr:cNvPr>
        <xdr:cNvSpPr txBox="1"/>
      </xdr:nvSpPr>
      <xdr:spPr>
        <a:xfrm>
          <a:off x="23413774" y="2265890"/>
          <a:ext cx="1678781" cy="24701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WATER</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INTO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DWELLING..1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TO YARD/PLOT...2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PUBLIC TAP/STANDPIPE.3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TUBE WELL OR BOREHOLE..4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DUG WELL</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WELL.......5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WELL.....6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WATER FROM SPRING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SPRING.....7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SPRINT...8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RAINWATER..............9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TANKER TRUCK..........10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SURFACE WATER (RIVER/DAM/LAKE/POND/STREAM/CANAL/IRRIGATION CHANNEL)..............11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BOTTLED WATER.........12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27</xdr:col>
      <xdr:colOff>103982</xdr:colOff>
      <xdr:row>4</xdr:row>
      <xdr:rowOff>1143000</xdr:rowOff>
    </xdr:from>
    <xdr:to>
      <xdr:col>27</xdr:col>
      <xdr:colOff>2746375</xdr:colOff>
      <xdr:row>4</xdr:row>
      <xdr:rowOff>3174999</xdr:rowOff>
    </xdr:to>
    <xdr:sp macro="" textlink="">
      <xdr:nvSpPr>
        <xdr:cNvPr id="3" name="TextBox 19">
          <a:extLst>
            <a:ext uri="{FF2B5EF4-FFF2-40B4-BE49-F238E27FC236}">
              <a16:creationId xmlns:a16="http://schemas.microsoft.com/office/drawing/2014/main" id="{4D8356CD-E251-4CDC-BC95-50588BC09389}"/>
            </a:ext>
            <a:ext uri="{147F2762-F138-4A5C-976F-8EAC2B608ADB}">
              <a16:predDERef xmlns:a16="http://schemas.microsoft.com/office/drawing/2014/main" pred="{A5807925-A089-42E0-976C-03CDB12FE5DB}"/>
            </a:ext>
          </a:extLst>
        </xdr:cNvPr>
        <xdr:cNvSpPr txBox="1"/>
      </xdr:nvSpPr>
      <xdr:spPr>
        <a:xfrm>
          <a:off x="25853232" y="2355850"/>
          <a:ext cx="2642393" cy="203199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FLUSH OR POUR FLUSH TOILET</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PIPED SEWER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SYSTEM..........1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SEPTIC TANK.................2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PIT LATRINE.................3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SOMEWHERE ELSE..............4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DON'T KNOW WHERE..............5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PIT LATRINE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VENTILATED IMPROVED PIT LATRINE......6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 SLAB................7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WITHOUT SLAB / OPEN PIT..8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COMPOSTING TOILET......................9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HANGING TOILET / HANGING LATRINE......10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FACILITY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BUSH / FIELD........................11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SEA / OCEAN / BEACH.................12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32</xdr:col>
      <xdr:colOff>67206</xdr:colOff>
      <xdr:row>4</xdr:row>
      <xdr:rowOff>1074209</xdr:rowOff>
    </xdr:from>
    <xdr:to>
      <xdr:col>32</xdr:col>
      <xdr:colOff>2397125</xdr:colOff>
      <xdr:row>4</xdr:row>
      <xdr:rowOff>2465123</xdr:rowOff>
    </xdr:to>
    <xdr:sp macro="" textlink="">
      <xdr:nvSpPr>
        <xdr:cNvPr id="4" name="TextBox 19">
          <a:extLst>
            <a:ext uri="{FF2B5EF4-FFF2-40B4-BE49-F238E27FC236}">
              <a16:creationId xmlns:a16="http://schemas.microsoft.com/office/drawing/2014/main" id="{06CB2AB6-AE91-437C-B023-BA52FBC023AB}"/>
            </a:ext>
            <a:ext uri="{147F2762-F138-4A5C-976F-8EAC2B608ADB}">
              <a16:predDERef xmlns:a16="http://schemas.microsoft.com/office/drawing/2014/main" pred="{A5807925-A089-42E0-976C-03CDB12FE5DB}"/>
            </a:ext>
          </a:extLst>
        </xdr:cNvPr>
        <xdr:cNvSpPr txBox="1"/>
      </xdr:nvSpPr>
      <xdr:spPr>
        <a:xfrm>
          <a:off x="35970106" y="2287059"/>
          <a:ext cx="2329919" cy="139091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ELECTRICITY.......................1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LPG...............................2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KEROSENE..........................3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CHARCOAL..........................4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SAW DUST..........................6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STRAW / SHRUBS / GRASS............7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AGRICULTURAL CROP.................8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ANIMAL DUNG.......................9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FOOD COOKED IN THE HOUSEHOLD..10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30</xdr:col>
      <xdr:colOff>97631</xdr:colOff>
      <xdr:row>4</xdr:row>
      <xdr:rowOff>438150</xdr:rowOff>
    </xdr:from>
    <xdr:to>
      <xdr:col>31</xdr:col>
      <xdr:colOff>38100</xdr:colOff>
      <xdr:row>4</xdr:row>
      <xdr:rowOff>2281238</xdr:rowOff>
    </xdr:to>
    <xdr:sp macro="" textlink="">
      <xdr:nvSpPr>
        <xdr:cNvPr id="5" name="TextBox 19">
          <a:extLst>
            <a:ext uri="{FF2B5EF4-FFF2-40B4-BE49-F238E27FC236}">
              <a16:creationId xmlns:a16="http://schemas.microsoft.com/office/drawing/2014/main" id="{6B4B5B74-362A-41CC-9048-A9E86D51928D}"/>
            </a:ext>
            <a:ext uri="{147F2762-F138-4A5C-976F-8EAC2B608ADB}">
              <a16:predDERef xmlns:a16="http://schemas.microsoft.com/office/drawing/2014/main" pred="{A5807925-A089-42E0-976C-03CDB12FE5DB}"/>
            </a:ext>
          </a:extLst>
        </xdr:cNvPr>
        <xdr:cNvSpPr txBox="1"/>
      </xdr:nvSpPr>
      <xdr:spPr>
        <a:xfrm>
          <a:off x="31879381" y="1651000"/>
          <a:ext cx="2035969" cy="184308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FLOOR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EARTH/SAND...............1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CORAL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 PEBBLES..........2</a:t>
          </a:r>
          <a:endPar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PARQUET OR POLISHED 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VINYL OR ASPHALT STRIPS..6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CARPET...................9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UNPOLISHED FLOOR........10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33</xdr:col>
      <xdr:colOff>107157</xdr:colOff>
      <xdr:row>4</xdr:row>
      <xdr:rowOff>1849437</xdr:rowOff>
    </xdr:from>
    <xdr:to>
      <xdr:col>33</xdr:col>
      <xdr:colOff>773907</xdr:colOff>
      <xdr:row>4</xdr:row>
      <xdr:rowOff>2793207</xdr:rowOff>
    </xdr:to>
    <xdr:sp macro="" textlink="">
      <xdr:nvSpPr>
        <xdr:cNvPr id="6" name="TextBox 19">
          <a:extLst>
            <a:ext uri="{FF2B5EF4-FFF2-40B4-BE49-F238E27FC236}">
              <a16:creationId xmlns:a16="http://schemas.microsoft.com/office/drawing/2014/main" id="{A33E01D1-0FF4-4D72-BAA8-206FD38EDE86}"/>
            </a:ext>
            <a:ext uri="{147F2762-F138-4A5C-976F-8EAC2B608ADB}">
              <a16:predDERef xmlns:a16="http://schemas.microsoft.com/office/drawing/2014/main" pred="{A5807925-A089-42E0-976C-03CDB12FE5DB}"/>
            </a:ext>
          </a:extLst>
        </xdr:cNvPr>
        <xdr:cNvSpPr txBox="1"/>
      </xdr:nvSpPr>
      <xdr:spPr>
        <a:xfrm>
          <a:off x="38531007" y="3062287"/>
          <a:ext cx="666750" cy="94377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36</xdr:col>
      <xdr:colOff>95250</xdr:colOff>
      <xdr:row>4</xdr:row>
      <xdr:rowOff>1881187</xdr:rowOff>
    </xdr:from>
    <xdr:to>
      <xdr:col>36</xdr:col>
      <xdr:colOff>762000</xdr:colOff>
      <xdr:row>4</xdr:row>
      <xdr:rowOff>2793207</xdr:rowOff>
    </xdr:to>
    <xdr:sp macro="" textlink="">
      <xdr:nvSpPr>
        <xdr:cNvPr id="7" name="TextBox 19">
          <a:extLst>
            <a:ext uri="{FF2B5EF4-FFF2-40B4-BE49-F238E27FC236}">
              <a16:creationId xmlns:a16="http://schemas.microsoft.com/office/drawing/2014/main" id="{0AD9D659-6547-4DF5-BAE1-0C3EDE49E8D5}"/>
            </a:ext>
            <a:ext uri="{147F2762-F138-4A5C-976F-8EAC2B608ADB}">
              <a16:predDERef xmlns:a16="http://schemas.microsoft.com/office/drawing/2014/main" pred="{A5807925-A089-42E0-976C-03CDB12FE5DB}"/>
            </a:ext>
          </a:extLst>
        </xdr:cNvPr>
        <xdr:cNvSpPr txBox="1"/>
      </xdr:nvSpPr>
      <xdr:spPr>
        <a:xfrm>
          <a:off x="41338500" y="3094037"/>
          <a:ext cx="666750" cy="91202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31</xdr:col>
      <xdr:colOff>59531</xdr:colOff>
      <xdr:row>4</xdr:row>
      <xdr:rowOff>457200</xdr:rowOff>
    </xdr:from>
    <xdr:to>
      <xdr:col>31</xdr:col>
      <xdr:colOff>1726406</xdr:colOff>
      <xdr:row>4</xdr:row>
      <xdr:rowOff>2781301</xdr:rowOff>
    </xdr:to>
    <xdr:sp macro="" textlink="">
      <xdr:nvSpPr>
        <xdr:cNvPr id="8" name="TextBox 19">
          <a:extLst>
            <a:ext uri="{FF2B5EF4-FFF2-40B4-BE49-F238E27FC236}">
              <a16:creationId xmlns:a16="http://schemas.microsoft.com/office/drawing/2014/main" id="{06E6F56E-5218-4334-8C8A-3B81DA0B7050}"/>
            </a:ext>
            <a:ext uri="{147F2762-F138-4A5C-976F-8EAC2B608ADB}">
              <a16:predDERef xmlns:a16="http://schemas.microsoft.com/office/drawing/2014/main" pred="{A5807925-A089-42E0-976C-03CDB12FE5DB}"/>
            </a:ext>
          </a:extLst>
        </xdr:cNvPr>
        <xdr:cNvSpPr txBox="1"/>
      </xdr:nvSpPr>
      <xdr:spPr>
        <a:xfrm>
          <a:off x="33936781" y="1670050"/>
          <a:ext cx="1666875" cy="23241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ROOF..............1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THATCH / PALM LEAF...2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RUSTIC MAT...........3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CORRUGATED IRON......7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OTHER METAL..........8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ROOFING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29</xdr:col>
      <xdr:colOff>23812</xdr:colOff>
      <xdr:row>4</xdr:row>
      <xdr:rowOff>457200</xdr:rowOff>
    </xdr:from>
    <xdr:to>
      <xdr:col>30</xdr:col>
      <xdr:colOff>35719</xdr:colOff>
      <xdr:row>4</xdr:row>
      <xdr:rowOff>2990850</xdr:rowOff>
    </xdr:to>
    <xdr:sp macro="" textlink="">
      <xdr:nvSpPr>
        <xdr:cNvPr id="9" name="TextBox 19">
          <a:extLst>
            <a:ext uri="{FF2B5EF4-FFF2-40B4-BE49-F238E27FC236}">
              <a16:creationId xmlns:a16="http://schemas.microsoft.com/office/drawing/2014/main" id="{A11179EC-BC3A-48F9-A150-0C9B52D4F724}"/>
            </a:ext>
            <a:ext uri="{147F2762-F138-4A5C-976F-8EAC2B608ADB}">
              <a16:predDERef xmlns:a16="http://schemas.microsoft.com/office/drawing/2014/main" pred="{A5807925-A089-42E0-976C-03CDB12FE5DB}"/>
            </a:ext>
          </a:extLst>
        </xdr:cNvPr>
        <xdr:cNvSpPr txBox="1"/>
      </xdr:nvSpPr>
      <xdr:spPr>
        <a:xfrm>
          <a:off x="29818012" y="1670050"/>
          <a:ext cx="1999457" cy="25336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WALLS................1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CANE/PALM/TRUNKS........2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PLYWOOD.................4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REUSED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MASONITE / FIBRO........7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 WITH LIME/CEMENT..9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BRICKS.................10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 BLOCKS..........11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 /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FIBRO..................13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SPECIFY...........14</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20</xdr:col>
      <xdr:colOff>166687</xdr:colOff>
      <xdr:row>4</xdr:row>
      <xdr:rowOff>2135187</xdr:rowOff>
    </xdr:from>
    <xdr:to>
      <xdr:col>20</xdr:col>
      <xdr:colOff>833437</xdr:colOff>
      <xdr:row>4</xdr:row>
      <xdr:rowOff>2817018</xdr:rowOff>
    </xdr:to>
    <xdr:sp macro="" textlink="">
      <xdr:nvSpPr>
        <xdr:cNvPr id="10" name="TextBox 19">
          <a:extLst>
            <a:ext uri="{FF2B5EF4-FFF2-40B4-BE49-F238E27FC236}">
              <a16:creationId xmlns:a16="http://schemas.microsoft.com/office/drawing/2014/main" id="{E389E66E-FB1F-4A86-B710-5945D34B3BFC}"/>
            </a:ext>
            <a:ext uri="{147F2762-F138-4A5C-976F-8EAC2B608ADB}">
              <a16:predDERef xmlns:a16="http://schemas.microsoft.com/office/drawing/2014/main" pred="{A5807925-A089-42E0-976C-03CDB12FE5DB}"/>
            </a:ext>
          </a:extLst>
        </xdr:cNvPr>
        <xdr:cNvSpPr txBox="1"/>
      </xdr:nvSpPr>
      <xdr:spPr>
        <a:xfrm>
          <a:off x="17495837" y="3348037"/>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5</xdr:col>
      <xdr:colOff>301625</xdr:colOff>
      <xdr:row>3</xdr:row>
      <xdr:rowOff>39688</xdr:rowOff>
    </xdr:from>
    <xdr:to>
      <xdr:col>6</xdr:col>
      <xdr:colOff>285750</xdr:colOff>
      <xdr:row>4</xdr:row>
      <xdr:rowOff>23813</xdr:rowOff>
    </xdr:to>
    <xdr:sp macro="" textlink="">
      <xdr:nvSpPr>
        <xdr:cNvPr id="11" name="TextBox 19">
          <a:extLst>
            <a:ext uri="{FF2B5EF4-FFF2-40B4-BE49-F238E27FC236}">
              <a16:creationId xmlns:a16="http://schemas.microsoft.com/office/drawing/2014/main" id="{14BEC1E0-1B38-4048-80D0-00B5F9F892EF}"/>
            </a:ext>
            <a:ext uri="{147F2762-F138-4A5C-976F-8EAC2B608ADB}">
              <a16:predDERef xmlns:a16="http://schemas.microsoft.com/office/drawing/2014/main" pred="{A5807925-A089-42E0-976C-03CDB12FE5DB}"/>
            </a:ext>
          </a:extLst>
        </xdr:cNvPr>
        <xdr:cNvSpPr txBox="1"/>
      </xdr:nvSpPr>
      <xdr:spPr>
        <a:xfrm>
          <a:off x="5210175" y="642938"/>
          <a:ext cx="784225" cy="5937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28</xdr:col>
      <xdr:colOff>301625</xdr:colOff>
      <xdr:row>4</xdr:row>
      <xdr:rowOff>1841500</xdr:rowOff>
    </xdr:from>
    <xdr:to>
      <xdr:col>28</xdr:col>
      <xdr:colOff>968375</xdr:colOff>
      <xdr:row>4</xdr:row>
      <xdr:rowOff>2341563</xdr:rowOff>
    </xdr:to>
    <xdr:sp macro="" textlink="">
      <xdr:nvSpPr>
        <xdr:cNvPr id="12" name="TextBox 19">
          <a:extLst>
            <a:ext uri="{FF2B5EF4-FFF2-40B4-BE49-F238E27FC236}">
              <a16:creationId xmlns:a16="http://schemas.microsoft.com/office/drawing/2014/main" id="{FD016A20-8D3A-4309-A3F5-B95EC1C8FD64}"/>
            </a:ext>
            <a:ext uri="{147F2762-F138-4A5C-976F-8EAC2B608ADB}">
              <a16:predDERef xmlns:a16="http://schemas.microsoft.com/office/drawing/2014/main" pred="{A5807925-A089-42E0-976C-03CDB12FE5DB}"/>
            </a:ext>
          </a:extLst>
        </xdr:cNvPr>
        <xdr:cNvSpPr txBox="1"/>
      </xdr:nvSpPr>
      <xdr:spPr>
        <a:xfrm>
          <a:off x="28946475" y="3054350"/>
          <a:ext cx="666750" cy="50006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19</xdr:col>
      <xdr:colOff>166687</xdr:colOff>
      <xdr:row>4</xdr:row>
      <xdr:rowOff>2135187</xdr:rowOff>
    </xdr:from>
    <xdr:to>
      <xdr:col>19</xdr:col>
      <xdr:colOff>833437</xdr:colOff>
      <xdr:row>4</xdr:row>
      <xdr:rowOff>2817018</xdr:rowOff>
    </xdr:to>
    <xdr:sp macro="" textlink="">
      <xdr:nvSpPr>
        <xdr:cNvPr id="13" name="TextBox 19">
          <a:extLst>
            <a:ext uri="{FF2B5EF4-FFF2-40B4-BE49-F238E27FC236}">
              <a16:creationId xmlns:a16="http://schemas.microsoft.com/office/drawing/2014/main" id="{A40B58E4-F918-49DC-BEED-E139327F0D7A}"/>
            </a:ext>
            <a:ext uri="{147F2762-F138-4A5C-976F-8EAC2B608ADB}">
              <a16:predDERef xmlns:a16="http://schemas.microsoft.com/office/drawing/2014/main" pred="{A5807925-A089-42E0-976C-03CDB12FE5DB}"/>
            </a:ext>
          </a:extLst>
        </xdr:cNvPr>
        <xdr:cNvSpPr txBox="1"/>
      </xdr:nvSpPr>
      <xdr:spPr>
        <a:xfrm>
          <a:off x="16556037" y="3348037"/>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37</xdr:col>
      <xdr:colOff>349250</xdr:colOff>
      <xdr:row>4</xdr:row>
      <xdr:rowOff>677333</xdr:rowOff>
    </xdr:from>
    <xdr:to>
      <xdr:col>37</xdr:col>
      <xdr:colOff>1016000</xdr:colOff>
      <xdr:row>4</xdr:row>
      <xdr:rowOff>1587448</xdr:rowOff>
    </xdr:to>
    <xdr:sp macro="" textlink="">
      <xdr:nvSpPr>
        <xdr:cNvPr id="14" name="TextBox 19">
          <a:extLst>
            <a:ext uri="{FF2B5EF4-FFF2-40B4-BE49-F238E27FC236}">
              <a16:creationId xmlns:a16="http://schemas.microsoft.com/office/drawing/2014/main" id="{7904F359-32B2-475E-906D-DDF297798BD9}"/>
            </a:ext>
            <a:ext uri="{147F2762-F138-4A5C-976F-8EAC2B608ADB}">
              <a16:predDERef xmlns:a16="http://schemas.microsoft.com/office/drawing/2014/main" pred="{A5807925-A089-42E0-976C-03CDB12FE5DB}"/>
            </a:ext>
          </a:extLst>
        </xdr:cNvPr>
        <xdr:cNvSpPr txBox="1"/>
      </xdr:nvSpPr>
      <xdr:spPr>
        <a:xfrm>
          <a:off x="42532300" y="1890183"/>
          <a:ext cx="666750" cy="91011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1021818"/>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89167" y="1608311"/>
          <a:ext cx="1648386"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THE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HOUSEHOLD........4</a:t>
          </a:r>
          <a:r>
            <a:rPr lang="en-US" sz="800">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itchFamily="49" charset="0"/>
              <a:cs typeface="Courier New" pitchFamily="49" charset="0"/>
            </a:rPr>
            <a:t>UNDERAGE RESPONDENT</a:t>
          </a:r>
          <a:r>
            <a:rPr lang="en-US" sz="800" b="0" baseline="0">
              <a:solidFill>
                <a:sysClr val="windowText" lastClr="000000"/>
              </a:solidFill>
              <a:latin typeface="Courier New" pitchFamily="49" charset="0"/>
              <a:cs typeface="Courier New" pitchFamily="49" charset="0"/>
            </a:rPr>
            <a:t> ..5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686172</xdr:colOff>
      <xdr:row>4</xdr:row>
      <xdr:rowOff>669738</xdr:rowOff>
    </xdr:from>
    <xdr:ext cx="1345828" cy="324704"/>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10306422" y="1933388"/>
          <a:ext cx="13458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00000000-0008-0000-0A00-000007000000}"/>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88899</xdr:colOff>
      <xdr:row>4</xdr:row>
      <xdr:rowOff>0</xdr:rowOff>
    </xdr:from>
    <xdr:ext cx="3855358" cy="609013"/>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9709149" y="1257300"/>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08519"/>
    <xdr:sp macro="" textlink="">
      <xdr:nvSpPr>
        <xdr:cNvPr id="9" name="TextBox 8">
          <a:extLst>
            <a:ext uri="{FF2B5EF4-FFF2-40B4-BE49-F238E27FC236}">
              <a16:creationId xmlns:a16="http://schemas.microsoft.com/office/drawing/2014/main" id="{00000000-0008-0000-0A00-000009000000}"/>
            </a:ext>
          </a:extLst>
        </xdr:cNvPr>
        <xdr:cNvSpPr txBox="1"/>
      </xdr:nvSpPr>
      <xdr:spPr>
        <a:xfrm>
          <a:off x="6938736" y="2406650"/>
          <a:ext cx="1533071"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6</xdr:col>
      <xdr:colOff>438151</xdr:colOff>
      <xdr:row>4</xdr:row>
      <xdr:rowOff>876300</xdr:rowOff>
    </xdr:from>
    <xdr:ext cx="806450" cy="215900"/>
    <xdr:sp macro="" textlink="">
      <xdr:nvSpPr>
        <xdr:cNvPr id="11" name="TextBox 10">
          <a:extLst>
            <a:ext uri="{FF2B5EF4-FFF2-40B4-BE49-F238E27FC236}">
              <a16:creationId xmlns:a16="http://schemas.microsoft.com/office/drawing/2014/main" id="{68514651-6677-4A30-8DB5-3897CCECA25A}"/>
            </a:ext>
          </a:extLst>
        </xdr:cNvPr>
        <xdr:cNvSpPr txBox="1"/>
      </xdr:nvSpPr>
      <xdr:spPr>
        <a:xfrm>
          <a:off x="12814301" y="2139950"/>
          <a:ext cx="806450" cy="215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523875</xdr:colOff>
      <xdr:row>4</xdr:row>
      <xdr:rowOff>2181225</xdr:rowOff>
    </xdr:from>
    <xdr:ext cx="1533071" cy="324704"/>
    <xdr:sp macro="" textlink="">
      <xdr:nvSpPr>
        <xdr:cNvPr id="12" name="TextBox 11">
          <a:extLst>
            <a:ext uri="{FF2B5EF4-FFF2-40B4-BE49-F238E27FC236}">
              <a16:creationId xmlns:a16="http://schemas.microsoft.com/office/drawing/2014/main" id="{19891DE6-A718-4264-8B6F-0C6334A79E90}"/>
            </a:ext>
          </a:extLst>
        </xdr:cNvPr>
        <xdr:cNvSpPr txBox="1"/>
      </xdr:nvSpPr>
      <xdr:spPr>
        <a:xfrm>
          <a:off x="2314575" y="3457575"/>
          <a:ext cx="1533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2</xdr:col>
      <xdr:colOff>447675</xdr:colOff>
      <xdr:row>4</xdr:row>
      <xdr:rowOff>1104900</xdr:rowOff>
    </xdr:from>
    <xdr:ext cx="806450" cy="215900"/>
    <xdr:sp macro="" textlink="">
      <xdr:nvSpPr>
        <xdr:cNvPr id="13" name="TextBox 12">
          <a:extLst>
            <a:ext uri="{FF2B5EF4-FFF2-40B4-BE49-F238E27FC236}">
              <a16:creationId xmlns:a16="http://schemas.microsoft.com/office/drawing/2014/main" id="{EC2C21A3-0D31-41DA-B00D-C65DEC03B546}"/>
            </a:ext>
          </a:extLst>
        </xdr:cNvPr>
        <xdr:cNvSpPr txBox="1"/>
      </xdr:nvSpPr>
      <xdr:spPr>
        <a:xfrm>
          <a:off x="4981575" y="2381250"/>
          <a:ext cx="806450" cy="215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352425</xdr:colOff>
      <xdr:row>4</xdr:row>
      <xdr:rowOff>1009650</xdr:rowOff>
    </xdr:from>
    <xdr:ext cx="1533071" cy="324704"/>
    <xdr:sp macro="" textlink="">
      <xdr:nvSpPr>
        <xdr:cNvPr id="14" name="TextBox 13">
          <a:extLst>
            <a:ext uri="{FF2B5EF4-FFF2-40B4-BE49-F238E27FC236}">
              <a16:creationId xmlns:a16="http://schemas.microsoft.com/office/drawing/2014/main" id="{AB01108B-F497-4EC8-9B73-8F3D497AE164}"/>
            </a:ext>
          </a:extLst>
        </xdr:cNvPr>
        <xdr:cNvSpPr txBox="1"/>
      </xdr:nvSpPr>
      <xdr:spPr>
        <a:xfrm>
          <a:off x="6829425" y="2286000"/>
          <a:ext cx="1533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&gt;&gt;</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Q6</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FD8F2-04BC-4588-8460-F669DA68C018}">
  <dimension ref="A1:J20"/>
  <sheetViews>
    <sheetView showGridLines="0" zoomScale="70" zoomScaleNormal="70" zoomScaleSheetLayoutView="100" workbookViewId="0"/>
  </sheetViews>
  <sheetFormatPr defaultColWidth="8.453125" defaultRowHeight="14.5"/>
  <cols>
    <col min="1" max="1" width="67.08984375" style="165" customWidth="1"/>
    <col min="2" max="2" width="31.7265625" style="16" customWidth="1"/>
    <col min="3" max="3" width="55.08984375" style="16" bestFit="1" customWidth="1"/>
    <col min="4" max="4" width="44.453125" style="16" customWidth="1"/>
    <col min="5" max="5" width="47.453125" style="16" customWidth="1"/>
    <col min="6" max="6" width="17.08984375" style="16" customWidth="1"/>
    <col min="7" max="7" width="53.26953125" style="16" bestFit="1" customWidth="1"/>
    <col min="8" max="8" width="68.453125" style="16" customWidth="1"/>
    <col min="9" max="9" width="41.453125" style="16" customWidth="1"/>
    <col min="10" max="10" width="58.453125" style="16" bestFit="1" customWidth="1"/>
    <col min="11" max="11" width="24.90625" style="16" customWidth="1"/>
    <col min="12" max="16384" width="8.453125" style="16"/>
  </cols>
  <sheetData>
    <row r="1" spans="1:10" ht="18.5">
      <c r="A1" s="140" t="s">
        <v>6</v>
      </c>
    </row>
    <row r="3" spans="1:10" s="48" customFormat="1">
      <c r="A3" s="141" t="s">
        <v>296</v>
      </c>
      <c r="B3" s="134">
        <v>2</v>
      </c>
      <c r="C3" s="134">
        <v>3</v>
      </c>
      <c r="D3" s="134">
        <v>5</v>
      </c>
      <c r="E3" s="134">
        <v>6</v>
      </c>
      <c r="F3" s="134">
        <v>7</v>
      </c>
      <c r="G3" s="134">
        <v>8</v>
      </c>
      <c r="H3" s="134">
        <v>9</v>
      </c>
      <c r="I3" s="134">
        <v>10</v>
      </c>
      <c r="J3" s="134">
        <v>11</v>
      </c>
    </row>
    <row r="4" spans="1:10" s="48" customFormat="1">
      <c r="A4" s="141"/>
      <c r="B4" s="142" t="s">
        <v>214</v>
      </c>
      <c r="C4" s="142" t="s">
        <v>216</v>
      </c>
      <c r="D4" s="142" t="s">
        <v>222</v>
      </c>
      <c r="E4" s="142" t="s">
        <v>227</v>
      </c>
      <c r="F4" s="142" t="s">
        <v>234</v>
      </c>
      <c r="G4" s="142" t="s">
        <v>240</v>
      </c>
      <c r="H4" s="141" t="s">
        <v>242</v>
      </c>
      <c r="I4" s="142" t="s">
        <v>253</v>
      </c>
      <c r="J4" s="142" t="s">
        <v>261</v>
      </c>
    </row>
    <row r="5" spans="1:10" s="148" customFormat="1" ht="159.5">
      <c r="A5" s="143" t="s">
        <v>247</v>
      </c>
      <c r="B5" s="143" t="s">
        <v>267</v>
      </c>
      <c r="C5" s="144" t="s">
        <v>218</v>
      </c>
      <c r="D5" s="143" t="s">
        <v>217</v>
      </c>
      <c r="E5" s="143" t="s">
        <v>228</v>
      </c>
      <c r="F5" s="143" t="s">
        <v>235</v>
      </c>
      <c r="G5" s="145" t="s">
        <v>241</v>
      </c>
      <c r="H5" s="146" t="s">
        <v>248</v>
      </c>
      <c r="I5" s="147" t="s">
        <v>257</v>
      </c>
      <c r="J5" s="147" t="s">
        <v>262</v>
      </c>
    </row>
    <row r="6" spans="1:10" s="148" customFormat="1">
      <c r="A6" s="143"/>
      <c r="B6" s="144"/>
      <c r="C6" s="149" t="s">
        <v>224</v>
      </c>
      <c r="D6" s="149" t="s">
        <v>245</v>
      </c>
      <c r="E6" s="150" t="s">
        <v>229</v>
      </c>
      <c r="F6" s="149" t="s">
        <v>236</v>
      </c>
      <c r="G6" s="149" t="s">
        <v>254</v>
      </c>
      <c r="H6" s="151"/>
      <c r="I6" s="152" t="s">
        <v>258</v>
      </c>
      <c r="J6" s="152" t="s">
        <v>263</v>
      </c>
    </row>
    <row r="7" spans="1:10" s="148" customFormat="1" ht="24">
      <c r="A7" s="143"/>
      <c r="B7" s="144"/>
      <c r="C7" s="149" t="s">
        <v>243</v>
      </c>
      <c r="D7" s="153" t="s">
        <v>297</v>
      </c>
      <c r="E7" s="150" t="s">
        <v>230</v>
      </c>
      <c r="F7" s="149" t="s">
        <v>237</v>
      </c>
      <c r="G7" s="149" t="s">
        <v>255</v>
      </c>
      <c r="H7" s="154"/>
      <c r="I7" s="152" t="s">
        <v>259</v>
      </c>
      <c r="J7" s="152" t="s">
        <v>264</v>
      </c>
    </row>
    <row r="8" spans="1:10" s="148" customFormat="1">
      <c r="A8" s="143"/>
      <c r="B8" s="144"/>
      <c r="C8" s="149" t="s">
        <v>244</v>
      </c>
      <c r="D8" s="149"/>
      <c r="E8" s="150" t="s">
        <v>231</v>
      </c>
      <c r="F8" s="149" t="s">
        <v>238</v>
      </c>
      <c r="G8" s="149" t="s">
        <v>256</v>
      </c>
      <c r="H8" s="154"/>
      <c r="I8" s="152" t="s">
        <v>260</v>
      </c>
      <c r="J8" s="152" t="s">
        <v>265</v>
      </c>
    </row>
    <row r="9" spans="1:10" s="148" customFormat="1">
      <c r="A9" s="144"/>
      <c r="B9" s="144"/>
      <c r="C9" s="149" t="s">
        <v>223</v>
      </c>
      <c r="D9" s="149"/>
      <c r="E9" s="150" t="s">
        <v>232</v>
      </c>
      <c r="F9" s="149" t="s">
        <v>239</v>
      </c>
      <c r="G9" s="144"/>
      <c r="H9" s="154"/>
      <c r="I9" s="154"/>
      <c r="J9" s="152" t="s">
        <v>266</v>
      </c>
    </row>
    <row r="10" spans="1:10" s="148" customFormat="1">
      <c r="A10" s="155"/>
      <c r="B10" s="155"/>
      <c r="C10" s="155"/>
      <c r="D10" s="155"/>
      <c r="E10" s="156" t="s">
        <v>233</v>
      </c>
      <c r="F10" s="155"/>
      <c r="G10" s="155"/>
      <c r="H10" s="157"/>
      <c r="I10" s="157"/>
      <c r="J10" s="157"/>
    </row>
    <row r="11" spans="1:10" s="148" customFormat="1">
      <c r="H11" s="158" t="s">
        <v>246</v>
      </c>
    </row>
    <row r="12" spans="1:10" s="148" customFormat="1" ht="159.5">
      <c r="H12" s="143" t="s">
        <v>249</v>
      </c>
    </row>
    <row r="13" spans="1:10" s="148" customFormat="1">
      <c r="H13" s="159"/>
    </row>
    <row r="14" spans="1:10" s="148" customFormat="1">
      <c r="A14" s="160" t="s">
        <v>215</v>
      </c>
      <c r="H14" s="161" t="s">
        <v>250</v>
      </c>
    </row>
    <row r="15" spans="1:10" s="148" customFormat="1" ht="159.5">
      <c r="A15" s="162" t="s">
        <v>219</v>
      </c>
      <c r="H15" s="163" t="s">
        <v>251</v>
      </c>
    </row>
    <row r="16" spans="1:10" s="148" customFormat="1">
      <c r="A16" s="164" t="s">
        <v>252</v>
      </c>
    </row>
    <row r="17" spans="1:1">
      <c r="A17" s="164" t="s">
        <v>226</v>
      </c>
    </row>
    <row r="18" spans="1:1">
      <c r="A18" s="164" t="s">
        <v>220</v>
      </c>
    </row>
    <row r="19" spans="1:1">
      <c r="A19" s="164" t="s">
        <v>221</v>
      </c>
    </row>
    <row r="20" spans="1:1">
      <c r="A20" s="164" t="s">
        <v>225</v>
      </c>
    </row>
  </sheetData>
  <pageMargins left="0.23622047244094491" right="0.23622047244094491" top="0.74803149606299213" bottom="0.74803149606299213"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49325-C800-47F5-8D46-B7840B56A8F3}">
  <dimension ref="A1:S175"/>
  <sheetViews>
    <sheetView showGridLines="0" topLeftCell="K1" zoomScale="70" zoomScaleNormal="70" workbookViewId="0">
      <selection activeCell="S4" sqref="S4:S5"/>
    </sheetView>
  </sheetViews>
  <sheetFormatPr defaultColWidth="9.08984375" defaultRowHeight="14.5"/>
  <cols>
    <col min="1" max="1" width="16.90625" style="10" customWidth="1"/>
    <col min="2" max="2" width="41.453125" style="10" customWidth="1"/>
    <col min="3" max="5" width="13.453125" style="10" customWidth="1"/>
    <col min="6" max="7" width="16.08984375" style="10" customWidth="1"/>
    <col min="8" max="9" width="13.453125" style="10" customWidth="1"/>
    <col min="10" max="10" width="35" style="15" customWidth="1"/>
    <col min="11" max="14" width="29.453125" style="15" customWidth="1"/>
    <col min="15" max="15" width="18.453125" style="10" customWidth="1"/>
    <col min="16" max="16" width="15.453125" style="15" customWidth="1"/>
    <col min="17" max="17" width="19" style="15" customWidth="1"/>
    <col min="18" max="19" width="23.90625" style="15" customWidth="1"/>
    <col min="20" max="16384" width="9.08984375" style="15"/>
  </cols>
  <sheetData>
    <row r="1" spans="1:19" ht="33.65" customHeight="1">
      <c r="A1" s="7" t="s">
        <v>11</v>
      </c>
      <c r="B1" s="30"/>
      <c r="C1" s="8"/>
      <c r="D1" s="8"/>
      <c r="E1" s="8"/>
      <c r="F1" s="8"/>
      <c r="G1" s="8"/>
      <c r="H1" s="8"/>
      <c r="I1" s="8"/>
      <c r="J1" s="31"/>
      <c r="K1" s="31"/>
      <c r="L1" s="31"/>
      <c r="M1" s="31"/>
      <c r="N1" s="31"/>
      <c r="O1" s="30"/>
    </row>
    <row r="2" spans="1:19" s="29" customFormat="1">
      <c r="A2" s="28">
        <v>1</v>
      </c>
      <c r="B2" s="28">
        <f t="shared" ref="B2:S2" si="0">A2+1</f>
        <v>2</v>
      </c>
      <c r="C2" s="28">
        <f>B2+1</f>
        <v>3</v>
      </c>
      <c r="D2" s="28">
        <f t="shared" ref="D2:F2" si="1">C2+1</f>
        <v>4</v>
      </c>
      <c r="E2" s="28">
        <f t="shared" si="1"/>
        <v>5</v>
      </c>
      <c r="F2" s="28">
        <f t="shared" si="1"/>
        <v>6</v>
      </c>
      <c r="G2" s="28">
        <f t="shared" si="0"/>
        <v>7</v>
      </c>
      <c r="H2" s="28">
        <f t="shared" si="0"/>
        <v>8</v>
      </c>
      <c r="I2" s="28">
        <f t="shared" si="0"/>
        <v>9</v>
      </c>
      <c r="J2" s="28">
        <f t="shared" si="0"/>
        <v>10</v>
      </c>
      <c r="K2" s="28" t="s">
        <v>187</v>
      </c>
      <c r="L2" s="28" t="s">
        <v>202</v>
      </c>
      <c r="M2" s="28" t="s">
        <v>203</v>
      </c>
      <c r="N2" s="28" t="s">
        <v>189</v>
      </c>
      <c r="O2" s="28">
        <f>J2+1</f>
        <v>11</v>
      </c>
      <c r="P2" s="28">
        <f t="shared" si="0"/>
        <v>12</v>
      </c>
      <c r="Q2" s="28">
        <f t="shared" si="0"/>
        <v>13</v>
      </c>
      <c r="R2" s="28">
        <f t="shared" si="0"/>
        <v>14</v>
      </c>
      <c r="S2" s="28">
        <f t="shared" si="0"/>
        <v>15</v>
      </c>
    </row>
    <row r="3" spans="1:19" s="29" customFormat="1">
      <c r="A3" s="14"/>
      <c r="B3" s="14" t="s">
        <v>46</v>
      </c>
      <c r="C3" s="14"/>
      <c r="D3" s="14"/>
      <c r="E3" s="14"/>
      <c r="F3" s="14"/>
      <c r="G3" s="14"/>
      <c r="H3" s="14"/>
      <c r="I3" s="14"/>
      <c r="J3" s="14" t="s">
        <v>46</v>
      </c>
      <c r="K3" s="14" t="s">
        <v>205</v>
      </c>
      <c r="L3" s="14" t="s">
        <v>205</v>
      </c>
      <c r="M3" s="14" t="s">
        <v>206</v>
      </c>
      <c r="N3" s="87" t="str">
        <f>CONCATENATE("IF S2Q",E2," == 1")</f>
        <v>IF S2Q5 == 1</v>
      </c>
      <c r="O3" s="14"/>
      <c r="P3" s="14"/>
      <c r="Q3" s="14"/>
      <c r="R3" s="59"/>
      <c r="S3" s="14" t="s">
        <v>274</v>
      </c>
    </row>
    <row r="4" spans="1:19" s="29" customFormat="1" ht="89.25" customHeight="1">
      <c r="A4" s="170" t="s">
        <v>43</v>
      </c>
      <c r="B4" s="170" t="s">
        <v>268</v>
      </c>
      <c r="C4" s="170" t="s">
        <v>164</v>
      </c>
      <c r="D4" s="170" t="s">
        <v>165</v>
      </c>
      <c r="E4" s="170" t="s">
        <v>166</v>
      </c>
      <c r="F4" s="172" t="s">
        <v>167</v>
      </c>
      <c r="G4" s="85" t="s">
        <v>40</v>
      </c>
      <c r="H4" s="170" t="s">
        <v>31</v>
      </c>
      <c r="I4" s="170" t="s">
        <v>45</v>
      </c>
      <c r="J4" s="170" t="s">
        <v>93</v>
      </c>
      <c r="K4" s="170" t="s">
        <v>201</v>
      </c>
      <c r="L4" s="170" t="s">
        <v>204</v>
      </c>
      <c r="M4" s="170" t="s">
        <v>208</v>
      </c>
      <c r="N4" s="170" t="s">
        <v>207</v>
      </c>
      <c r="O4" s="170" t="s">
        <v>32</v>
      </c>
      <c r="P4" s="170" t="s">
        <v>44</v>
      </c>
      <c r="Q4" s="86" t="s">
        <v>86</v>
      </c>
      <c r="R4" s="170" t="s">
        <v>37</v>
      </c>
      <c r="S4" s="170" t="s">
        <v>38</v>
      </c>
    </row>
    <row r="5" spans="1:19" ht="160" customHeight="1">
      <c r="A5" s="171"/>
      <c r="B5" s="171"/>
      <c r="C5" s="171"/>
      <c r="D5" s="171"/>
      <c r="E5" s="171"/>
      <c r="F5" s="173"/>
      <c r="G5" s="13" t="s">
        <v>42</v>
      </c>
      <c r="H5" s="171"/>
      <c r="I5" s="171"/>
      <c r="J5" s="171"/>
      <c r="K5" s="171"/>
      <c r="L5" s="171"/>
      <c r="M5" s="171"/>
      <c r="N5" s="171"/>
      <c r="O5" s="171"/>
      <c r="P5" s="171"/>
      <c r="Q5" s="9" t="s">
        <v>41</v>
      </c>
      <c r="R5" s="171"/>
      <c r="S5" s="171"/>
    </row>
    <row r="6" spans="1:19" ht="21" customHeight="1">
      <c r="A6" s="17"/>
      <c r="B6" s="17"/>
      <c r="C6" s="17"/>
      <c r="D6" s="17"/>
      <c r="E6" s="17"/>
      <c r="F6" s="17"/>
      <c r="G6" s="17"/>
      <c r="H6" s="17"/>
      <c r="I6" s="17"/>
      <c r="J6" s="19"/>
      <c r="K6" s="19"/>
      <c r="L6" s="19"/>
      <c r="M6" s="19"/>
      <c r="N6" s="19"/>
      <c r="O6" s="17"/>
      <c r="P6" s="19"/>
      <c r="Q6" s="19"/>
      <c r="R6" s="19"/>
      <c r="S6" s="19"/>
    </row>
    <row r="11" spans="1:19" s="10" customFormat="1">
      <c r="J11" s="15"/>
      <c r="K11" s="15"/>
      <c r="L11" s="15"/>
      <c r="M11" s="15"/>
      <c r="N11" s="15"/>
      <c r="P11" s="15"/>
      <c r="Q11" s="15"/>
    </row>
    <row r="12" spans="1:19" s="10" customFormat="1">
      <c r="J12" s="15"/>
      <c r="K12" s="15"/>
      <c r="L12" s="15"/>
      <c r="M12" s="15"/>
      <c r="N12" s="15"/>
      <c r="P12" s="15"/>
      <c r="Q12" s="15"/>
    </row>
    <row r="13" spans="1:19" s="10" customFormat="1">
      <c r="J13" s="15"/>
      <c r="K13" s="15"/>
      <c r="L13" s="15"/>
      <c r="M13" s="15"/>
      <c r="N13" s="15"/>
      <c r="P13" s="15"/>
      <c r="Q13" s="15"/>
    </row>
    <row r="14" spans="1:19" s="10" customFormat="1">
      <c r="J14" s="15"/>
      <c r="K14" s="15"/>
      <c r="L14" s="15"/>
      <c r="M14" s="15"/>
      <c r="N14" s="15"/>
      <c r="P14" s="15"/>
      <c r="Q14" s="15"/>
    </row>
    <row r="15" spans="1:19" s="10" customFormat="1">
      <c r="J15" s="15"/>
      <c r="K15" s="15"/>
      <c r="L15" s="15"/>
      <c r="M15" s="15"/>
      <c r="N15" s="15"/>
      <c r="P15" s="15"/>
      <c r="Q15" s="15"/>
    </row>
    <row r="16" spans="1:19" s="10" customFormat="1">
      <c r="J16" s="15"/>
      <c r="K16" s="15"/>
      <c r="L16" s="15"/>
      <c r="M16" s="15"/>
      <c r="N16" s="15"/>
      <c r="P16" s="15"/>
      <c r="Q16" s="15"/>
    </row>
    <row r="17" spans="10:17" s="10" customFormat="1">
      <c r="J17" s="15"/>
      <c r="K17" s="15"/>
      <c r="L17" s="15"/>
      <c r="M17" s="15"/>
      <c r="N17" s="15"/>
      <c r="P17" s="15"/>
      <c r="Q17" s="15"/>
    </row>
    <row r="18" spans="10:17" s="10" customFormat="1">
      <c r="J18" s="15"/>
      <c r="K18" s="15"/>
      <c r="L18" s="15"/>
      <c r="M18" s="15"/>
      <c r="N18" s="15"/>
      <c r="P18" s="15"/>
      <c r="Q18" s="15"/>
    </row>
    <row r="19" spans="10:17" s="10" customFormat="1">
      <c r="J19" s="15"/>
      <c r="K19" s="15"/>
      <c r="L19" s="15"/>
      <c r="M19" s="15"/>
      <c r="N19" s="15"/>
      <c r="P19" s="15"/>
      <c r="Q19" s="15"/>
    </row>
    <row r="20" spans="10:17" s="10" customFormat="1">
      <c r="J20" s="15"/>
      <c r="K20" s="15"/>
      <c r="L20" s="15"/>
      <c r="M20" s="15"/>
      <c r="N20" s="15"/>
      <c r="P20" s="15"/>
      <c r="Q20" s="15"/>
    </row>
    <row r="21" spans="10:17" s="10" customFormat="1">
      <c r="J21" s="15"/>
      <c r="K21" s="15"/>
      <c r="L21" s="15"/>
      <c r="M21" s="15"/>
      <c r="N21" s="15"/>
      <c r="P21" s="15"/>
      <c r="Q21" s="15"/>
    </row>
    <row r="22" spans="10:17" s="10" customFormat="1">
      <c r="J22" s="15"/>
      <c r="K22" s="15"/>
      <c r="L22" s="15"/>
      <c r="M22" s="15"/>
      <c r="N22" s="15"/>
      <c r="P22" s="15"/>
      <c r="Q22" s="15"/>
    </row>
    <row r="23" spans="10:17" s="10" customFormat="1">
      <c r="J23" s="15"/>
      <c r="K23" s="15"/>
      <c r="L23" s="15"/>
      <c r="M23" s="15"/>
      <c r="N23" s="15"/>
      <c r="P23" s="15"/>
      <c r="Q23" s="15"/>
    </row>
    <row r="24" spans="10:17" s="10" customFormat="1">
      <c r="J24" s="15"/>
      <c r="K24" s="15"/>
      <c r="L24" s="15"/>
      <c r="M24" s="15"/>
      <c r="N24" s="15"/>
      <c r="P24" s="15"/>
      <c r="Q24" s="15"/>
    </row>
    <row r="25" spans="10:17" s="10" customFormat="1">
      <c r="J25" s="15"/>
      <c r="K25" s="15"/>
      <c r="L25" s="15"/>
      <c r="M25" s="15"/>
      <c r="N25" s="15"/>
      <c r="P25" s="15"/>
      <c r="Q25" s="15"/>
    </row>
    <row r="26" spans="10:17" s="10" customFormat="1">
      <c r="J26" s="15"/>
      <c r="K26" s="15"/>
      <c r="L26" s="15"/>
      <c r="M26" s="15"/>
      <c r="N26" s="15"/>
      <c r="P26" s="15"/>
      <c r="Q26" s="15"/>
    </row>
    <row r="27" spans="10:17" s="10" customFormat="1">
      <c r="J27" s="15"/>
      <c r="K27" s="15"/>
      <c r="L27" s="15"/>
      <c r="M27" s="15"/>
      <c r="N27" s="15"/>
      <c r="P27" s="15"/>
      <c r="Q27" s="15"/>
    </row>
    <row r="28" spans="10:17" s="10" customFormat="1">
      <c r="J28" s="15"/>
      <c r="K28" s="15"/>
      <c r="L28" s="15"/>
      <c r="M28" s="15"/>
      <c r="N28" s="15"/>
      <c r="P28" s="15"/>
      <c r="Q28" s="15"/>
    </row>
    <row r="29" spans="10:17" s="10" customFormat="1">
      <c r="J29" s="15"/>
      <c r="K29" s="15"/>
      <c r="L29" s="15"/>
      <c r="M29" s="15"/>
      <c r="N29" s="15"/>
      <c r="P29" s="15"/>
      <c r="Q29" s="15"/>
    </row>
    <row r="30" spans="10:17" s="10" customFormat="1">
      <c r="J30" s="15"/>
      <c r="K30" s="15"/>
      <c r="L30" s="15"/>
      <c r="M30" s="15"/>
      <c r="N30" s="15"/>
      <c r="P30" s="15"/>
      <c r="Q30" s="15"/>
    </row>
    <row r="31" spans="10:17" s="10" customFormat="1">
      <c r="J31" s="15"/>
      <c r="K31" s="15"/>
      <c r="L31" s="15"/>
      <c r="M31" s="15"/>
      <c r="N31" s="15"/>
      <c r="P31" s="15"/>
      <c r="Q31" s="15"/>
    </row>
    <row r="32" spans="10:17" s="10" customFormat="1">
      <c r="J32" s="15"/>
      <c r="K32" s="15"/>
      <c r="L32" s="15"/>
      <c r="M32" s="15"/>
      <c r="N32" s="15"/>
      <c r="P32" s="15"/>
      <c r="Q32" s="15"/>
    </row>
    <row r="33" spans="10:17" s="10" customFormat="1">
      <c r="J33" s="15"/>
      <c r="K33" s="15"/>
      <c r="L33" s="15"/>
      <c r="M33" s="15"/>
      <c r="N33" s="15"/>
      <c r="P33" s="15"/>
      <c r="Q33" s="15"/>
    </row>
    <row r="34" spans="10:17" s="10" customFormat="1">
      <c r="J34" s="15"/>
      <c r="K34" s="15"/>
      <c r="L34" s="15"/>
      <c r="M34" s="15"/>
      <c r="N34" s="15"/>
      <c r="P34" s="15"/>
      <c r="Q34" s="15"/>
    </row>
    <row r="35" spans="10:17" s="10" customFormat="1">
      <c r="J35" s="15"/>
      <c r="K35" s="15"/>
      <c r="L35" s="15"/>
      <c r="M35" s="15"/>
      <c r="N35" s="15"/>
      <c r="P35" s="15"/>
      <c r="Q35" s="15"/>
    </row>
    <row r="36" spans="10:17" s="10" customFormat="1">
      <c r="J36" s="15"/>
      <c r="K36" s="15"/>
      <c r="L36" s="15"/>
      <c r="M36" s="15"/>
      <c r="N36" s="15"/>
      <c r="P36" s="15"/>
      <c r="Q36" s="15"/>
    </row>
    <row r="37" spans="10:17" s="10" customFormat="1">
      <c r="J37" s="15"/>
      <c r="K37" s="15"/>
      <c r="L37" s="15"/>
      <c r="M37" s="15"/>
      <c r="N37" s="15"/>
      <c r="P37" s="15"/>
      <c r="Q37" s="15"/>
    </row>
    <row r="38" spans="10:17" s="10" customFormat="1">
      <c r="J38" s="15"/>
      <c r="K38" s="15"/>
      <c r="L38" s="15"/>
      <c r="M38" s="15"/>
      <c r="N38" s="15"/>
      <c r="P38" s="15"/>
      <c r="Q38" s="15"/>
    </row>
    <row r="39" spans="10:17" s="10" customFormat="1">
      <c r="J39" s="15"/>
      <c r="K39" s="15"/>
      <c r="L39" s="15"/>
      <c r="M39" s="15"/>
      <c r="N39" s="15"/>
      <c r="P39" s="15"/>
      <c r="Q39" s="15"/>
    </row>
    <row r="40" spans="10:17" s="10" customFormat="1">
      <c r="J40" s="15"/>
      <c r="K40" s="15"/>
      <c r="L40" s="15"/>
      <c r="M40" s="15"/>
      <c r="N40" s="15"/>
      <c r="P40" s="15"/>
      <c r="Q40" s="15"/>
    </row>
    <row r="41" spans="10:17" s="10" customFormat="1">
      <c r="J41" s="15"/>
      <c r="K41" s="15"/>
      <c r="L41" s="15"/>
      <c r="M41" s="15"/>
      <c r="N41" s="15"/>
      <c r="P41" s="15"/>
      <c r="Q41" s="15"/>
    </row>
    <row r="42" spans="10:17" s="10" customFormat="1">
      <c r="J42" s="15"/>
      <c r="K42" s="15"/>
      <c r="L42" s="15"/>
      <c r="M42" s="15"/>
      <c r="N42" s="15"/>
      <c r="P42" s="15"/>
      <c r="Q42" s="15"/>
    </row>
    <row r="43" spans="10:17" s="10" customFormat="1">
      <c r="J43" s="15"/>
      <c r="K43" s="15"/>
      <c r="L43" s="15"/>
      <c r="M43" s="15"/>
      <c r="N43" s="15"/>
      <c r="P43" s="15"/>
      <c r="Q43" s="15"/>
    </row>
    <row r="44" spans="10:17" s="10" customFormat="1">
      <c r="J44" s="15"/>
      <c r="K44" s="15"/>
      <c r="L44" s="15"/>
      <c r="M44" s="15"/>
      <c r="N44" s="15"/>
      <c r="P44" s="15"/>
      <c r="Q44" s="15"/>
    </row>
    <row r="45" spans="10:17" s="10" customFormat="1">
      <c r="J45" s="15"/>
      <c r="K45" s="15"/>
      <c r="L45" s="15"/>
      <c r="M45" s="15"/>
      <c r="N45" s="15"/>
      <c r="P45" s="15"/>
      <c r="Q45" s="15"/>
    </row>
    <row r="46" spans="10:17" s="10" customFormat="1">
      <c r="J46" s="15"/>
      <c r="K46" s="15"/>
      <c r="L46" s="15"/>
      <c r="M46" s="15"/>
      <c r="N46" s="15"/>
      <c r="P46" s="15"/>
      <c r="Q46" s="15"/>
    </row>
    <row r="47" spans="10:17" s="10" customFormat="1">
      <c r="J47" s="15"/>
      <c r="K47" s="15"/>
      <c r="L47" s="15"/>
      <c r="M47" s="15"/>
      <c r="N47" s="15"/>
      <c r="P47" s="15"/>
      <c r="Q47" s="15"/>
    </row>
    <row r="48" spans="10:17" s="10" customFormat="1">
      <c r="J48" s="15"/>
      <c r="K48" s="15"/>
      <c r="L48" s="15"/>
      <c r="M48" s="15"/>
      <c r="N48" s="15"/>
      <c r="P48" s="15"/>
      <c r="Q48" s="15"/>
    </row>
    <row r="49" spans="10:17" s="10" customFormat="1">
      <c r="J49" s="15"/>
      <c r="K49" s="15"/>
      <c r="L49" s="15"/>
      <c r="M49" s="15"/>
      <c r="N49" s="15"/>
      <c r="P49" s="15"/>
      <c r="Q49" s="15"/>
    </row>
    <row r="50" spans="10:17" s="10" customFormat="1">
      <c r="J50" s="15"/>
      <c r="K50" s="15"/>
      <c r="L50" s="15"/>
      <c r="M50" s="15"/>
      <c r="N50" s="15"/>
      <c r="P50" s="15"/>
      <c r="Q50" s="15"/>
    </row>
    <row r="51" spans="10:17" s="10" customFormat="1">
      <c r="J51" s="15"/>
      <c r="K51" s="15"/>
      <c r="L51" s="15"/>
      <c r="M51" s="15"/>
      <c r="N51" s="15"/>
      <c r="P51" s="15"/>
      <c r="Q51" s="15"/>
    </row>
    <row r="52" spans="10:17" s="10" customFormat="1">
      <c r="J52" s="15"/>
      <c r="K52" s="15"/>
      <c r="L52" s="15"/>
      <c r="M52" s="15"/>
      <c r="N52" s="15"/>
      <c r="P52" s="15"/>
      <c r="Q52" s="15"/>
    </row>
    <row r="53" spans="10:17" s="10" customFormat="1">
      <c r="J53" s="15"/>
      <c r="K53" s="15"/>
      <c r="L53" s="15"/>
      <c r="M53" s="15"/>
      <c r="N53" s="15"/>
      <c r="P53" s="15"/>
      <c r="Q53" s="15"/>
    </row>
    <row r="54" spans="10:17" s="10" customFormat="1">
      <c r="J54" s="15"/>
      <c r="K54" s="15"/>
      <c r="L54" s="15"/>
      <c r="M54" s="15"/>
      <c r="N54" s="15"/>
      <c r="P54" s="15"/>
      <c r="Q54" s="15"/>
    </row>
    <row r="55" spans="10:17" s="10" customFormat="1">
      <c r="J55" s="15"/>
      <c r="K55" s="15"/>
      <c r="L55" s="15"/>
      <c r="M55" s="15"/>
      <c r="N55" s="15"/>
      <c r="P55" s="15"/>
      <c r="Q55" s="15"/>
    </row>
    <row r="56" spans="10:17" s="10" customFormat="1">
      <c r="J56" s="15"/>
      <c r="K56" s="15"/>
      <c r="L56" s="15"/>
      <c r="M56" s="15"/>
      <c r="N56" s="15"/>
      <c r="P56" s="15"/>
      <c r="Q56" s="15"/>
    </row>
    <row r="57" spans="10:17" s="10" customFormat="1">
      <c r="J57" s="15"/>
      <c r="K57" s="15"/>
      <c r="L57" s="15"/>
      <c r="M57" s="15"/>
      <c r="N57" s="15"/>
      <c r="P57" s="15"/>
      <c r="Q57" s="15"/>
    </row>
    <row r="58" spans="10:17" s="10" customFormat="1">
      <c r="J58" s="15"/>
      <c r="K58" s="15"/>
      <c r="L58" s="15"/>
      <c r="M58" s="15"/>
      <c r="N58" s="15"/>
      <c r="P58" s="15"/>
      <c r="Q58" s="15"/>
    </row>
    <row r="59" spans="10:17" s="10" customFormat="1">
      <c r="J59" s="15"/>
      <c r="K59" s="15"/>
      <c r="L59" s="15"/>
      <c r="M59" s="15"/>
      <c r="N59" s="15"/>
      <c r="P59" s="15"/>
      <c r="Q59" s="15"/>
    </row>
    <row r="60" spans="10:17" s="10" customFormat="1">
      <c r="J60" s="15"/>
      <c r="K60" s="15"/>
      <c r="L60" s="15"/>
      <c r="M60" s="15"/>
      <c r="N60" s="15"/>
      <c r="P60" s="15"/>
      <c r="Q60" s="15"/>
    </row>
    <row r="61" spans="10:17" s="10" customFormat="1">
      <c r="J61" s="15"/>
      <c r="K61" s="15"/>
      <c r="L61" s="15"/>
      <c r="M61" s="15"/>
      <c r="N61" s="15"/>
      <c r="P61" s="15"/>
      <c r="Q61" s="15"/>
    </row>
    <row r="62" spans="10:17" s="10" customFormat="1">
      <c r="J62" s="15"/>
      <c r="K62" s="15"/>
      <c r="L62" s="15"/>
      <c r="M62" s="15"/>
      <c r="N62" s="15"/>
      <c r="P62" s="15"/>
      <c r="Q62" s="15"/>
    </row>
    <row r="63" spans="10:17" s="10" customFormat="1">
      <c r="J63" s="15"/>
      <c r="K63" s="15"/>
      <c r="L63" s="15"/>
      <c r="M63" s="15"/>
      <c r="N63" s="15"/>
      <c r="P63" s="15"/>
      <c r="Q63" s="15"/>
    </row>
    <row r="64" spans="10:17" s="10" customFormat="1">
      <c r="J64" s="15"/>
      <c r="K64" s="15"/>
      <c r="L64" s="15"/>
      <c r="M64" s="15"/>
      <c r="N64" s="15"/>
      <c r="P64" s="15"/>
      <c r="Q64" s="15"/>
    </row>
    <row r="65" spans="10:17" s="10" customFormat="1">
      <c r="J65" s="15"/>
      <c r="K65" s="15"/>
      <c r="L65" s="15"/>
      <c r="M65" s="15"/>
      <c r="N65" s="15"/>
      <c r="P65" s="15"/>
      <c r="Q65" s="15"/>
    </row>
    <row r="66" spans="10:17" s="10" customFormat="1">
      <c r="J66" s="15"/>
      <c r="K66" s="15"/>
      <c r="L66" s="15"/>
      <c r="M66" s="15"/>
      <c r="N66" s="15"/>
      <c r="P66" s="15"/>
      <c r="Q66" s="15"/>
    </row>
    <row r="67" spans="10:17" s="10" customFormat="1">
      <c r="J67" s="15"/>
      <c r="K67" s="15"/>
      <c r="L67" s="15"/>
      <c r="M67" s="15"/>
      <c r="N67" s="15"/>
      <c r="P67" s="15"/>
      <c r="Q67" s="15"/>
    </row>
    <row r="68" spans="10:17" s="10" customFormat="1">
      <c r="J68" s="15"/>
      <c r="K68" s="15"/>
      <c r="L68" s="15"/>
      <c r="M68" s="15"/>
      <c r="N68" s="15"/>
      <c r="P68" s="15"/>
      <c r="Q68" s="15"/>
    </row>
    <row r="69" spans="10:17" s="10" customFormat="1">
      <c r="J69" s="15"/>
      <c r="K69" s="15"/>
      <c r="L69" s="15"/>
      <c r="M69" s="15"/>
      <c r="N69" s="15"/>
      <c r="P69" s="15"/>
      <c r="Q69" s="15"/>
    </row>
    <row r="70" spans="10:17" s="10" customFormat="1">
      <c r="J70" s="15"/>
      <c r="K70" s="15"/>
      <c r="L70" s="15"/>
      <c r="M70" s="15"/>
      <c r="N70" s="15"/>
      <c r="P70" s="15"/>
      <c r="Q70" s="15"/>
    </row>
    <row r="71" spans="10:17" s="10" customFormat="1">
      <c r="J71" s="15"/>
      <c r="K71" s="15"/>
      <c r="L71" s="15"/>
      <c r="M71" s="15"/>
      <c r="N71" s="15"/>
      <c r="P71" s="15"/>
      <c r="Q71" s="15"/>
    </row>
    <row r="72" spans="10:17" s="10" customFormat="1">
      <c r="J72" s="15"/>
      <c r="K72" s="15"/>
      <c r="L72" s="15"/>
      <c r="M72" s="15"/>
      <c r="N72" s="15"/>
      <c r="P72" s="15"/>
      <c r="Q72" s="15"/>
    </row>
    <row r="73" spans="10:17" s="10" customFormat="1">
      <c r="J73" s="15"/>
      <c r="K73" s="15"/>
      <c r="L73" s="15"/>
      <c r="M73" s="15"/>
      <c r="N73" s="15"/>
      <c r="P73" s="15"/>
      <c r="Q73" s="15"/>
    </row>
    <row r="74" spans="10:17" s="10" customFormat="1">
      <c r="J74" s="15"/>
      <c r="K74" s="15"/>
      <c r="L74" s="15"/>
      <c r="M74" s="15"/>
      <c r="N74" s="15"/>
      <c r="P74" s="15"/>
      <c r="Q74" s="15"/>
    </row>
    <row r="75" spans="10:17" s="10" customFormat="1">
      <c r="J75" s="15"/>
      <c r="K75" s="15"/>
      <c r="L75" s="15"/>
      <c r="M75" s="15"/>
      <c r="N75" s="15"/>
      <c r="P75" s="15"/>
      <c r="Q75" s="15"/>
    </row>
    <row r="76" spans="10:17" s="10" customFormat="1">
      <c r="J76" s="15"/>
      <c r="K76" s="15"/>
      <c r="L76" s="15"/>
      <c r="M76" s="15"/>
      <c r="N76" s="15"/>
      <c r="P76" s="15"/>
      <c r="Q76" s="15"/>
    </row>
    <row r="77" spans="10:17" s="10" customFormat="1">
      <c r="J77" s="15"/>
      <c r="K77" s="15"/>
      <c r="L77" s="15"/>
      <c r="M77" s="15"/>
      <c r="N77" s="15"/>
      <c r="P77" s="15"/>
      <c r="Q77" s="15"/>
    </row>
    <row r="78" spans="10:17" s="10" customFormat="1">
      <c r="J78" s="15"/>
      <c r="K78" s="15"/>
      <c r="L78" s="15"/>
      <c r="M78" s="15"/>
      <c r="N78" s="15"/>
      <c r="P78" s="15"/>
      <c r="Q78" s="15"/>
    </row>
    <row r="79" spans="10:17" s="10" customFormat="1">
      <c r="J79" s="15"/>
      <c r="K79" s="15"/>
      <c r="L79" s="15"/>
      <c r="M79" s="15"/>
      <c r="N79" s="15"/>
      <c r="P79" s="15"/>
      <c r="Q79" s="15"/>
    </row>
    <row r="80" spans="10:17" s="10" customFormat="1">
      <c r="J80" s="15"/>
      <c r="K80" s="15"/>
      <c r="L80" s="15"/>
      <c r="M80" s="15"/>
      <c r="N80" s="15"/>
      <c r="P80" s="15"/>
      <c r="Q80" s="15"/>
    </row>
    <row r="81" spans="10:17" s="10" customFormat="1">
      <c r="J81" s="15"/>
      <c r="K81" s="15"/>
      <c r="L81" s="15"/>
      <c r="M81" s="15"/>
      <c r="N81" s="15"/>
      <c r="P81" s="15"/>
      <c r="Q81" s="15"/>
    </row>
    <row r="82" spans="10:17" s="10" customFormat="1">
      <c r="J82" s="15"/>
      <c r="K82" s="15"/>
      <c r="L82" s="15"/>
      <c r="M82" s="15"/>
      <c r="N82" s="15"/>
      <c r="P82" s="15"/>
      <c r="Q82" s="15"/>
    </row>
    <row r="83" spans="10:17" s="10" customFormat="1">
      <c r="J83" s="15"/>
      <c r="K83" s="15"/>
      <c r="L83" s="15"/>
      <c r="M83" s="15"/>
      <c r="N83" s="15"/>
      <c r="P83" s="15"/>
      <c r="Q83" s="15"/>
    </row>
    <row r="84" spans="10:17" s="10" customFormat="1">
      <c r="J84" s="15"/>
      <c r="K84" s="15"/>
      <c r="L84" s="15"/>
      <c r="M84" s="15"/>
      <c r="N84" s="15"/>
      <c r="P84" s="15"/>
      <c r="Q84" s="15"/>
    </row>
    <row r="85" spans="10:17" s="10" customFormat="1">
      <c r="J85" s="15"/>
      <c r="K85" s="15"/>
      <c r="L85" s="15"/>
      <c r="M85" s="15"/>
      <c r="N85" s="15"/>
      <c r="P85" s="15"/>
      <c r="Q85" s="15"/>
    </row>
    <row r="86" spans="10:17" s="10" customFormat="1">
      <c r="J86" s="15"/>
      <c r="K86" s="15"/>
      <c r="L86" s="15"/>
      <c r="M86" s="15"/>
      <c r="N86" s="15"/>
      <c r="P86" s="15"/>
      <c r="Q86" s="15"/>
    </row>
    <row r="87" spans="10:17" s="10" customFormat="1">
      <c r="J87" s="15"/>
      <c r="K87" s="15"/>
      <c r="L87" s="15"/>
      <c r="M87" s="15"/>
      <c r="N87" s="15"/>
      <c r="P87" s="15"/>
      <c r="Q87" s="15"/>
    </row>
    <row r="88" spans="10:17" s="10" customFormat="1">
      <c r="J88" s="15"/>
      <c r="K88" s="15"/>
      <c r="L88" s="15"/>
      <c r="M88" s="15"/>
      <c r="N88" s="15"/>
      <c r="P88" s="15"/>
      <c r="Q88" s="15"/>
    </row>
    <row r="89" spans="10:17" s="10" customFormat="1">
      <c r="J89" s="15"/>
      <c r="K89" s="15"/>
      <c r="L89" s="15"/>
      <c r="M89" s="15"/>
      <c r="N89" s="15"/>
      <c r="P89" s="15"/>
      <c r="Q89" s="15"/>
    </row>
    <row r="90" spans="10:17" s="10" customFormat="1">
      <c r="J90" s="15"/>
      <c r="K90" s="15"/>
      <c r="L90" s="15"/>
      <c r="M90" s="15"/>
      <c r="N90" s="15"/>
      <c r="P90" s="15"/>
      <c r="Q90" s="15"/>
    </row>
    <row r="91" spans="10:17" s="10" customFormat="1">
      <c r="J91" s="15"/>
      <c r="K91" s="15"/>
      <c r="L91" s="15"/>
      <c r="M91" s="15"/>
      <c r="N91" s="15"/>
      <c r="P91" s="15"/>
      <c r="Q91" s="15"/>
    </row>
    <row r="92" spans="10:17" s="10" customFormat="1">
      <c r="J92" s="15"/>
      <c r="K92" s="15"/>
      <c r="L92" s="15"/>
      <c r="M92" s="15"/>
      <c r="N92" s="15"/>
      <c r="P92" s="15"/>
      <c r="Q92" s="15"/>
    </row>
    <row r="93" spans="10:17" s="10" customFormat="1">
      <c r="J93" s="15"/>
      <c r="K93" s="15"/>
      <c r="L93" s="15"/>
      <c r="M93" s="15"/>
      <c r="N93" s="15"/>
      <c r="P93" s="15"/>
      <c r="Q93" s="15"/>
    </row>
    <row r="94" spans="10:17" s="10" customFormat="1">
      <c r="J94" s="15"/>
      <c r="K94" s="15"/>
      <c r="L94" s="15"/>
      <c r="M94" s="15"/>
      <c r="N94" s="15"/>
      <c r="P94" s="15"/>
      <c r="Q94" s="15"/>
    </row>
    <row r="95" spans="10:17" s="10" customFormat="1">
      <c r="J95" s="15"/>
      <c r="K95" s="15"/>
      <c r="L95" s="15"/>
      <c r="M95" s="15"/>
      <c r="N95" s="15"/>
      <c r="P95" s="15"/>
      <c r="Q95" s="15"/>
    </row>
    <row r="96" spans="10:17" s="10" customFormat="1">
      <c r="J96" s="15"/>
      <c r="K96" s="15"/>
      <c r="L96" s="15"/>
      <c r="M96" s="15"/>
      <c r="N96" s="15"/>
      <c r="P96" s="15"/>
      <c r="Q96" s="15"/>
    </row>
    <row r="97" spans="10:17" s="10" customFormat="1">
      <c r="J97" s="15"/>
      <c r="K97" s="15"/>
      <c r="L97" s="15"/>
      <c r="M97" s="15"/>
      <c r="N97" s="15"/>
      <c r="P97" s="15"/>
      <c r="Q97" s="15"/>
    </row>
    <row r="98" spans="10:17" s="10" customFormat="1">
      <c r="J98" s="15"/>
      <c r="K98" s="15"/>
      <c r="L98" s="15"/>
      <c r="M98" s="15"/>
      <c r="N98" s="15"/>
      <c r="P98" s="15"/>
      <c r="Q98" s="15"/>
    </row>
    <row r="99" spans="10:17" s="10" customFormat="1">
      <c r="J99" s="15"/>
      <c r="K99" s="15"/>
      <c r="L99" s="15"/>
      <c r="M99" s="15"/>
      <c r="N99" s="15"/>
      <c r="P99" s="15"/>
      <c r="Q99" s="15"/>
    </row>
    <row r="100" spans="10:17" s="10" customFormat="1">
      <c r="J100" s="15"/>
      <c r="K100" s="15"/>
      <c r="L100" s="15"/>
      <c r="M100" s="15"/>
      <c r="N100" s="15"/>
      <c r="P100" s="15"/>
      <c r="Q100" s="15"/>
    </row>
    <row r="101" spans="10:17" s="10" customFormat="1">
      <c r="J101" s="15"/>
      <c r="K101" s="15"/>
      <c r="L101" s="15"/>
      <c r="M101" s="15"/>
      <c r="N101" s="15"/>
      <c r="P101" s="15"/>
      <c r="Q101" s="15"/>
    </row>
    <row r="102" spans="10:17" s="10" customFormat="1">
      <c r="J102" s="15"/>
      <c r="K102" s="15"/>
      <c r="L102" s="15"/>
      <c r="M102" s="15"/>
      <c r="N102" s="15"/>
      <c r="P102" s="15"/>
      <c r="Q102" s="15"/>
    </row>
    <row r="103" spans="10:17" s="10" customFormat="1">
      <c r="J103" s="15"/>
      <c r="K103" s="15"/>
      <c r="L103" s="15"/>
      <c r="M103" s="15"/>
      <c r="N103" s="15"/>
      <c r="P103" s="15"/>
      <c r="Q103" s="15"/>
    </row>
    <row r="104" spans="10:17" s="10" customFormat="1">
      <c r="J104" s="15"/>
      <c r="K104" s="15"/>
      <c r="L104" s="15"/>
      <c r="M104" s="15"/>
      <c r="N104" s="15"/>
      <c r="P104" s="15"/>
      <c r="Q104" s="15"/>
    </row>
    <row r="105" spans="10:17" s="10" customFormat="1">
      <c r="J105" s="15"/>
      <c r="K105" s="15"/>
      <c r="L105" s="15"/>
      <c r="M105" s="15"/>
      <c r="N105" s="15"/>
      <c r="P105" s="15"/>
      <c r="Q105" s="15"/>
    </row>
    <row r="106" spans="10:17" s="10" customFormat="1">
      <c r="J106" s="15"/>
      <c r="K106" s="15"/>
      <c r="L106" s="15"/>
      <c r="M106" s="15"/>
      <c r="N106" s="15"/>
      <c r="P106" s="15"/>
      <c r="Q106" s="15"/>
    </row>
    <row r="107" spans="10:17" s="10" customFormat="1">
      <c r="J107" s="15"/>
      <c r="K107" s="15"/>
      <c r="L107" s="15"/>
      <c r="M107" s="15"/>
      <c r="N107" s="15"/>
      <c r="P107" s="15"/>
      <c r="Q107" s="15"/>
    </row>
    <row r="108" spans="10:17" s="10" customFormat="1">
      <c r="J108" s="15"/>
      <c r="K108" s="15"/>
      <c r="L108" s="15"/>
      <c r="M108" s="15"/>
      <c r="N108" s="15"/>
      <c r="P108" s="15"/>
      <c r="Q108" s="15"/>
    </row>
    <row r="109" spans="10:17" s="10" customFormat="1">
      <c r="J109" s="15"/>
      <c r="K109" s="15"/>
      <c r="L109" s="15"/>
      <c r="M109" s="15"/>
      <c r="N109" s="15"/>
      <c r="P109" s="15"/>
      <c r="Q109" s="15"/>
    </row>
    <row r="110" spans="10:17" s="10" customFormat="1">
      <c r="J110" s="15"/>
      <c r="K110" s="15"/>
      <c r="L110" s="15"/>
      <c r="M110" s="15"/>
      <c r="N110" s="15"/>
      <c r="P110" s="15"/>
      <c r="Q110" s="15"/>
    </row>
    <row r="111" spans="10:17" s="10" customFormat="1">
      <c r="J111" s="15"/>
      <c r="K111" s="15"/>
      <c r="L111" s="15"/>
      <c r="M111" s="15"/>
      <c r="N111" s="15"/>
      <c r="P111" s="15"/>
      <c r="Q111" s="15"/>
    </row>
    <row r="112" spans="10:17" s="10" customFormat="1">
      <c r="J112" s="15"/>
      <c r="K112" s="15"/>
      <c r="L112" s="15"/>
      <c r="M112" s="15"/>
      <c r="N112" s="15"/>
      <c r="P112" s="15"/>
      <c r="Q112" s="15"/>
    </row>
    <row r="113" spans="10:17" s="10" customFormat="1">
      <c r="J113" s="15"/>
      <c r="K113" s="15"/>
      <c r="L113" s="15"/>
      <c r="M113" s="15"/>
      <c r="N113" s="15"/>
      <c r="P113" s="15"/>
      <c r="Q113" s="15"/>
    </row>
    <row r="114" spans="10:17" s="10" customFormat="1">
      <c r="J114" s="15"/>
      <c r="K114" s="15"/>
      <c r="L114" s="15"/>
      <c r="M114" s="15"/>
      <c r="N114" s="15"/>
      <c r="P114" s="15"/>
      <c r="Q114" s="15"/>
    </row>
    <row r="115" spans="10:17" s="10" customFormat="1">
      <c r="J115" s="15"/>
      <c r="K115" s="15"/>
      <c r="L115" s="15"/>
      <c r="M115" s="15"/>
      <c r="N115" s="15"/>
      <c r="P115" s="15"/>
      <c r="Q115" s="15"/>
    </row>
    <row r="116" spans="10:17" s="10" customFormat="1">
      <c r="J116" s="15"/>
      <c r="K116" s="15"/>
      <c r="L116" s="15"/>
      <c r="M116" s="15"/>
      <c r="N116" s="15"/>
      <c r="P116" s="15"/>
      <c r="Q116" s="15"/>
    </row>
    <row r="117" spans="10:17" s="10" customFormat="1">
      <c r="J117" s="15"/>
      <c r="K117" s="15"/>
      <c r="L117" s="15"/>
      <c r="M117" s="15"/>
      <c r="N117" s="15"/>
      <c r="P117" s="15"/>
      <c r="Q117" s="15"/>
    </row>
    <row r="118" spans="10:17" s="10" customFormat="1">
      <c r="J118" s="15"/>
      <c r="K118" s="15"/>
      <c r="L118" s="15"/>
      <c r="M118" s="15"/>
      <c r="N118" s="15"/>
      <c r="P118" s="15"/>
      <c r="Q118" s="15"/>
    </row>
    <row r="119" spans="10:17" s="10" customFormat="1">
      <c r="J119" s="15"/>
      <c r="K119" s="15"/>
      <c r="L119" s="15"/>
      <c r="M119" s="15"/>
      <c r="N119" s="15"/>
      <c r="P119" s="15"/>
      <c r="Q119" s="15"/>
    </row>
    <row r="120" spans="10:17" s="10" customFormat="1">
      <c r="J120" s="15"/>
      <c r="K120" s="15"/>
      <c r="L120" s="15"/>
      <c r="M120" s="15"/>
      <c r="N120" s="15"/>
      <c r="P120" s="15"/>
      <c r="Q120" s="15"/>
    </row>
    <row r="121" spans="10:17" s="10" customFormat="1">
      <c r="J121" s="15"/>
      <c r="K121" s="15"/>
      <c r="L121" s="15"/>
      <c r="M121" s="15"/>
      <c r="N121" s="15"/>
      <c r="P121" s="15"/>
      <c r="Q121" s="15"/>
    </row>
    <row r="122" spans="10:17" s="10" customFormat="1">
      <c r="J122" s="15"/>
      <c r="K122" s="15"/>
      <c r="L122" s="15"/>
      <c r="M122" s="15"/>
      <c r="N122" s="15"/>
      <c r="P122" s="15"/>
      <c r="Q122" s="15"/>
    </row>
    <row r="123" spans="10:17" s="10" customFormat="1">
      <c r="J123" s="15"/>
      <c r="K123" s="15"/>
      <c r="L123" s="15"/>
      <c r="M123" s="15"/>
      <c r="N123" s="15"/>
      <c r="P123" s="15"/>
      <c r="Q123" s="15"/>
    </row>
    <row r="124" spans="10:17" s="10" customFormat="1">
      <c r="J124" s="15"/>
      <c r="K124" s="15"/>
      <c r="L124" s="15"/>
      <c r="M124" s="15"/>
      <c r="N124" s="15"/>
      <c r="P124" s="15"/>
      <c r="Q124" s="15"/>
    </row>
    <row r="125" spans="10:17" s="10" customFormat="1">
      <c r="J125" s="15"/>
      <c r="K125" s="15"/>
      <c r="L125" s="15"/>
      <c r="M125" s="15"/>
      <c r="N125" s="15"/>
      <c r="P125" s="15"/>
      <c r="Q125" s="15"/>
    </row>
    <row r="126" spans="10:17" s="10" customFormat="1">
      <c r="J126" s="15"/>
      <c r="K126" s="15"/>
      <c r="L126" s="15"/>
      <c r="M126" s="15"/>
      <c r="N126" s="15"/>
      <c r="P126" s="15"/>
      <c r="Q126" s="15"/>
    </row>
    <row r="127" spans="10:17" s="10" customFormat="1">
      <c r="J127" s="15"/>
      <c r="K127" s="15"/>
      <c r="L127" s="15"/>
      <c r="M127" s="15"/>
      <c r="N127" s="15"/>
      <c r="P127" s="15"/>
      <c r="Q127" s="15"/>
    </row>
    <row r="128" spans="10:17" s="10" customFormat="1">
      <c r="J128" s="15"/>
      <c r="K128" s="15"/>
      <c r="L128" s="15"/>
      <c r="M128" s="15"/>
      <c r="N128" s="15"/>
      <c r="P128" s="15"/>
      <c r="Q128" s="15"/>
    </row>
    <row r="129" spans="10:17" s="10" customFormat="1">
      <c r="J129" s="15"/>
      <c r="K129" s="15"/>
      <c r="L129" s="15"/>
      <c r="M129" s="15"/>
      <c r="N129" s="15"/>
      <c r="P129" s="15"/>
      <c r="Q129" s="15"/>
    </row>
    <row r="130" spans="10:17" s="10" customFormat="1">
      <c r="J130" s="15"/>
      <c r="K130" s="15"/>
      <c r="L130" s="15"/>
      <c r="M130" s="15"/>
      <c r="N130" s="15"/>
      <c r="P130" s="15"/>
      <c r="Q130" s="15"/>
    </row>
    <row r="131" spans="10:17" s="10" customFormat="1">
      <c r="J131" s="15"/>
      <c r="K131" s="15"/>
      <c r="L131" s="15"/>
      <c r="M131" s="15"/>
      <c r="N131" s="15"/>
      <c r="P131" s="15"/>
      <c r="Q131" s="15"/>
    </row>
    <row r="132" spans="10:17" s="10" customFormat="1">
      <c r="J132" s="15"/>
      <c r="K132" s="15"/>
      <c r="L132" s="15"/>
      <c r="M132" s="15"/>
      <c r="N132" s="15"/>
      <c r="P132" s="15"/>
      <c r="Q132" s="15"/>
    </row>
    <row r="133" spans="10:17" s="10" customFormat="1">
      <c r="J133" s="15"/>
      <c r="K133" s="15"/>
      <c r="L133" s="15"/>
      <c r="M133" s="15"/>
      <c r="N133" s="15"/>
      <c r="P133" s="15"/>
      <c r="Q133" s="15"/>
    </row>
    <row r="134" spans="10:17" s="10" customFormat="1">
      <c r="J134" s="15"/>
      <c r="K134" s="15"/>
      <c r="L134" s="15"/>
      <c r="M134" s="15"/>
      <c r="N134" s="15"/>
      <c r="P134" s="15"/>
      <c r="Q134" s="15"/>
    </row>
    <row r="135" spans="10:17" s="10" customFormat="1">
      <c r="J135" s="15"/>
      <c r="K135" s="15"/>
      <c r="L135" s="15"/>
      <c r="M135" s="15"/>
      <c r="N135" s="15"/>
      <c r="P135" s="15"/>
      <c r="Q135" s="15"/>
    </row>
    <row r="136" spans="10:17" s="10" customFormat="1">
      <c r="J136" s="15"/>
      <c r="K136" s="15"/>
      <c r="L136" s="15"/>
      <c r="M136" s="15"/>
      <c r="N136" s="15"/>
      <c r="P136" s="15"/>
      <c r="Q136" s="15"/>
    </row>
    <row r="137" spans="10:17" s="10" customFormat="1">
      <c r="J137" s="15"/>
      <c r="K137" s="15"/>
      <c r="L137" s="15"/>
      <c r="M137" s="15"/>
      <c r="N137" s="15"/>
      <c r="P137" s="15"/>
      <c r="Q137" s="15"/>
    </row>
    <row r="138" spans="10:17" s="10" customFormat="1">
      <c r="J138" s="15"/>
      <c r="K138" s="15"/>
      <c r="L138" s="15"/>
      <c r="M138" s="15"/>
      <c r="N138" s="15"/>
      <c r="P138" s="15"/>
      <c r="Q138" s="15"/>
    </row>
    <row r="139" spans="10:17" s="10" customFormat="1">
      <c r="J139" s="15"/>
      <c r="K139" s="15"/>
      <c r="L139" s="15"/>
      <c r="M139" s="15"/>
      <c r="N139" s="15"/>
      <c r="P139" s="15"/>
      <c r="Q139" s="15"/>
    </row>
    <row r="140" spans="10:17" s="10" customFormat="1">
      <c r="J140" s="15"/>
      <c r="K140" s="15"/>
      <c r="L140" s="15"/>
      <c r="M140" s="15"/>
      <c r="N140" s="15"/>
      <c r="P140" s="15"/>
      <c r="Q140" s="15"/>
    </row>
    <row r="141" spans="10:17" s="10" customFormat="1">
      <c r="J141" s="15"/>
      <c r="K141" s="15"/>
      <c r="L141" s="15"/>
      <c r="M141" s="15"/>
      <c r="N141" s="15"/>
      <c r="P141" s="15"/>
      <c r="Q141" s="15"/>
    </row>
    <row r="142" spans="10:17" s="10" customFormat="1">
      <c r="J142" s="15"/>
      <c r="K142" s="15"/>
      <c r="L142" s="15"/>
      <c r="M142" s="15"/>
      <c r="N142" s="15"/>
      <c r="P142" s="15"/>
      <c r="Q142" s="15"/>
    </row>
    <row r="143" spans="10:17" s="10" customFormat="1">
      <c r="J143" s="15"/>
      <c r="K143" s="15"/>
      <c r="L143" s="15"/>
      <c r="M143" s="15"/>
      <c r="N143" s="15"/>
      <c r="P143" s="15"/>
      <c r="Q143" s="15"/>
    </row>
    <row r="144" spans="10:17" s="10" customFormat="1">
      <c r="J144" s="15"/>
      <c r="K144" s="15"/>
      <c r="L144" s="15"/>
      <c r="M144" s="15"/>
      <c r="N144" s="15"/>
      <c r="P144" s="15"/>
      <c r="Q144" s="15"/>
    </row>
    <row r="145" spans="10:17" s="10" customFormat="1">
      <c r="J145" s="15"/>
      <c r="K145" s="15"/>
      <c r="L145" s="15"/>
      <c r="M145" s="15"/>
      <c r="N145" s="15"/>
      <c r="P145" s="15"/>
      <c r="Q145" s="15"/>
    </row>
    <row r="146" spans="10:17" s="10" customFormat="1">
      <c r="J146" s="15"/>
      <c r="K146" s="15"/>
      <c r="L146" s="15"/>
      <c r="M146" s="15"/>
      <c r="N146" s="15"/>
      <c r="P146" s="15"/>
      <c r="Q146" s="15"/>
    </row>
    <row r="147" spans="10:17" s="10" customFormat="1">
      <c r="J147" s="15"/>
      <c r="K147" s="15"/>
      <c r="L147" s="15"/>
      <c r="M147" s="15"/>
      <c r="N147" s="15"/>
      <c r="P147" s="15"/>
      <c r="Q147" s="15"/>
    </row>
    <row r="148" spans="10:17" s="10" customFormat="1">
      <c r="J148" s="15"/>
      <c r="K148" s="15"/>
      <c r="L148" s="15"/>
      <c r="M148" s="15"/>
      <c r="N148" s="15"/>
      <c r="P148" s="15"/>
      <c r="Q148" s="15"/>
    </row>
    <row r="149" spans="10:17" s="10" customFormat="1">
      <c r="J149" s="15"/>
      <c r="K149" s="15"/>
      <c r="L149" s="15"/>
      <c r="M149" s="15"/>
      <c r="N149" s="15"/>
      <c r="P149" s="15"/>
      <c r="Q149" s="15"/>
    </row>
    <row r="150" spans="10:17" s="10" customFormat="1">
      <c r="J150" s="15"/>
      <c r="K150" s="15"/>
      <c r="L150" s="15"/>
      <c r="M150" s="15"/>
      <c r="N150" s="15"/>
      <c r="P150" s="15"/>
      <c r="Q150" s="15"/>
    </row>
    <row r="151" spans="10:17" s="10" customFormat="1">
      <c r="J151" s="15"/>
      <c r="K151" s="15"/>
      <c r="L151" s="15"/>
      <c r="M151" s="15"/>
      <c r="N151" s="15"/>
      <c r="P151" s="15"/>
      <c r="Q151" s="15"/>
    </row>
    <row r="152" spans="10:17" s="10" customFormat="1">
      <c r="J152" s="15"/>
      <c r="K152" s="15"/>
      <c r="L152" s="15"/>
      <c r="M152" s="15"/>
      <c r="N152" s="15"/>
      <c r="P152" s="15"/>
      <c r="Q152" s="15"/>
    </row>
    <row r="153" spans="10:17" s="10" customFormat="1">
      <c r="J153" s="15"/>
      <c r="K153" s="15"/>
      <c r="L153" s="15"/>
      <c r="M153" s="15"/>
      <c r="N153" s="15"/>
      <c r="P153" s="15"/>
      <c r="Q153" s="15"/>
    </row>
    <row r="154" spans="10:17" s="10" customFormat="1">
      <c r="J154" s="15"/>
      <c r="K154" s="15"/>
      <c r="L154" s="15"/>
      <c r="M154" s="15"/>
      <c r="N154" s="15"/>
      <c r="P154" s="15"/>
      <c r="Q154" s="15"/>
    </row>
    <row r="155" spans="10:17" s="10" customFormat="1">
      <c r="J155" s="15"/>
      <c r="K155" s="15"/>
      <c r="L155" s="15"/>
      <c r="M155" s="15"/>
      <c r="N155" s="15"/>
      <c r="P155" s="15"/>
      <c r="Q155" s="15"/>
    </row>
    <row r="156" spans="10:17" s="10" customFormat="1">
      <c r="J156" s="15"/>
      <c r="K156" s="15"/>
      <c r="L156" s="15"/>
      <c r="M156" s="15"/>
      <c r="N156" s="15"/>
      <c r="P156" s="15"/>
      <c r="Q156" s="15"/>
    </row>
    <row r="157" spans="10:17" s="10" customFormat="1">
      <c r="J157" s="15"/>
      <c r="K157" s="15"/>
      <c r="L157" s="15"/>
      <c r="M157" s="15"/>
      <c r="N157" s="15"/>
      <c r="P157" s="15"/>
      <c r="Q157" s="15"/>
    </row>
    <row r="158" spans="10:17" s="10" customFormat="1">
      <c r="J158" s="15"/>
      <c r="K158" s="15"/>
      <c r="L158" s="15"/>
      <c r="M158" s="15"/>
      <c r="N158" s="15"/>
      <c r="P158" s="15"/>
      <c r="Q158" s="15"/>
    </row>
    <row r="159" spans="10:17" s="10" customFormat="1">
      <c r="J159" s="15"/>
      <c r="K159" s="15"/>
      <c r="L159" s="15"/>
      <c r="M159" s="15"/>
      <c r="N159" s="15"/>
      <c r="P159" s="15"/>
      <c r="Q159" s="15"/>
    </row>
    <row r="160" spans="10:17" s="10" customFormat="1">
      <c r="J160" s="15"/>
      <c r="K160" s="15"/>
      <c r="L160" s="15"/>
      <c r="M160" s="15"/>
      <c r="N160" s="15"/>
      <c r="P160" s="15"/>
      <c r="Q160" s="15"/>
    </row>
    <row r="161" spans="10:17" s="10" customFormat="1">
      <c r="J161" s="15"/>
      <c r="K161" s="15"/>
      <c r="L161" s="15"/>
      <c r="M161" s="15"/>
      <c r="N161" s="15"/>
      <c r="P161" s="15"/>
      <c r="Q161" s="15"/>
    </row>
    <row r="162" spans="10:17" s="10" customFormat="1">
      <c r="J162" s="15"/>
      <c r="K162" s="15"/>
      <c r="L162" s="15"/>
      <c r="M162" s="15"/>
      <c r="N162" s="15"/>
      <c r="P162" s="15"/>
      <c r="Q162" s="15"/>
    </row>
    <row r="163" spans="10:17" s="10" customFormat="1">
      <c r="J163" s="15"/>
      <c r="K163" s="15"/>
      <c r="L163" s="15"/>
      <c r="M163" s="15"/>
      <c r="N163" s="15"/>
      <c r="P163" s="15"/>
      <c r="Q163" s="15"/>
    </row>
    <row r="164" spans="10:17" s="10" customFormat="1">
      <c r="J164" s="15"/>
      <c r="K164" s="15"/>
      <c r="L164" s="15"/>
      <c r="M164" s="15"/>
      <c r="N164" s="15"/>
      <c r="P164" s="15"/>
      <c r="Q164" s="15"/>
    </row>
    <row r="165" spans="10:17" s="10" customFormat="1">
      <c r="J165" s="15"/>
      <c r="K165" s="15"/>
      <c r="L165" s="15"/>
      <c r="M165" s="15"/>
      <c r="N165" s="15"/>
      <c r="P165" s="15"/>
      <c r="Q165" s="15"/>
    </row>
    <row r="166" spans="10:17" s="10" customFormat="1">
      <c r="J166" s="15"/>
      <c r="K166" s="15"/>
      <c r="L166" s="15"/>
      <c r="M166" s="15"/>
      <c r="N166" s="15"/>
      <c r="P166" s="15"/>
      <c r="Q166" s="15"/>
    </row>
    <row r="167" spans="10:17" s="10" customFormat="1">
      <c r="J167" s="15"/>
      <c r="K167" s="15"/>
      <c r="L167" s="15"/>
      <c r="M167" s="15"/>
      <c r="N167" s="15"/>
      <c r="P167" s="15"/>
      <c r="Q167" s="15"/>
    </row>
    <row r="168" spans="10:17" s="10" customFormat="1">
      <c r="J168" s="15"/>
      <c r="K168" s="15"/>
      <c r="L168" s="15"/>
      <c r="M168" s="15"/>
      <c r="N168" s="15"/>
      <c r="P168" s="15"/>
      <c r="Q168" s="15"/>
    </row>
    <row r="169" spans="10:17" s="10" customFormat="1">
      <c r="J169" s="15"/>
      <c r="K169" s="15"/>
      <c r="L169" s="15"/>
      <c r="M169" s="15"/>
      <c r="N169" s="15"/>
      <c r="P169" s="15"/>
      <c r="Q169" s="15"/>
    </row>
    <row r="170" spans="10:17" s="10" customFormat="1">
      <c r="J170" s="15"/>
      <c r="K170" s="15"/>
      <c r="L170" s="15"/>
      <c r="M170" s="15"/>
      <c r="N170" s="15"/>
      <c r="P170" s="15"/>
      <c r="Q170" s="15"/>
    </row>
    <row r="171" spans="10:17" s="10" customFormat="1">
      <c r="J171" s="15"/>
      <c r="K171" s="15"/>
      <c r="L171" s="15"/>
      <c r="M171" s="15"/>
      <c r="N171" s="15"/>
      <c r="P171" s="15"/>
      <c r="Q171" s="15"/>
    </row>
    <row r="172" spans="10:17" s="10" customFormat="1">
      <c r="J172" s="15"/>
      <c r="K172" s="15"/>
      <c r="L172" s="15"/>
      <c r="M172" s="15"/>
      <c r="N172" s="15"/>
      <c r="P172" s="15"/>
      <c r="Q172" s="15"/>
    </row>
    <row r="173" spans="10:17" s="10" customFormat="1">
      <c r="J173" s="15"/>
      <c r="K173" s="15"/>
      <c r="L173" s="15"/>
      <c r="M173" s="15"/>
      <c r="N173" s="15"/>
      <c r="P173" s="15"/>
      <c r="Q173" s="15"/>
    </row>
    <row r="174" spans="10:17" s="10" customFormat="1">
      <c r="J174" s="15"/>
      <c r="K174" s="15"/>
      <c r="L174" s="15"/>
      <c r="M174" s="15"/>
      <c r="N174" s="15"/>
      <c r="P174" s="15"/>
      <c r="Q174" s="15"/>
    </row>
    <row r="175" spans="10:17" s="10" customFormat="1">
      <c r="J175" s="15"/>
      <c r="K175" s="15"/>
      <c r="L175" s="15"/>
      <c r="M175" s="15"/>
      <c r="N175" s="15"/>
      <c r="P175" s="15"/>
      <c r="Q175" s="15"/>
    </row>
  </sheetData>
  <mergeCells count="17">
    <mergeCell ref="F4:F5"/>
    <mergeCell ref="A4:A5"/>
    <mergeCell ref="B4:B5"/>
    <mergeCell ref="D4:D5"/>
    <mergeCell ref="E4:E5"/>
    <mergeCell ref="C4:C5"/>
    <mergeCell ref="K4:K5"/>
    <mergeCell ref="L4:L5"/>
    <mergeCell ref="N4:N5"/>
    <mergeCell ref="H4:H5"/>
    <mergeCell ref="S4:S5"/>
    <mergeCell ref="I4:I5"/>
    <mergeCell ref="J4:J5"/>
    <mergeCell ref="O4:O5"/>
    <mergeCell ref="P4:P5"/>
    <mergeCell ref="R4:R5"/>
    <mergeCell ref="M4:M5"/>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12DCC-8FAE-434E-8BAA-9032827ACF0F}">
  <dimension ref="A1:U15"/>
  <sheetViews>
    <sheetView showGridLines="0" zoomScale="80" zoomScaleNormal="80" workbookViewId="0">
      <selection activeCell="A2" sqref="A2"/>
    </sheetView>
  </sheetViews>
  <sheetFormatPr defaultColWidth="9.08984375" defaultRowHeight="14.5"/>
  <cols>
    <col min="1" max="1" width="26.08984375" style="16" customWidth="1"/>
    <col min="2" max="2" width="49.453125" style="16" customWidth="1"/>
    <col min="3" max="3" width="28.453125" style="16" customWidth="1"/>
    <col min="4" max="4" width="26.08984375" style="16" customWidth="1"/>
    <col min="5" max="5" width="34.7265625" style="16" customWidth="1"/>
    <col min="6" max="6" width="26.08984375" style="16" customWidth="1"/>
    <col min="7" max="7" width="35.90625" style="16" customWidth="1"/>
    <col min="8" max="8" width="26.08984375" style="16" customWidth="1"/>
    <col min="9" max="9" width="41" style="16" customWidth="1"/>
    <col min="10" max="10" width="26.08984375" style="15" customWidth="1"/>
    <col min="11" max="11" width="38.90625" style="16" customWidth="1"/>
    <col min="12" max="12" width="29" style="16" customWidth="1"/>
    <col min="13" max="13" width="31.453125" style="16" customWidth="1"/>
    <col min="14" max="16" width="25.453125" style="16" customWidth="1"/>
    <col min="17" max="17" width="32" style="16" customWidth="1"/>
    <col min="18" max="16384" width="9.08984375" style="16"/>
  </cols>
  <sheetData>
    <row r="1" spans="1:21" ht="18.5">
      <c r="A1" s="90" t="s">
        <v>160</v>
      </c>
      <c r="B1" s="39"/>
      <c r="C1" s="39"/>
      <c r="D1" s="39"/>
      <c r="E1" s="39"/>
      <c r="F1" s="39"/>
      <c r="G1" s="39"/>
      <c r="H1" s="39"/>
      <c r="I1" s="39"/>
    </row>
    <row r="2" spans="1:21" ht="18.5">
      <c r="A2" s="205" t="s">
        <v>310</v>
      </c>
      <c r="B2" s="39"/>
      <c r="C2" s="39"/>
      <c r="D2" s="39"/>
      <c r="E2" s="39"/>
      <c r="F2" s="39"/>
      <c r="G2" s="39"/>
      <c r="H2" s="39"/>
      <c r="I2" s="39"/>
    </row>
    <row r="3" spans="1:21" ht="17.5" customHeight="1">
      <c r="I3" s="15"/>
      <c r="K3" s="15"/>
    </row>
    <row r="4" spans="1:21">
      <c r="A4" s="33">
        <v>2</v>
      </c>
      <c r="B4" s="33">
        <f t="shared" ref="B4:Q4" si="0">A4+1</f>
        <v>3</v>
      </c>
      <c r="C4" s="33">
        <f t="shared" si="0"/>
        <v>4</v>
      </c>
      <c r="D4" s="33">
        <f t="shared" si="0"/>
        <v>5</v>
      </c>
      <c r="E4" s="33" t="s">
        <v>199</v>
      </c>
      <c r="F4" s="33" t="s">
        <v>195</v>
      </c>
      <c r="G4" s="33" t="s">
        <v>196</v>
      </c>
      <c r="H4" s="33">
        <f>D4+1</f>
        <v>6</v>
      </c>
      <c r="I4" s="33" t="s">
        <v>175</v>
      </c>
      <c r="J4" s="33">
        <f>H4+1</f>
        <v>7</v>
      </c>
      <c r="K4" s="33">
        <f t="shared" si="0"/>
        <v>8</v>
      </c>
      <c r="L4" s="33">
        <f t="shared" si="0"/>
        <v>9</v>
      </c>
      <c r="M4" s="33">
        <f t="shared" si="0"/>
        <v>10</v>
      </c>
      <c r="N4" s="33">
        <v>13</v>
      </c>
      <c r="O4" s="33">
        <f t="shared" si="0"/>
        <v>14</v>
      </c>
      <c r="P4" s="33">
        <f t="shared" si="0"/>
        <v>15</v>
      </c>
      <c r="Q4" s="33">
        <f t="shared" si="0"/>
        <v>16</v>
      </c>
      <c r="R4" s="15"/>
      <c r="S4" s="15"/>
      <c r="T4" s="15"/>
      <c r="U4" s="15"/>
    </row>
    <row r="5" spans="1:21" ht="29">
      <c r="A5" s="34"/>
      <c r="B5" s="34" t="str">
        <f>CONCATENATE("IF S3Q",A4," == 1")</f>
        <v>IF S3Q2 == 1</v>
      </c>
      <c r="C5" s="34" t="str">
        <f>CONCATENATE("IF S3Q",A4," == 1")</f>
        <v>IF S3Q2 == 1</v>
      </c>
      <c r="D5" s="34" t="str">
        <f>CONCATENATE("IF S3Q",A4," == 1")</f>
        <v>IF S3Q2 == 1</v>
      </c>
      <c r="E5" s="166" t="str">
        <f>CONCATENATE("IF S3Q",D4," == 1")</f>
        <v>IF S3Q5 == 1</v>
      </c>
      <c r="F5" s="167" t="str">
        <f>CONCATENATE("IF S3Q",D4," == 1")</f>
        <v>IF S3Q5 == 1</v>
      </c>
      <c r="G5" s="34" t="str">
        <f>"IF Q5a != 6 and Q5b == 1"</f>
        <v>IF Q5a != 6 and Q5b == 1</v>
      </c>
      <c r="H5" s="34" t="str">
        <f>CONCATENATE("IF S3Q",D4," == 2 &amp; S3Q",A4," == 1")</f>
        <v>IF S3Q5 == 2 &amp; S3Q2 == 1</v>
      </c>
      <c r="I5" s="34" t="str">
        <f>CONCATENATE("IF S3Q",H4," == 1 &amp; S3Q",A4," == 1")</f>
        <v>IF S3Q6 == 1 &amp; S3Q2 == 1</v>
      </c>
      <c r="J5" s="34" t="str">
        <f>CONCATENATE("IF S3Q",A4,"==2")</f>
        <v>IF S3Q2==2</v>
      </c>
      <c r="K5" s="168" t="str">
        <f>CONCATENATE("(IF S3Q",H4," == 2 OR 3) OR (IF S3Q",J4," == 2 OR 3)")</f>
        <v>(IF S3Q6 == 2 OR 3) OR (IF S3Q7 == 2 OR 3)</v>
      </c>
      <c r="L5" s="168" t="str">
        <f>CONCATENATE("(IF S3AQ",H4," == 2 OR 3) OR (IF S3AQ",J4," == 2 OR 3)")</f>
        <v>(IF S3AQ6 == 2 OR 3) OR (IF S3AQ7 == 2 OR 3)</v>
      </c>
      <c r="M5" s="34" t="str">
        <f>CONCATENATE("IF S3Q",H4," == 1"," OR if S3Q",J4," == 1" )</f>
        <v>IF S3Q6 == 1 OR if S3Q7 == 1</v>
      </c>
      <c r="N5" s="34" t="str">
        <f>CONCATENATE("IF S3Q",D4," == 2")</f>
        <v>IF S3Q5 == 2</v>
      </c>
      <c r="O5" s="33" t="str">
        <f>CONCATENATE("IF S3Q",H4," == 1"," OR if S3Q",J4," == 1" )</f>
        <v>IF S3Q6 == 1 OR if S3Q7 == 1</v>
      </c>
      <c r="P5" s="33" t="str">
        <f>CONCATENATE("IF S3Q",A4," == 1")</f>
        <v>IF S3Q2 == 1</v>
      </c>
      <c r="Q5" s="33" t="str">
        <f>CONCATENATE("IF S3Q",A4," == 1 &amp; S3Q",P4," == 1")</f>
        <v>IF S3Q2 == 1 &amp; S3Q15 == 1</v>
      </c>
      <c r="R5" s="15"/>
      <c r="S5" s="15"/>
      <c r="T5" s="15"/>
      <c r="U5" s="15"/>
    </row>
    <row r="6" spans="1:21" ht="133" customHeight="1">
      <c r="A6" s="175" t="s">
        <v>94</v>
      </c>
      <c r="B6" s="175" t="s">
        <v>95</v>
      </c>
      <c r="C6" s="175" t="s">
        <v>155</v>
      </c>
      <c r="D6" s="174" t="s">
        <v>96</v>
      </c>
      <c r="E6" s="133" t="s">
        <v>200</v>
      </c>
      <c r="F6" s="175" t="s">
        <v>197</v>
      </c>
      <c r="G6" s="175" t="s">
        <v>198</v>
      </c>
      <c r="H6" s="174" t="s">
        <v>97</v>
      </c>
      <c r="I6" s="133" t="s">
        <v>186</v>
      </c>
      <c r="J6" s="175" t="s">
        <v>98</v>
      </c>
      <c r="K6" s="175" t="s">
        <v>159</v>
      </c>
      <c r="L6" s="174" t="s">
        <v>157</v>
      </c>
      <c r="M6" s="175" t="s">
        <v>158</v>
      </c>
      <c r="N6" s="130" t="s">
        <v>99</v>
      </c>
      <c r="O6" s="176" t="s">
        <v>100</v>
      </c>
      <c r="P6" s="175" t="s">
        <v>156</v>
      </c>
      <c r="Q6" s="175" t="s">
        <v>193</v>
      </c>
      <c r="R6" s="15"/>
      <c r="S6" s="15"/>
      <c r="T6" s="15"/>
      <c r="U6" s="15"/>
    </row>
    <row r="7" spans="1:21" ht="20.25" customHeight="1">
      <c r="A7" s="176"/>
      <c r="B7" s="176"/>
      <c r="C7" s="176"/>
      <c r="D7" s="174"/>
      <c r="E7" s="169"/>
      <c r="F7" s="176"/>
      <c r="G7" s="176"/>
      <c r="H7" s="174"/>
      <c r="I7" s="169"/>
      <c r="J7" s="176"/>
      <c r="K7" s="176"/>
      <c r="L7" s="174"/>
      <c r="M7" s="176"/>
      <c r="N7" s="131"/>
      <c r="O7" s="176"/>
      <c r="P7" s="176"/>
      <c r="Q7" s="176"/>
      <c r="R7" s="15"/>
      <c r="S7" s="15"/>
      <c r="T7" s="15"/>
      <c r="U7" s="15"/>
    </row>
    <row r="8" spans="1:21" ht="20.25" customHeight="1">
      <c r="A8" s="176"/>
      <c r="B8" s="176"/>
      <c r="C8" s="176"/>
      <c r="D8" s="174"/>
      <c r="E8" s="169"/>
      <c r="F8" s="176"/>
      <c r="G8" s="176"/>
      <c r="H8" s="174"/>
      <c r="I8" s="169"/>
      <c r="J8" s="176"/>
      <c r="K8" s="176"/>
      <c r="L8" s="174"/>
      <c r="M8" s="176"/>
      <c r="N8" s="131"/>
      <c r="O8" s="176"/>
      <c r="P8" s="176"/>
      <c r="Q8" s="176"/>
      <c r="R8" s="15"/>
      <c r="S8" s="15"/>
      <c r="T8" s="15"/>
      <c r="U8" s="15"/>
    </row>
    <row r="9" spans="1:21" ht="117.65" customHeight="1">
      <c r="A9" s="177"/>
      <c r="B9" s="177"/>
      <c r="C9" s="177"/>
      <c r="D9" s="174"/>
      <c r="E9" s="169"/>
      <c r="F9" s="177"/>
      <c r="G9" s="177"/>
      <c r="H9" s="174"/>
      <c r="I9" s="169"/>
      <c r="J9" s="177"/>
      <c r="K9" s="177"/>
      <c r="L9" s="174"/>
      <c r="M9" s="177"/>
      <c r="N9" s="132"/>
      <c r="O9" s="177"/>
      <c r="P9" s="177"/>
      <c r="Q9" s="177"/>
      <c r="R9" s="15"/>
      <c r="S9" s="15"/>
      <c r="T9" s="15"/>
      <c r="U9" s="15"/>
    </row>
    <row r="10" spans="1:21" ht="28.5" customHeight="1">
      <c r="A10" s="41"/>
      <c r="B10" s="41"/>
      <c r="C10" s="41"/>
      <c r="D10" s="41"/>
      <c r="E10" s="41"/>
      <c r="F10" s="41"/>
      <c r="G10" s="41"/>
      <c r="H10" s="41"/>
      <c r="I10" s="91"/>
      <c r="J10" s="19"/>
      <c r="K10" s="19"/>
      <c r="L10" s="42"/>
      <c r="M10" s="21"/>
      <c r="N10" s="21"/>
      <c r="O10" s="21"/>
      <c r="P10" s="21"/>
      <c r="Q10" s="19"/>
      <c r="R10" s="15"/>
      <c r="S10" s="15"/>
      <c r="T10" s="15"/>
      <c r="U10" s="15"/>
    </row>
    <row r="11" spans="1:21" ht="20.25" customHeight="1">
      <c r="I11" s="15"/>
      <c r="K11" s="15"/>
      <c r="Q11" s="15"/>
      <c r="R11" s="15"/>
      <c r="S11" s="15"/>
      <c r="T11" s="15"/>
      <c r="U11" s="15"/>
    </row>
    <row r="12" spans="1:21" ht="27" customHeight="1">
      <c r="I12" s="15"/>
      <c r="K12" s="15"/>
      <c r="Q12" s="15"/>
      <c r="R12" s="15"/>
      <c r="S12" s="15"/>
      <c r="T12" s="15"/>
      <c r="U12" s="15"/>
    </row>
    <row r="13" spans="1:21" ht="93.75" customHeight="1"/>
    <row r="15" spans="1:21" ht="107.25" customHeight="1"/>
  </sheetData>
  <mergeCells count="14">
    <mergeCell ref="O6:O9"/>
    <mergeCell ref="P6:P9"/>
    <mergeCell ref="Q6:Q9"/>
    <mergeCell ref="J6:J9"/>
    <mergeCell ref="K6:K9"/>
    <mergeCell ref="L6:L9"/>
    <mergeCell ref="M6:M9"/>
    <mergeCell ref="H6:H9"/>
    <mergeCell ref="A6:A9"/>
    <mergeCell ref="B6:B9"/>
    <mergeCell ref="C6:C9"/>
    <mergeCell ref="D6:D9"/>
    <mergeCell ref="F6:F9"/>
    <mergeCell ref="G6:G9"/>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ABAA-285C-4E19-8A06-E266DB623E79}">
  <dimension ref="A1:OC14"/>
  <sheetViews>
    <sheetView showGridLines="0" zoomScale="80" zoomScaleNormal="80" zoomScaleSheetLayoutView="100" workbookViewId="0">
      <selection sqref="A1:B1"/>
    </sheetView>
  </sheetViews>
  <sheetFormatPr defaultColWidth="9.08984375" defaultRowHeight="14.5"/>
  <cols>
    <col min="1" max="1" width="30.453125" style="16" customWidth="1"/>
    <col min="2" max="2" width="41.08984375" style="15" customWidth="1"/>
    <col min="3" max="4" width="30.453125" style="16" customWidth="1"/>
    <col min="5" max="5" width="22" style="16" customWidth="1"/>
    <col min="6" max="6" width="41.90625" style="16" customWidth="1"/>
    <col min="7" max="7" width="50.90625" style="15" customWidth="1"/>
    <col min="8" max="9" width="22" style="16" customWidth="1"/>
    <col min="10" max="12" width="22" style="15" customWidth="1"/>
    <col min="13" max="13" width="24.90625" style="15" customWidth="1"/>
    <col min="14" max="14" width="25.453125" style="15" customWidth="1"/>
    <col min="15" max="15" width="18.453125" style="16" customWidth="1"/>
    <col min="16" max="16" width="13.08984375" style="15" customWidth="1"/>
    <col min="17" max="17" width="22.453125" style="16" customWidth="1"/>
    <col min="18" max="18" width="22" style="15" customWidth="1"/>
    <col min="19" max="20" width="18.453125" style="15" customWidth="1"/>
    <col min="21" max="21" width="26.453125" style="15" customWidth="1"/>
    <col min="22" max="22" width="39" style="16" customWidth="1"/>
    <col min="23" max="23" width="47" style="15" customWidth="1"/>
    <col min="24" max="24" width="22" style="15" customWidth="1"/>
    <col min="25" max="25" width="40.08984375" style="16" customWidth="1"/>
    <col min="26" max="26" width="44.7265625" style="15" customWidth="1"/>
    <col min="27" max="28" width="29.453125" style="16" customWidth="1"/>
    <col min="29" max="29" width="22" style="16" customWidth="1"/>
    <col min="30" max="30" width="24.90625" style="16" customWidth="1"/>
    <col min="31" max="31" width="32.90625" style="16" customWidth="1"/>
    <col min="32" max="32" width="32.90625" style="15" customWidth="1"/>
    <col min="33" max="33" width="33.453125" style="16" customWidth="1"/>
    <col min="34" max="34" width="33.453125" style="15" customWidth="1"/>
    <col min="35" max="35" width="21.453125" style="15" customWidth="1"/>
    <col min="36" max="36" width="18" style="15" customWidth="1"/>
    <col min="37" max="37" width="43" style="16" customWidth="1"/>
    <col min="38" max="38" width="46.453125" style="16" customWidth="1"/>
    <col min="39" max="39" width="24.453125" style="15" customWidth="1"/>
    <col min="40" max="40" width="37.453125" style="16" customWidth="1"/>
    <col min="41" max="42" width="37.453125" style="15" customWidth="1"/>
    <col min="43" max="43" width="37.453125" style="16" customWidth="1"/>
    <col min="44" max="44" width="17.453125" style="15" customWidth="1"/>
    <col min="45" max="47" width="35.90625" style="15" customWidth="1"/>
    <col min="48" max="48" width="35.90625" style="16" customWidth="1"/>
    <col min="49" max="49" width="27.453125" style="16" customWidth="1"/>
    <col min="50" max="62" width="9" style="16" customWidth="1"/>
    <col min="63" max="16384" width="9.08984375" style="16"/>
  </cols>
  <sheetData>
    <row r="1" spans="1:393" ht="18.75" customHeight="1">
      <c r="A1" s="179" t="s">
        <v>298</v>
      </c>
      <c r="B1" s="179"/>
      <c r="C1" s="58"/>
      <c r="D1" s="58"/>
      <c r="E1" s="180"/>
      <c r="F1" s="180"/>
      <c r="G1" s="180"/>
      <c r="O1" s="181"/>
      <c r="P1" s="181"/>
      <c r="Q1" s="181"/>
      <c r="R1" s="181"/>
      <c r="S1" s="181"/>
      <c r="T1" s="181"/>
      <c r="U1" s="181"/>
      <c r="V1" s="93"/>
      <c r="W1" s="106"/>
      <c r="X1" s="180"/>
      <c r="Y1" s="180"/>
      <c r="Z1" s="180"/>
      <c r="AV1" s="15"/>
      <c r="AW1" s="15"/>
      <c r="AX1" s="15"/>
    </row>
    <row r="2" spans="1:393" ht="18.5">
      <c r="E2" s="182"/>
      <c r="F2" s="182"/>
      <c r="G2" s="182"/>
      <c r="O2" s="47"/>
      <c r="P2" s="100"/>
      <c r="Q2" s="47"/>
      <c r="R2" s="106"/>
      <c r="S2" s="106"/>
      <c r="T2" s="106"/>
      <c r="U2" s="100"/>
      <c r="V2" s="47"/>
      <c r="W2" s="100"/>
      <c r="X2" s="182"/>
      <c r="Y2" s="182"/>
      <c r="Z2" s="182"/>
      <c r="AD2" s="15"/>
      <c r="AE2" s="15"/>
      <c r="AR2" s="178" t="s">
        <v>170</v>
      </c>
      <c r="AS2" s="178"/>
      <c r="AT2" s="178"/>
      <c r="AU2" s="178"/>
      <c r="AV2" s="15"/>
      <c r="AW2" s="15"/>
      <c r="AX2" s="79"/>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E2" s="66"/>
      <c r="CF2" s="66"/>
      <c r="CG2" s="66"/>
      <c r="CH2" s="66"/>
      <c r="CI2" s="66"/>
      <c r="CJ2" s="66"/>
      <c r="CK2" s="66"/>
      <c r="CL2" s="66"/>
      <c r="CM2" s="66"/>
      <c r="CN2" s="66"/>
      <c r="CO2" s="66"/>
      <c r="CP2" s="66"/>
      <c r="CQ2" s="66"/>
      <c r="CR2" s="66"/>
      <c r="CS2" s="66"/>
      <c r="CT2" s="66"/>
      <c r="CU2" s="66"/>
      <c r="CV2" s="66"/>
      <c r="CW2" s="66"/>
      <c r="CX2" s="66"/>
      <c r="CY2" s="66"/>
      <c r="CZ2" s="66"/>
      <c r="DA2" s="66"/>
      <c r="DB2" s="66"/>
      <c r="DC2" s="66"/>
      <c r="DD2" s="66"/>
      <c r="DE2" s="66"/>
      <c r="DF2" s="66"/>
      <c r="DG2" s="66"/>
      <c r="DH2" s="66"/>
      <c r="DI2" s="66"/>
      <c r="DJ2" s="66"/>
      <c r="DK2" s="66"/>
      <c r="DL2" s="66"/>
      <c r="DM2" s="66"/>
      <c r="DN2" s="66"/>
      <c r="DO2" s="66"/>
      <c r="DP2" s="66"/>
      <c r="DQ2" s="66"/>
      <c r="DR2" s="66"/>
      <c r="DS2" s="66"/>
      <c r="DT2" s="66"/>
      <c r="DU2" s="66"/>
      <c r="DV2" s="66"/>
      <c r="DW2" s="66"/>
      <c r="DX2" s="66"/>
      <c r="DY2" s="66"/>
      <c r="DZ2" s="66"/>
      <c r="EA2" s="66"/>
      <c r="EB2" s="66"/>
      <c r="EC2" s="66"/>
      <c r="ED2" s="66"/>
      <c r="EE2" s="66"/>
      <c r="EF2" s="66"/>
      <c r="EG2" s="66"/>
      <c r="EH2" s="66"/>
      <c r="EI2" s="66"/>
      <c r="EJ2" s="66"/>
      <c r="EK2" s="66"/>
      <c r="EL2" s="66"/>
      <c r="EM2" s="66"/>
      <c r="EN2" s="66"/>
      <c r="EO2" s="66"/>
      <c r="EP2" s="66"/>
      <c r="EQ2" s="66"/>
      <c r="ER2" s="66"/>
      <c r="ES2" s="66"/>
      <c r="ET2" s="66"/>
      <c r="EU2" s="66"/>
      <c r="EV2" s="66"/>
      <c r="EW2" s="66"/>
      <c r="EX2" s="66"/>
      <c r="EY2" s="66"/>
      <c r="EZ2" s="66"/>
      <c r="FA2" s="66"/>
      <c r="FB2" s="66"/>
      <c r="FC2" s="66"/>
      <c r="FD2" s="66"/>
      <c r="FE2" s="66"/>
      <c r="FF2" s="66"/>
      <c r="FG2" s="66"/>
      <c r="FH2" s="66"/>
      <c r="FI2" s="66"/>
      <c r="FJ2" s="66"/>
      <c r="FK2" s="66"/>
      <c r="FL2" s="66"/>
      <c r="FM2" s="66"/>
      <c r="FN2" s="66"/>
      <c r="FO2" s="66"/>
      <c r="FP2" s="66"/>
      <c r="FQ2" s="66"/>
      <c r="FR2" s="66"/>
      <c r="FS2" s="66"/>
      <c r="FT2" s="66"/>
      <c r="FU2" s="66"/>
      <c r="FV2" s="66"/>
      <c r="FW2" s="66"/>
      <c r="FX2" s="66"/>
      <c r="FY2" s="66"/>
      <c r="FZ2" s="66"/>
      <c r="GA2" s="66"/>
      <c r="GB2" s="66"/>
      <c r="GC2" s="66"/>
      <c r="GD2" s="66"/>
      <c r="GE2" s="66"/>
      <c r="GF2" s="66"/>
      <c r="GG2" s="66"/>
      <c r="GH2" s="66"/>
      <c r="GI2" s="66"/>
      <c r="GJ2" s="66"/>
      <c r="GK2" s="66"/>
      <c r="GL2" s="66"/>
      <c r="GM2" s="66"/>
      <c r="GN2" s="66"/>
      <c r="GO2" s="66"/>
      <c r="GP2" s="66"/>
      <c r="GQ2" s="66"/>
      <c r="GR2" s="66"/>
      <c r="GS2" s="66"/>
      <c r="GT2" s="66"/>
      <c r="GU2" s="66"/>
      <c r="GV2" s="66"/>
      <c r="GW2" s="66"/>
      <c r="GX2" s="66"/>
      <c r="GY2" s="66"/>
      <c r="GZ2" s="66"/>
      <c r="HA2" s="66"/>
      <c r="HB2" s="66"/>
      <c r="HC2" s="66"/>
      <c r="HD2" s="66"/>
      <c r="HE2" s="66"/>
      <c r="HF2" s="66"/>
      <c r="HG2" s="66"/>
      <c r="HH2" s="66"/>
      <c r="HI2" s="66"/>
      <c r="HJ2" s="66"/>
      <c r="HK2" s="66"/>
      <c r="HL2" s="66"/>
      <c r="HM2" s="66"/>
      <c r="HN2" s="66"/>
      <c r="HO2" s="66"/>
      <c r="HP2" s="66"/>
      <c r="HQ2" s="66"/>
      <c r="HR2" s="66"/>
      <c r="HS2" s="66"/>
      <c r="HT2" s="66"/>
      <c r="HU2" s="66"/>
      <c r="HV2" s="66"/>
      <c r="HW2" s="66"/>
      <c r="HX2" s="66"/>
      <c r="HY2" s="66"/>
      <c r="HZ2" s="66"/>
      <c r="IA2" s="66"/>
      <c r="IB2" s="66"/>
      <c r="IC2" s="66"/>
      <c r="ID2" s="66"/>
      <c r="IE2" s="66"/>
      <c r="IF2" s="66"/>
      <c r="IG2" s="66"/>
      <c r="IH2" s="66"/>
      <c r="II2" s="66"/>
      <c r="IJ2" s="66"/>
      <c r="IK2" s="66"/>
      <c r="IL2" s="66"/>
      <c r="IM2" s="66"/>
      <c r="IN2" s="66"/>
      <c r="IO2" s="66"/>
      <c r="IP2" s="66"/>
      <c r="IQ2" s="66"/>
      <c r="IR2" s="66"/>
      <c r="IS2" s="66"/>
      <c r="IT2" s="66"/>
      <c r="IU2" s="66"/>
      <c r="IV2" s="66"/>
      <c r="IW2" s="66"/>
      <c r="IX2" s="66"/>
      <c r="IY2" s="66"/>
      <c r="IZ2" s="66"/>
      <c r="JA2" s="66"/>
      <c r="JB2" s="66"/>
      <c r="JC2" s="66"/>
      <c r="JD2" s="66"/>
      <c r="JE2" s="66"/>
      <c r="JF2" s="66"/>
      <c r="JG2" s="66"/>
      <c r="JH2" s="66"/>
      <c r="JI2" s="66"/>
      <c r="JJ2" s="66"/>
      <c r="JK2" s="66"/>
      <c r="JL2" s="66"/>
      <c r="JM2" s="66"/>
      <c r="JN2" s="66"/>
      <c r="JO2" s="66"/>
      <c r="JP2" s="66"/>
      <c r="JQ2" s="66"/>
      <c r="JR2" s="66"/>
      <c r="JS2" s="66"/>
      <c r="JT2" s="66"/>
      <c r="JU2" s="66"/>
      <c r="JV2" s="66"/>
      <c r="JW2" s="66"/>
      <c r="JX2" s="66"/>
      <c r="JY2" s="66"/>
      <c r="JZ2" s="66"/>
      <c r="KA2" s="66"/>
      <c r="KB2" s="66"/>
      <c r="KC2" s="66"/>
      <c r="KD2" s="66"/>
      <c r="KE2" s="66"/>
      <c r="KF2" s="66"/>
      <c r="KG2" s="66"/>
      <c r="KH2" s="66"/>
      <c r="KI2" s="66"/>
      <c r="KJ2" s="66"/>
      <c r="KK2" s="66"/>
      <c r="KL2" s="66"/>
      <c r="KM2" s="66"/>
      <c r="KN2" s="66"/>
      <c r="KO2" s="66"/>
      <c r="KP2" s="66"/>
      <c r="KQ2" s="66"/>
      <c r="KR2" s="66"/>
      <c r="KS2" s="66"/>
      <c r="KT2" s="66"/>
      <c r="KU2" s="66"/>
      <c r="KV2" s="66"/>
      <c r="KW2" s="66"/>
      <c r="KX2" s="66"/>
      <c r="KY2" s="66"/>
      <c r="KZ2" s="66"/>
      <c r="LA2" s="66"/>
      <c r="LB2" s="66"/>
      <c r="LC2" s="66"/>
      <c r="LD2" s="66"/>
      <c r="LE2" s="66"/>
      <c r="LF2" s="66"/>
      <c r="LG2" s="66"/>
      <c r="LH2" s="66"/>
      <c r="LI2" s="66"/>
      <c r="LJ2" s="66"/>
      <c r="LK2" s="66"/>
      <c r="LL2" s="66"/>
      <c r="LM2" s="66"/>
      <c r="LN2" s="66"/>
      <c r="LO2" s="66"/>
      <c r="LP2" s="66"/>
      <c r="LQ2" s="66"/>
      <c r="LR2" s="66"/>
      <c r="LS2" s="66"/>
      <c r="LT2" s="66"/>
      <c r="LU2" s="66"/>
      <c r="LV2" s="66"/>
      <c r="LW2" s="66"/>
      <c r="LX2" s="66"/>
      <c r="LY2" s="66"/>
      <c r="LZ2" s="66"/>
      <c r="MA2" s="66"/>
      <c r="MB2" s="66"/>
      <c r="MC2" s="66"/>
      <c r="MD2" s="66"/>
      <c r="ME2" s="66"/>
      <c r="MF2" s="66"/>
      <c r="MG2" s="66"/>
      <c r="MH2" s="66"/>
      <c r="MI2" s="66"/>
      <c r="MJ2" s="66"/>
      <c r="MK2" s="66"/>
      <c r="ML2" s="66"/>
      <c r="MM2" s="66"/>
      <c r="MN2" s="66"/>
      <c r="MO2" s="66"/>
      <c r="MP2" s="66"/>
      <c r="MQ2" s="66"/>
      <c r="MR2" s="66"/>
      <c r="MS2" s="66"/>
      <c r="MT2" s="66"/>
      <c r="MU2" s="66"/>
      <c r="MV2" s="66"/>
      <c r="MW2" s="66"/>
      <c r="MX2" s="66"/>
      <c r="MY2" s="66"/>
      <c r="MZ2" s="66"/>
      <c r="NA2" s="66"/>
      <c r="NB2" s="66"/>
      <c r="NC2" s="66"/>
      <c r="ND2" s="66"/>
      <c r="NE2" s="66"/>
      <c r="NF2" s="66"/>
      <c r="NG2" s="66"/>
      <c r="NH2" s="66"/>
      <c r="NI2" s="66"/>
      <c r="NJ2" s="66"/>
      <c r="NK2" s="66"/>
      <c r="NL2" s="66"/>
      <c r="NM2" s="66"/>
      <c r="NN2" s="66"/>
      <c r="NO2" s="66"/>
      <c r="NP2" s="66"/>
      <c r="NQ2" s="66"/>
      <c r="NR2" s="66"/>
      <c r="NS2" s="66"/>
      <c r="NT2" s="66"/>
      <c r="NU2" s="66"/>
      <c r="NV2" s="66"/>
      <c r="NW2" s="66"/>
      <c r="NX2" s="66"/>
      <c r="NY2" s="66"/>
      <c r="NZ2" s="66"/>
      <c r="OA2" s="66"/>
      <c r="OB2" s="66"/>
      <c r="OC2" s="66"/>
    </row>
    <row r="3" spans="1:393" s="15" customFormat="1" ht="18.5">
      <c r="E3" s="60"/>
      <c r="F3" s="60"/>
      <c r="G3" s="60"/>
      <c r="H3" s="60"/>
      <c r="I3" s="60"/>
      <c r="J3" s="60"/>
      <c r="K3" s="60"/>
      <c r="L3" s="60"/>
      <c r="M3" s="60"/>
      <c r="N3" s="60"/>
      <c r="O3" s="60" t="s">
        <v>19</v>
      </c>
      <c r="P3" s="60"/>
      <c r="Q3" s="60"/>
      <c r="R3" s="100"/>
      <c r="S3" s="100"/>
      <c r="T3" s="100"/>
      <c r="U3" s="60"/>
      <c r="V3" s="60"/>
      <c r="W3" s="60"/>
      <c r="X3" s="60"/>
      <c r="Y3" s="60"/>
      <c r="Z3" s="60"/>
      <c r="AA3" s="60"/>
      <c r="AB3" s="60"/>
      <c r="AC3" s="60"/>
      <c r="AE3" s="60"/>
      <c r="AG3" s="60"/>
      <c r="AH3" s="60"/>
      <c r="AI3" s="60" t="s">
        <v>5</v>
      </c>
      <c r="AJ3" s="60"/>
      <c r="AK3" s="60"/>
      <c r="AL3" s="60"/>
      <c r="AM3" s="60"/>
      <c r="AN3" s="60"/>
      <c r="AO3" s="60"/>
      <c r="AP3" s="60"/>
      <c r="AQ3" s="60"/>
      <c r="AR3" s="60" t="s">
        <v>7</v>
      </c>
      <c r="AT3" s="60"/>
      <c r="AU3" s="60"/>
      <c r="AV3" s="60"/>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c r="DV3" s="79"/>
      <c r="DW3" s="79"/>
      <c r="DX3" s="79"/>
      <c r="DY3" s="79"/>
      <c r="DZ3" s="79"/>
      <c r="EA3" s="79"/>
      <c r="EB3" s="79"/>
      <c r="EC3" s="79"/>
      <c r="ED3" s="79"/>
      <c r="EE3" s="79"/>
      <c r="EF3" s="79"/>
      <c r="EG3" s="79"/>
      <c r="EH3" s="79"/>
      <c r="EI3" s="79"/>
      <c r="EJ3" s="79"/>
      <c r="EK3" s="79"/>
      <c r="EL3" s="79"/>
      <c r="EM3" s="79"/>
      <c r="EN3" s="79"/>
      <c r="EO3" s="79"/>
      <c r="EP3" s="79"/>
      <c r="EQ3" s="79"/>
      <c r="ER3" s="79"/>
      <c r="ES3" s="79"/>
      <c r="ET3" s="79"/>
      <c r="EU3" s="79"/>
      <c r="EV3" s="79"/>
      <c r="EW3" s="79"/>
      <c r="EX3" s="79"/>
      <c r="EY3" s="79"/>
      <c r="EZ3" s="79"/>
      <c r="FA3" s="79"/>
      <c r="FB3" s="79"/>
      <c r="FC3" s="79"/>
      <c r="FD3" s="79"/>
      <c r="FE3" s="79"/>
      <c r="FF3" s="79"/>
      <c r="FG3" s="79"/>
      <c r="FH3" s="79"/>
      <c r="FI3" s="79"/>
      <c r="FJ3" s="79"/>
      <c r="FK3" s="79"/>
      <c r="FL3" s="79"/>
      <c r="FM3" s="79"/>
      <c r="FN3" s="79"/>
      <c r="FO3" s="79"/>
      <c r="FP3" s="79"/>
      <c r="FQ3" s="79"/>
      <c r="FR3" s="79"/>
      <c r="FS3" s="79"/>
      <c r="FT3" s="79"/>
      <c r="FU3" s="79"/>
      <c r="FV3" s="79"/>
      <c r="FW3" s="79"/>
      <c r="FX3" s="79"/>
      <c r="FY3" s="79"/>
      <c r="FZ3" s="79"/>
      <c r="GA3" s="79"/>
      <c r="GB3" s="79"/>
      <c r="GC3" s="79"/>
      <c r="GD3" s="79"/>
      <c r="GE3" s="79"/>
      <c r="GF3" s="79"/>
      <c r="GG3" s="79"/>
      <c r="GH3" s="79"/>
      <c r="GI3" s="79"/>
      <c r="GJ3" s="79"/>
      <c r="GK3" s="79"/>
      <c r="GL3" s="79"/>
      <c r="GM3" s="79"/>
      <c r="GN3" s="79"/>
      <c r="GO3" s="79"/>
      <c r="GP3" s="79"/>
      <c r="GQ3" s="79"/>
      <c r="GR3" s="79"/>
      <c r="GS3" s="79"/>
      <c r="GT3" s="79"/>
      <c r="GU3" s="79"/>
      <c r="GV3" s="79"/>
      <c r="GW3" s="79"/>
      <c r="GX3" s="79"/>
      <c r="GY3" s="79"/>
      <c r="GZ3" s="79"/>
      <c r="HA3" s="79"/>
      <c r="HB3" s="79"/>
      <c r="HC3" s="79"/>
      <c r="HD3" s="79"/>
      <c r="HE3" s="79"/>
      <c r="HF3" s="79"/>
      <c r="HG3" s="79"/>
      <c r="HH3" s="79"/>
      <c r="HI3" s="79"/>
      <c r="HJ3" s="79"/>
      <c r="HK3" s="79"/>
      <c r="HL3" s="79"/>
      <c r="HM3" s="79"/>
      <c r="HN3" s="79"/>
      <c r="HO3" s="79"/>
      <c r="HP3" s="79"/>
      <c r="HQ3" s="79"/>
      <c r="HR3" s="79"/>
      <c r="HS3" s="79"/>
      <c r="HT3" s="79"/>
      <c r="HU3" s="79"/>
      <c r="HV3" s="79"/>
      <c r="HW3" s="79"/>
      <c r="HX3" s="79"/>
      <c r="HY3" s="79"/>
      <c r="HZ3" s="79"/>
      <c r="IA3" s="79"/>
      <c r="IB3" s="79"/>
      <c r="IC3" s="79"/>
      <c r="ID3" s="79"/>
      <c r="IE3" s="79"/>
      <c r="IF3" s="79"/>
      <c r="IG3" s="79"/>
      <c r="IH3" s="79"/>
      <c r="II3" s="79"/>
      <c r="IJ3" s="79"/>
      <c r="IK3" s="79"/>
      <c r="IL3" s="79"/>
      <c r="IM3" s="79"/>
      <c r="IN3" s="79"/>
      <c r="IO3" s="79"/>
      <c r="IP3" s="79"/>
      <c r="IQ3" s="79"/>
      <c r="IR3" s="79"/>
      <c r="IS3" s="79"/>
      <c r="IT3" s="79"/>
      <c r="IU3" s="79"/>
      <c r="IV3" s="79"/>
      <c r="IW3" s="79"/>
      <c r="IX3" s="79"/>
      <c r="IY3" s="79"/>
      <c r="IZ3" s="79"/>
      <c r="JA3" s="79"/>
      <c r="JB3" s="79"/>
      <c r="JC3" s="79"/>
      <c r="JD3" s="79"/>
      <c r="JE3" s="79"/>
      <c r="JF3" s="79"/>
      <c r="JG3" s="79"/>
      <c r="JH3" s="79"/>
      <c r="JI3" s="79"/>
      <c r="JJ3" s="79"/>
      <c r="JK3" s="79"/>
      <c r="JL3" s="79"/>
      <c r="JM3" s="79"/>
      <c r="JN3" s="79"/>
      <c r="JO3" s="79"/>
      <c r="JP3" s="79"/>
      <c r="JQ3" s="79"/>
      <c r="JR3" s="79"/>
      <c r="JS3" s="79"/>
      <c r="JT3" s="79"/>
      <c r="JU3" s="79"/>
      <c r="JV3" s="79"/>
      <c r="JW3" s="79"/>
      <c r="JX3" s="79"/>
      <c r="JY3" s="79"/>
      <c r="JZ3" s="79"/>
      <c r="KA3" s="79"/>
      <c r="KB3" s="79"/>
      <c r="KC3" s="79"/>
      <c r="KD3" s="79"/>
      <c r="KE3" s="79"/>
      <c r="KF3" s="79"/>
      <c r="KG3" s="79"/>
      <c r="KH3" s="79"/>
      <c r="KI3" s="79"/>
      <c r="KJ3" s="79"/>
      <c r="KK3" s="79"/>
      <c r="KL3" s="79"/>
      <c r="KM3" s="79"/>
      <c r="KN3" s="79"/>
      <c r="KO3" s="79"/>
      <c r="KP3" s="79"/>
      <c r="KQ3" s="79"/>
      <c r="KR3" s="79"/>
      <c r="KS3" s="79"/>
      <c r="KT3" s="79"/>
      <c r="KU3" s="79"/>
      <c r="KV3" s="79"/>
      <c r="KW3" s="79"/>
      <c r="KX3" s="79"/>
      <c r="KY3" s="79"/>
      <c r="KZ3" s="79"/>
      <c r="LA3" s="79"/>
      <c r="LB3" s="79"/>
      <c r="LC3" s="79"/>
      <c r="LD3" s="79"/>
      <c r="LE3" s="79"/>
      <c r="LF3" s="79"/>
      <c r="LG3" s="79"/>
      <c r="LH3" s="79"/>
      <c r="LI3" s="79"/>
      <c r="LJ3" s="79"/>
      <c r="LK3" s="79"/>
      <c r="LL3" s="79"/>
      <c r="LM3" s="79"/>
      <c r="LN3" s="79"/>
      <c r="LO3" s="79"/>
      <c r="LP3" s="79"/>
      <c r="LQ3" s="79"/>
      <c r="LR3" s="79"/>
      <c r="LS3" s="79"/>
      <c r="LT3" s="79"/>
      <c r="LU3" s="79"/>
      <c r="LV3" s="79"/>
      <c r="LW3" s="79"/>
      <c r="LX3" s="79"/>
      <c r="LY3" s="79"/>
      <c r="LZ3" s="79"/>
      <c r="MA3" s="79"/>
      <c r="MB3" s="79"/>
      <c r="MC3" s="79"/>
      <c r="MD3" s="79"/>
      <c r="ME3" s="79"/>
      <c r="MF3" s="79"/>
      <c r="MG3" s="79"/>
      <c r="MH3" s="79"/>
      <c r="MI3" s="79"/>
      <c r="MJ3" s="79"/>
      <c r="MK3" s="79"/>
      <c r="ML3" s="79"/>
      <c r="MM3" s="79"/>
      <c r="MN3" s="79"/>
      <c r="MO3" s="79"/>
      <c r="MP3" s="79"/>
      <c r="MQ3" s="79"/>
      <c r="MR3" s="79"/>
      <c r="MS3" s="79"/>
      <c r="MT3" s="79"/>
      <c r="MU3" s="79"/>
      <c r="MV3" s="79"/>
      <c r="MW3" s="79"/>
      <c r="MX3" s="79"/>
      <c r="MY3" s="79"/>
      <c r="MZ3" s="79"/>
      <c r="NA3" s="79"/>
      <c r="NB3" s="79"/>
      <c r="NC3" s="79"/>
      <c r="ND3" s="79"/>
      <c r="NE3" s="79"/>
      <c r="NF3" s="79"/>
      <c r="NG3" s="79"/>
      <c r="NH3" s="79"/>
      <c r="NI3" s="79"/>
      <c r="NJ3" s="79"/>
      <c r="NK3" s="79"/>
      <c r="NL3" s="79"/>
      <c r="NM3" s="79"/>
      <c r="NN3" s="79"/>
      <c r="NO3" s="79"/>
      <c r="NP3" s="79"/>
      <c r="NQ3" s="79"/>
      <c r="NR3" s="79"/>
      <c r="NS3" s="79"/>
      <c r="NT3" s="79"/>
      <c r="NU3" s="79"/>
      <c r="NV3" s="79"/>
      <c r="NW3" s="79"/>
      <c r="NX3" s="79"/>
      <c r="NY3" s="79"/>
      <c r="NZ3" s="79"/>
      <c r="OA3" s="79"/>
      <c r="OB3" s="79"/>
      <c r="OC3" s="79"/>
    </row>
    <row r="4" spans="1:393" s="48" customFormat="1">
      <c r="A4" s="94">
        <v>5</v>
      </c>
      <c r="B4" s="102">
        <f t="shared" ref="B4:AU4" si="0">A4+1</f>
        <v>6</v>
      </c>
      <c r="C4" s="94">
        <f t="shared" si="0"/>
        <v>7</v>
      </c>
      <c r="D4" s="94">
        <f t="shared" si="0"/>
        <v>8</v>
      </c>
      <c r="E4" s="94">
        <f>D4+1</f>
        <v>9</v>
      </c>
      <c r="F4" s="94">
        <f t="shared" si="0"/>
        <v>10</v>
      </c>
      <c r="G4" s="102">
        <f t="shared" si="0"/>
        <v>11</v>
      </c>
      <c r="H4" s="40">
        <f t="shared" si="0"/>
        <v>12</v>
      </c>
      <c r="I4" s="40">
        <f t="shared" si="0"/>
        <v>13</v>
      </c>
      <c r="J4" s="61">
        <f t="shared" si="0"/>
        <v>14</v>
      </c>
      <c r="K4" s="102" t="s">
        <v>175</v>
      </c>
      <c r="L4" s="94">
        <f>J4+1</f>
        <v>15</v>
      </c>
      <c r="M4" s="94">
        <f t="shared" si="0"/>
        <v>16</v>
      </c>
      <c r="N4" s="94">
        <f t="shared" si="0"/>
        <v>17</v>
      </c>
      <c r="O4" s="95">
        <f t="shared" si="0"/>
        <v>18</v>
      </c>
      <c r="P4" s="102">
        <f t="shared" si="0"/>
        <v>19</v>
      </c>
      <c r="Q4" s="94">
        <f t="shared" si="0"/>
        <v>20</v>
      </c>
      <c r="R4" s="102">
        <f t="shared" si="0"/>
        <v>21</v>
      </c>
      <c r="S4" s="102">
        <f t="shared" si="0"/>
        <v>22</v>
      </c>
      <c r="T4" s="102">
        <f t="shared" si="0"/>
        <v>23</v>
      </c>
      <c r="U4" s="102">
        <f t="shared" si="0"/>
        <v>24</v>
      </c>
      <c r="V4" s="94">
        <v>27</v>
      </c>
      <c r="W4" s="102">
        <f t="shared" si="0"/>
        <v>28</v>
      </c>
      <c r="X4" s="102">
        <f t="shared" si="0"/>
        <v>29</v>
      </c>
      <c r="Y4" s="95">
        <f t="shared" si="0"/>
        <v>30</v>
      </c>
      <c r="Z4" s="102">
        <f t="shared" si="0"/>
        <v>31</v>
      </c>
      <c r="AA4" s="95">
        <f t="shared" si="0"/>
        <v>32</v>
      </c>
      <c r="AB4" s="95">
        <f t="shared" si="0"/>
        <v>33</v>
      </c>
      <c r="AC4" s="94">
        <f>AB4+1</f>
        <v>34</v>
      </c>
      <c r="AD4" s="94">
        <f>AC4+1</f>
        <v>35</v>
      </c>
      <c r="AE4" s="101">
        <f t="shared" si="0"/>
        <v>36</v>
      </c>
      <c r="AF4" s="102">
        <v>38</v>
      </c>
      <c r="AG4" s="94">
        <f t="shared" si="0"/>
        <v>39</v>
      </c>
      <c r="AH4" s="102">
        <v>40</v>
      </c>
      <c r="AI4" s="102">
        <v>44</v>
      </c>
      <c r="AJ4" s="102">
        <f t="shared" si="0"/>
        <v>45</v>
      </c>
      <c r="AK4" s="94">
        <f t="shared" si="0"/>
        <v>46</v>
      </c>
      <c r="AL4" s="94">
        <f t="shared" si="0"/>
        <v>47</v>
      </c>
      <c r="AM4" s="102">
        <f>AL4+1</f>
        <v>48</v>
      </c>
      <c r="AN4" s="94">
        <f t="shared" si="0"/>
        <v>49</v>
      </c>
      <c r="AO4" s="102" t="s">
        <v>187</v>
      </c>
      <c r="AP4" s="102" t="s">
        <v>188</v>
      </c>
      <c r="AQ4" s="94" t="s">
        <v>189</v>
      </c>
      <c r="AR4" s="94">
        <v>53</v>
      </c>
      <c r="AS4" s="102">
        <f t="shared" si="0"/>
        <v>54</v>
      </c>
      <c r="AT4" s="94">
        <f t="shared" si="0"/>
        <v>55</v>
      </c>
      <c r="AU4" s="94">
        <f t="shared" si="0"/>
        <v>56</v>
      </c>
      <c r="AV4" s="94">
        <v>63</v>
      </c>
      <c r="AW4" s="94">
        <f t="shared" ref="AW4" si="1">AV4+1</f>
        <v>64</v>
      </c>
      <c r="AX4" s="82"/>
      <c r="AY4" s="67"/>
      <c r="AZ4" s="67"/>
      <c r="BA4" s="67"/>
      <c r="BB4" s="67"/>
      <c r="BC4" s="67"/>
      <c r="BD4" s="67"/>
      <c r="BE4" s="67"/>
      <c r="BF4" s="67"/>
      <c r="BG4" s="67"/>
      <c r="BH4" s="67"/>
      <c r="BI4" s="67"/>
      <c r="BJ4" s="67"/>
      <c r="BK4" s="67"/>
      <c r="BL4" s="67"/>
      <c r="BM4" s="67"/>
      <c r="BN4" s="67"/>
      <c r="BO4" s="67"/>
      <c r="BP4" s="67"/>
      <c r="BQ4" s="67"/>
      <c r="BR4" s="67"/>
      <c r="BS4" s="67"/>
      <c r="BT4" s="67"/>
      <c r="BU4" s="67"/>
      <c r="BV4" s="67"/>
      <c r="BW4" s="67"/>
      <c r="BX4" s="67"/>
      <c r="BY4" s="67"/>
      <c r="BZ4" s="67"/>
      <c r="CA4" s="67"/>
      <c r="CB4" s="67"/>
      <c r="CC4" s="67"/>
      <c r="CD4" s="67"/>
      <c r="CE4" s="67"/>
      <c r="CF4" s="67"/>
      <c r="CG4" s="67"/>
      <c r="CH4" s="67"/>
      <c r="CI4" s="67"/>
      <c r="CJ4" s="67"/>
      <c r="CK4" s="67"/>
      <c r="CL4" s="67"/>
      <c r="CM4" s="67"/>
      <c r="CN4" s="67"/>
      <c r="CO4" s="67"/>
      <c r="CP4" s="67"/>
      <c r="CQ4" s="67"/>
      <c r="CR4" s="67"/>
      <c r="CS4" s="67"/>
      <c r="CT4" s="67"/>
      <c r="CU4" s="67"/>
      <c r="CV4" s="67"/>
      <c r="CW4" s="67"/>
      <c r="CX4" s="67"/>
      <c r="CY4" s="67"/>
      <c r="CZ4" s="67"/>
      <c r="DA4" s="67"/>
      <c r="DB4" s="67"/>
      <c r="DC4" s="67"/>
      <c r="DD4" s="67"/>
      <c r="DE4" s="67"/>
      <c r="DF4" s="67"/>
      <c r="DG4" s="67"/>
      <c r="DH4" s="67"/>
      <c r="DI4" s="67"/>
      <c r="DJ4" s="67"/>
      <c r="DK4" s="67"/>
      <c r="DL4" s="67"/>
      <c r="DM4" s="67"/>
      <c r="DN4" s="67"/>
      <c r="DO4" s="67"/>
      <c r="DP4" s="67"/>
      <c r="DQ4" s="67"/>
      <c r="DR4" s="67"/>
      <c r="DS4" s="67"/>
      <c r="DT4" s="67"/>
      <c r="DU4" s="67"/>
      <c r="DV4" s="67"/>
      <c r="DW4" s="67"/>
      <c r="DX4" s="67"/>
      <c r="DY4" s="67"/>
      <c r="DZ4" s="67"/>
      <c r="EA4" s="67"/>
      <c r="EB4" s="67"/>
      <c r="EC4" s="67"/>
      <c r="ED4" s="67"/>
      <c r="EE4" s="67"/>
      <c r="EF4" s="67"/>
      <c r="EG4" s="67"/>
      <c r="EH4" s="67"/>
      <c r="EI4" s="67"/>
      <c r="EJ4" s="67"/>
      <c r="EK4" s="67"/>
      <c r="EL4" s="67"/>
      <c r="EM4" s="67"/>
      <c r="EN4" s="67"/>
      <c r="EO4" s="67"/>
      <c r="EP4" s="67"/>
      <c r="EQ4" s="67"/>
      <c r="ER4" s="67"/>
      <c r="ES4" s="67"/>
      <c r="ET4" s="67"/>
      <c r="EU4" s="67"/>
      <c r="EV4" s="67"/>
      <c r="EW4" s="67"/>
      <c r="EX4" s="67"/>
      <c r="EY4" s="67"/>
      <c r="EZ4" s="67"/>
      <c r="FA4" s="67"/>
      <c r="FB4" s="67"/>
      <c r="FC4" s="67"/>
      <c r="FD4" s="67"/>
      <c r="FE4" s="67"/>
      <c r="FF4" s="67"/>
      <c r="FG4" s="67"/>
      <c r="FH4" s="67"/>
      <c r="FI4" s="67"/>
      <c r="FJ4" s="67"/>
      <c r="FK4" s="67"/>
      <c r="FL4" s="67"/>
      <c r="FM4" s="67"/>
      <c r="FN4" s="67"/>
      <c r="FO4" s="67"/>
      <c r="FP4" s="67"/>
      <c r="FQ4" s="67"/>
      <c r="FR4" s="67"/>
      <c r="FS4" s="67"/>
      <c r="FT4" s="67"/>
      <c r="FU4" s="67"/>
      <c r="FV4" s="67"/>
      <c r="FW4" s="67"/>
      <c r="FX4" s="67"/>
      <c r="FY4" s="67"/>
      <c r="FZ4" s="67"/>
      <c r="GA4" s="67"/>
      <c r="GB4" s="67"/>
      <c r="GC4" s="67"/>
      <c r="GD4" s="67"/>
      <c r="GE4" s="67"/>
      <c r="GF4" s="67"/>
      <c r="GG4" s="67"/>
      <c r="GH4" s="67"/>
      <c r="GI4" s="67"/>
      <c r="GJ4" s="67"/>
      <c r="GK4" s="67"/>
      <c r="GL4" s="67"/>
      <c r="GM4" s="67"/>
      <c r="GN4" s="67"/>
      <c r="GO4" s="67"/>
      <c r="GP4" s="67"/>
      <c r="GQ4" s="67"/>
      <c r="GR4" s="67"/>
      <c r="GS4" s="67"/>
      <c r="GT4" s="67"/>
      <c r="GU4" s="67"/>
      <c r="GV4" s="67"/>
      <c r="GW4" s="67"/>
      <c r="GX4" s="67"/>
      <c r="GY4" s="67"/>
      <c r="GZ4" s="67"/>
      <c r="HA4" s="67"/>
      <c r="HB4" s="67"/>
      <c r="HC4" s="67"/>
      <c r="HD4" s="67"/>
      <c r="HE4" s="67"/>
      <c r="HF4" s="67"/>
      <c r="HG4" s="67"/>
      <c r="HH4" s="67"/>
      <c r="HI4" s="67"/>
      <c r="HJ4" s="67"/>
      <c r="HK4" s="67"/>
      <c r="HL4" s="67"/>
      <c r="HM4" s="67"/>
      <c r="HN4" s="67"/>
      <c r="HO4" s="67"/>
      <c r="HP4" s="67"/>
      <c r="HQ4" s="67"/>
      <c r="HR4" s="67"/>
      <c r="HS4" s="67"/>
      <c r="HT4" s="67"/>
      <c r="HU4" s="67"/>
      <c r="HV4" s="67"/>
      <c r="HW4" s="67"/>
      <c r="HX4" s="67"/>
      <c r="HY4" s="67"/>
      <c r="HZ4" s="67"/>
      <c r="IA4" s="67"/>
      <c r="IB4" s="67"/>
      <c r="IC4" s="67"/>
      <c r="ID4" s="67"/>
      <c r="IE4" s="67"/>
      <c r="IF4" s="67"/>
      <c r="IG4" s="67"/>
      <c r="IH4" s="67"/>
      <c r="II4" s="67"/>
      <c r="IJ4" s="67"/>
      <c r="IK4" s="67"/>
      <c r="IL4" s="67"/>
      <c r="IM4" s="67"/>
      <c r="IN4" s="67"/>
      <c r="IO4" s="67"/>
      <c r="IP4" s="67"/>
      <c r="IQ4" s="67"/>
      <c r="IR4" s="67"/>
      <c r="IS4" s="67"/>
      <c r="IT4" s="67"/>
      <c r="IU4" s="67"/>
      <c r="IV4" s="67"/>
      <c r="IW4" s="67"/>
      <c r="IX4" s="67"/>
      <c r="IY4" s="67"/>
      <c r="IZ4" s="67"/>
      <c r="JA4" s="67"/>
      <c r="JB4" s="67"/>
      <c r="JC4" s="67"/>
      <c r="JD4" s="67"/>
      <c r="JE4" s="67"/>
      <c r="JF4" s="67"/>
      <c r="JG4" s="67"/>
      <c r="JH4" s="67"/>
      <c r="JI4" s="67"/>
      <c r="JJ4" s="67"/>
      <c r="JK4" s="67"/>
      <c r="JL4" s="67"/>
      <c r="JM4" s="67"/>
      <c r="JN4" s="67"/>
      <c r="JO4" s="67"/>
      <c r="JP4" s="67"/>
      <c r="JQ4" s="67"/>
      <c r="JR4" s="67"/>
      <c r="JS4" s="67"/>
      <c r="JT4" s="67"/>
      <c r="JU4" s="67"/>
      <c r="JV4" s="67"/>
      <c r="JW4" s="67"/>
      <c r="JX4" s="67"/>
      <c r="JY4" s="67"/>
      <c r="JZ4" s="67"/>
      <c r="KA4" s="67"/>
      <c r="KB4" s="67"/>
      <c r="KC4" s="67"/>
      <c r="KD4" s="67"/>
      <c r="KE4" s="67"/>
      <c r="KF4" s="67"/>
      <c r="KG4" s="67"/>
      <c r="KH4" s="67"/>
      <c r="KI4" s="67"/>
      <c r="KJ4" s="67"/>
      <c r="KK4" s="67"/>
      <c r="KL4" s="67"/>
      <c r="KM4" s="67"/>
      <c r="KN4" s="67"/>
      <c r="KO4" s="67"/>
      <c r="KP4" s="67"/>
      <c r="KQ4" s="67"/>
      <c r="KR4" s="67"/>
      <c r="KS4" s="67"/>
      <c r="KT4" s="67"/>
      <c r="KU4" s="67"/>
      <c r="KV4" s="67"/>
      <c r="KW4" s="67"/>
      <c r="KX4" s="67"/>
      <c r="KY4" s="67"/>
      <c r="KZ4" s="67"/>
      <c r="LA4" s="67"/>
      <c r="LB4" s="67"/>
      <c r="LC4" s="67"/>
      <c r="LD4" s="67"/>
      <c r="LE4" s="67"/>
      <c r="LF4" s="67"/>
      <c r="LG4" s="67"/>
      <c r="LH4" s="67"/>
      <c r="LI4" s="67"/>
      <c r="LJ4" s="67"/>
      <c r="LK4" s="67"/>
      <c r="LL4" s="67"/>
      <c r="LM4" s="67"/>
      <c r="LN4" s="67"/>
      <c r="LO4" s="67"/>
      <c r="LP4" s="67"/>
      <c r="LQ4" s="67"/>
      <c r="LR4" s="67"/>
      <c r="LS4" s="67"/>
      <c r="LT4" s="67"/>
      <c r="LU4" s="67"/>
      <c r="LV4" s="67"/>
      <c r="LW4" s="67"/>
      <c r="LX4" s="67"/>
      <c r="LY4" s="67"/>
      <c r="LZ4" s="67"/>
      <c r="MA4" s="67"/>
      <c r="MB4" s="67"/>
      <c r="MC4" s="67"/>
      <c r="MD4" s="67"/>
      <c r="ME4" s="67"/>
      <c r="MF4" s="67"/>
      <c r="MG4" s="67"/>
      <c r="MH4" s="67"/>
      <c r="MI4" s="67"/>
      <c r="MJ4" s="67"/>
      <c r="MK4" s="67"/>
      <c r="ML4" s="67"/>
      <c r="MM4" s="67"/>
      <c r="MN4" s="67"/>
      <c r="MO4" s="67"/>
      <c r="MP4" s="67"/>
      <c r="MQ4" s="67"/>
      <c r="MR4" s="67"/>
      <c r="MS4" s="67"/>
      <c r="MT4" s="67"/>
      <c r="MU4" s="67"/>
      <c r="MV4" s="67"/>
      <c r="MW4" s="67"/>
      <c r="MX4" s="67"/>
      <c r="MY4" s="67"/>
      <c r="MZ4" s="67"/>
      <c r="NA4" s="67"/>
      <c r="NB4" s="67"/>
      <c r="NC4" s="67"/>
      <c r="ND4" s="67"/>
      <c r="NE4" s="67"/>
      <c r="NF4" s="67"/>
      <c r="NG4" s="67"/>
      <c r="NH4" s="67"/>
      <c r="NI4" s="67"/>
      <c r="NJ4" s="67"/>
      <c r="NK4" s="67"/>
      <c r="NL4" s="67"/>
      <c r="NM4" s="67"/>
      <c r="NN4" s="67"/>
      <c r="NO4" s="67"/>
      <c r="NP4" s="67"/>
      <c r="NQ4" s="67"/>
      <c r="NR4" s="67"/>
      <c r="NS4" s="67"/>
      <c r="NT4" s="67"/>
      <c r="NU4" s="67"/>
      <c r="NV4" s="67"/>
      <c r="NW4" s="67"/>
      <c r="NX4" s="67"/>
      <c r="NY4" s="67"/>
      <c r="NZ4" s="67"/>
      <c r="OA4" s="67"/>
      <c r="OB4" s="67"/>
      <c r="OC4" s="67"/>
    </row>
    <row r="5" spans="1:393" s="53" customFormat="1" ht="36">
      <c r="A5" s="49"/>
      <c r="B5" s="92" t="str">
        <f>CONCATENATE("IF S4Q",A4," == 1")</f>
        <v>IF S4Q5 == 1</v>
      </c>
      <c r="C5" s="50" t="str">
        <f>CONCATENATE("IF S4Q",A4," == 1")</f>
        <v>IF S4Q5 == 1</v>
      </c>
      <c r="D5" s="50" t="str">
        <f>CONCATENATE("IF S4Q",A4," == 1")</f>
        <v>IF S4Q5 == 1</v>
      </c>
      <c r="E5" s="51"/>
      <c r="F5" s="52" t="str">
        <f>CONCATENATE("IF S4Q",A4," == 1 &amp; S4Q",E4," == 2" )</f>
        <v>IF S4Q5 == 1 &amp; S4Q9 == 2</v>
      </c>
      <c r="G5" s="65" t="str">
        <f>CONCATENATE("IF S4Q",$E4," == 1")</f>
        <v>IF S4Q9 == 1</v>
      </c>
      <c r="H5" s="52" t="str">
        <f>CONCATENATE("IF S4Q",$E4," == 1")</f>
        <v>IF S4Q9 == 1</v>
      </c>
      <c r="I5" s="52" t="str">
        <f>CONCATENATE("IF S4Q",$E4," == 1")</f>
        <v>IF S4Q9 == 1</v>
      </c>
      <c r="J5" s="65" t="str">
        <f>CONCATENATE("IF S4Q",$E4," == 1")</f>
        <v>IF S4Q9 == 1</v>
      </c>
      <c r="K5" s="65"/>
      <c r="L5" s="65" t="str">
        <f>CONCATENATE("IF S4Q",$E4," == 1")</f>
        <v>IF S4Q9 == 1</v>
      </c>
      <c r="M5" s="65" t="str">
        <f>CONCATENATE("IF S4Q",L4," == 1")</f>
        <v>IF S4Q15 == 1</v>
      </c>
      <c r="N5" s="62" t="str">
        <f>CONCATENATE("IF S4Q",L4," == 2")</f>
        <v>IF S4Q15 == 2</v>
      </c>
      <c r="O5" s="52" t="s">
        <v>153</v>
      </c>
      <c r="P5" s="105" t="s">
        <v>152</v>
      </c>
      <c r="Q5" s="64" t="str">
        <f>CONCATENATE("ONLY IF RETURNING RESPONDENT &amp; IF S4Q",O4," == 2")</f>
        <v>ONLY IF RETURNING RESPONDENT &amp; IF S4Q18 == 2</v>
      </c>
      <c r="R5" s="65" t="s">
        <v>210</v>
      </c>
      <c r="S5" s="65" t="s">
        <v>210</v>
      </c>
      <c r="T5" s="65" t="s">
        <v>210</v>
      </c>
      <c r="U5" s="65" t="s">
        <v>210</v>
      </c>
      <c r="V5" s="65" t="s">
        <v>211</v>
      </c>
      <c r="W5" s="65" t="s">
        <v>112</v>
      </c>
      <c r="X5" s="65" t="s">
        <v>210</v>
      </c>
      <c r="Y5" s="65" t="s">
        <v>282</v>
      </c>
      <c r="Z5" s="65" t="s">
        <v>148</v>
      </c>
      <c r="AA5" s="65" t="s">
        <v>148</v>
      </c>
      <c r="AB5" s="65" t="s">
        <v>148</v>
      </c>
      <c r="AC5" s="65" t="s">
        <v>148</v>
      </c>
      <c r="AD5" s="62" t="str">
        <f>CONCATENATE("IF S4Q",AC4," == 1")</f>
        <v>IF S4Q34 == 1</v>
      </c>
      <c r="AE5" s="62" t="str">
        <f>CONCATENATE("IF S4Q",AC4," == 2")</f>
        <v>IF S4Q34 == 2</v>
      </c>
      <c r="AF5" s="107"/>
      <c r="AG5" s="52" t="str">
        <f>CONCATENATE("IF S4Q",AF4," == 1")</f>
        <v>IF S4Q38 == 1</v>
      </c>
      <c r="AH5" s="62" t="str">
        <f>CONCATENATE("IF S4Q",AF4," == 1")</f>
        <v>IF S4Q38 == 1</v>
      </c>
      <c r="AI5" s="107"/>
      <c r="AJ5" s="65" t="str">
        <f>CONCATENATE("IF S4Q",AI4," == 1")</f>
        <v>IF S4Q44 == 1</v>
      </c>
      <c r="AK5" s="51" t="str">
        <f>CONCATENATE("IF S4Q",AJ4," == 2")</f>
        <v>IF S4Q45 == 2</v>
      </c>
      <c r="AL5" s="51" t="str">
        <f>CONCATENATE("IF S4Q",AI4," == 1")</f>
        <v>IF S4Q44 == 1</v>
      </c>
      <c r="AM5" s="65" t="str">
        <f>CONCATENATE("IF S4Q",AI4," == 1")</f>
        <v>IF S4Q44 == 1</v>
      </c>
      <c r="AN5" s="92" t="str">
        <f>CONCATENATE("(IF S4Q",AM4," == 3) OR (IF S4Q",AM4," == 4)")</f>
        <v>(IF S4Q48 == 3) OR (IF S4Q48 == 4)</v>
      </c>
      <c r="AO5" s="62" t="str">
        <f>CONCATENATE("(IF S4Q",G4," == 18) OR (IF S4Q",Z4," == 18)")</f>
        <v>(IF S4Q11 == 18) OR (IF S4Q31 == 18)</v>
      </c>
      <c r="AP5" s="62" t="str">
        <f>CONCATENATE("IF S4Q",AO4," == 1")</f>
        <v>IF S4Qnew1 == 1</v>
      </c>
      <c r="AQ5" s="62" t="str">
        <f>CONCATENATE("IF S4Q",AO4," == 1")</f>
        <v>IF S4Qnew1 == 1</v>
      </c>
      <c r="AR5" s="64" t="s">
        <v>91</v>
      </c>
      <c r="AS5" s="62"/>
      <c r="AT5" s="62" t="str">
        <f>CONCATENATE("(IF S4Q",AR4," == 1) OR (IF S4Q",AS4," == 1)")</f>
        <v>(IF S4Q53 == 1) OR (IF S4Q54 == 1)</v>
      </c>
      <c r="AU5" s="62" t="str">
        <f>CONCATENATE("(IF S4Q",AR4," == 1) OR (IF S4Q",AS4," == 1)")</f>
        <v>(IF S4Q53 == 1) OR (IF S4Q54 == 1)</v>
      </c>
      <c r="AV5" s="62"/>
      <c r="AW5" s="62"/>
      <c r="AX5" s="83"/>
      <c r="AY5" s="68"/>
      <c r="AZ5" s="68"/>
      <c r="BA5" s="68"/>
      <c r="BB5" s="68"/>
      <c r="BC5" s="68"/>
      <c r="BD5" s="68"/>
      <c r="BE5" s="68"/>
      <c r="BF5" s="68"/>
      <c r="BG5" s="68"/>
      <c r="BH5" s="68"/>
      <c r="BI5" s="68"/>
      <c r="BJ5" s="68"/>
      <c r="BK5" s="68"/>
      <c r="BL5" s="68"/>
      <c r="BM5" s="68"/>
      <c r="BN5" s="68"/>
      <c r="BO5" s="68"/>
      <c r="BP5" s="68"/>
      <c r="BQ5" s="68"/>
      <c r="BR5" s="68"/>
      <c r="BS5" s="68"/>
      <c r="BT5" s="68"/>
      <c r="BU5" s="68"/>
      <c r="BV5" s="68"/>
      <c r="BW5" s="68"/>
      <c r="BX5" s="68"/>
      <c r="BY5" s="68"/>
      <c r="BZ5" s="68"/>
      <c r="CA5" s="68"/>
      <c r="CB5" s="68"/>
      <c r="CC5" s="68"/>
      <c r="CD5" s="68"/>
      <c r="CE5" s="68"/>
      <c r="CF5" s="68"/>
      <c r="CG5" s="68"/>
      <c r="CH5" s="68"/>
      <c r="CI5" s="68"/>
      <c r="CJ5" s="68"/>
      <c r="CK5" s="68"/>
      <c r="CL5" s="68"/>
      <c r="CM5" s="68"/>
      <c r="CN5" s="68"/>
      <c r="CO5" s="68"/>
      <c r="CP5" s="68"/>
      <c r="CQ5" s="68"/>
      <c r="CR5" s="68"/>
      <c r="CS5" s="68"/>
      <c r="CT5" s="68"/>
      <c r="CU5" s="68"/>
      <c r="CV5" s="68"/>
      <c r="CW5" s="68"/>
      <c r="CX5" s="68"/>
      <c r="CY5" s="68"/>
      <c r="CZ5" s="68"/>
      <c r="DA5" s="68"/>
      <c r="DB5" s="68"/>
      <c r="DC5" s="68"/>
      <c r="DD5" s="68"/>
      <c r="DE5" s="68"/>
      <c r="DF5" s="68"/>
      <c r="DG5" s="68"/>
      <c r="DH5" s="68"/>
      <c r="DI5" s="68"/>
      <c r="DJ5" s="68"/>
      <c r="DK5" s="68"/>
      <c r="DL5" s="68"/>
      <c r="DM5" s="68"/>
      <c r="DN5" s="68"/>
      <c r="DO5" s="68"/>
      <c r="DP5" s="68"/>
      <c r="DQ5" s="68"/>
      <c r="DR5" s="68"/>
      <c r="DS5" s="68"/>
      <c r="DT5" s="68"/>
      <c r="DU5" s="68"/>
      <c r="DV5" s="68"/>
      <c r="DW5" s="68"/>
      <c r="DX5" s="68"/>
      <c r="DY5" s="68"/>
      <c r="DZ5" s="68"/>
      <c r="EA5" s="68"/>
      <c r="EB5" s="68"/>
      <c r="EC5" s="68"/>
      <c r="ED5" s="68"/>
      <c r="EE5" s="68"/>
      <c r="EF5" s="68"/>
      <c r="EG5" s="68"/>
      <c r="EH5" s="68"/>
      <c r="EI5" s="68"/>
      <c r="EJ5" s="68"/>
      <c r="EK5" s="68"/>
      <c r="EL5" s="68"/>
      <c r="EM5" s="68"/>
      <c r="EN5" s="68"/>
      <c r="EO5" s="68"/>
      <c r="EP5" s="68"/>
      <c r="EQ5" s="68"/>
      <c r="ER5" s="68"/>
      <c r="ES5" s="68"/>
      <c r="ET5" s="68"/>
      <c r="EU5" s="68"/>
      <c r="EV5" s="68"/>
      <c r="EW5" s="68"/>
      <c r="EX5" s="68"/>
      <c r="EY5" s="68"/>
      <c r="EZ5" s="68"/>
      <c r="FA5" s="68"/>
      <c r="FB5" s="68"/>
      <c r="FC5" s="68"/>
      <c r="FD5" s="68"/>
      <c r="FE5" s="68"/>
      <c r="FF5" s="68"/>
      <c r="FG5" s="68"/>
      <c r="FH5" s="68"/>
      <c r="FI5" s="68"/>
      <c r="FJ5" s="68"/>
      <c r="FK5" s="68"/>
      <c r="FL5" s="68"/>
      <c r="FM5" s="68"/>
      <c r="FN5" s="68"/>
      <c r="FO5" s="68"/>
      <c r="FP5" s="68"/>
      <c r="FQ5" s="68"/>
      <c r="FR5" s="68"/>
      <c r="FS5" s="68"/>
      <c r="FT5" s="68"/>
      <c r="FU5" s="68"/>
      <c r="FV5" s="68"/>
      <c r="FW5" s="68"/>
      <c r="FX5" s="68"/>
      <c r="FY5" s="68"/>
      <c r="FZ5" s="68"/>
      <c r="GA5" s="68"/>
      <c r="GB5" s="68"/>
      <c r="GC5" s="68"/>
      <c r="GD5" s="68"/>
      <c r="GE5" s="68"/>
      <c r="GF5" s="68"/>
      <c r="GG5" s="68"/>
      <c r="GH5" s="68"/>
      <c r="GI5" s="68"/>
      <c r="GJ5" s="68"/>
      <c r="GK5" s="68"/>
      <c r="GL5" s="68"/>
      <c r="GM5" s="68"/>
      <c r="GN5" s="68"/>
      <c r="GO5" s="68"/>
      <c r="GP5" s="68"/>
      <c r="GQ5" s="68"/>
      <c r="GR5" s="68"/>
      <c r="GS5" s="68"/>
      <c r="GT5" s="68"/>
      <c r="GU5" s="68"/>
      <c r="GV5" s="68"/>
      <c r="GW5" s="68"/>
      <c r="GX5" s="68"/>
      <c r="GY5" s="68"/>
      <c r="GZ5" s="68"/>
      <c r="HA5" s="68"/>
      <c r="HB5" s="68"/>
      <c r="HC5" s="68"/>
      <c r="HD5" s="68"/>
      <c r="HE5" s="68"/>
      <c r="HF5" s="68"/>
      <c r="HG5" s="68"/>
      <c r="HH5" s="68"/>
      <c r="HI5" s="68"/>
      <c r="HJ5" s="68"/>
      <c r="HK5" s="68"/>
      <c r="HL5" s="68"/>
      <c r="HM5" s="68"/>
      <c r="HN5" s="68"/>
      <c r="HO5" s="68"/>
      <c r="HP5" s="68"/>
      <c r="HQ5" s="68"/>
      <c r="HR5" s="68"/>
      <c r="HS5" s="68"/>
      <c r="HT5" s="68"/>
      <c r="HU5" s="68"/>
      <c r="HV5" s="68"/>
      <c r="HW5" s="68"/>
      <c r="HX5" s="68"/>
      <c r="HY5" s="68"/>
      <c r="HZ5" s="68"/>
      <c r="IA5" s="68"/>
      <c r="IB5" s="68"/>
      <c r="IC5" s="68"/>
      <c r="ID5" s="68"/>
      <c r="IE5" s="68"/>
      <c r="IF5" s="68"/>
      <c r="IG5" s="68"/>
      <c r="IH5" s="68"/>
      <c r="II5" s="68"/>
      <c r="IJ5" s="68"/>
      <c r="IK5" s="68"/>
      <c r="IL5" s="68"/>
      <c r="IM5" s="68"/>
      <c r="IN5" s="68"/>
      <c r="IO5" s="68"/>
      <c r="IP5" s="68"/>
      <c r="IQ5" s="68"/>
      <c r="IR5" s="68"/>
      <c r="IS5" s="68"/>
      <c r="IT5" s="68"/>
      <c r="IU5" s="68"/>
      <c r="IV5" s="68"/>
      <c r="IW5" s="68"/>
      <c r="IX5" s="68"/>
      <c r="IY5" s="68"/>
      <c r="IZ5" s="68"/>
      <c r="JA5" s="68"/>
      <c r="JB5" s="68"/>
      <c r="JC5" s="68"/>
      <c r="JD5" s="68"/>
      <c r="JE5" s="68"/>
      <c r="JF5" s="68"/>
      <c r="JG5" s="68"/>
      <c r="JH5" s="68"/>
      <c r="JI5" s="68"/>
      <c r="JJ5" s="68"/>
      <c r="JK5" s="68"/>
      <c r="JL5" s="68"/>
      <c r="JM5" s="68"/>
      <c r="JN5" s="68"/>
      <c r="JO5" s="68"/>
      <c r="JP5" s="68"/>
      <c r="JQ5" s="68"/>
      <c r="JR5" s="68"/>
      <c r="JS5" s="68"/>
      <c r="JT5" s="68"/>
      <c r="JU5" s="68"/>
      <c r="JV5" s="68"/>
      <c r="JW5" s="68"/>
      <c r="JX5" s="68"/>
      <c r="JY5" s="68"/>
      <c r="JZ5" s="68"/>
      <c r="KA5" s="68"/>
      <c r="KB5" s="68"/>
      <c r="KC5" s="68"/>
      <c r="KD5" s="68"/>
      <c r="KE5" s="68"/>
      <c r="KF5" s="68"/>
      <c r="KG5" s="68"/>
      <c r="KH5" s="68"/>
      <c r="KI5" s="68"/>
      <c r="KJ5" s="68"/>
      <c r="KK5" s="68"/>
      <c r="KL5" s="68"/>
      <c r="KM5" s="68"/>
      <c r="KN5" s="68"/>
      <c r="KO5" s="68"/>
      <c r="KP5" s="68"/>
      <c r="KQ5" s="68"/>
      <c r="KR5" s="68"/>
      <c r="KS5" s="68"/>
      <c r="KT5" s="68"/>
      <c r="KU5" s="68"/>
      <c r="KV5" s="68"/>
      <c r="KW5" s="68"/>
      <c r="KX5" s="68"/>
      <c r="KY5" s="68"/>
      <c r="KZ5" s="68"/>
      <c r="LA5" s="68"/>
      <c r="LB5" s="68"/>
      <c r="LC5" s="68"/>
      <c r="LD5" s="68"/>
      <c r="LE5" s="68"/>
      <c r="LF5" s="68"/>
      <c r="LG5" s="68"/>
      <c r="LH5" s="68"/>
      <c r="LI5" s="68"/>
      <c r="LJ5" s="68"/>
      <c r="LK5" s="68"/>
      <c r="LL5" s="68"/>
      <c r="LM5" s="68"/>
      <c r="LN5" s="68"/>
      <c r="LO5" s="68"/>
      <c r="LP5" s="68"/>
      <c r="LQ5" s="68"/>
      <c r="LR5" s="68"/>
      <c r="LS5" s="68"/>
      <c r="LT5" s="68"/>
      <c r="LU5" s="68"/>
      <c r="LV5" s="68"/>
      <c r="LW5" s="68"/>
      <c r="LX5" s="68"/>
      <c r="LY5" s="68"/>
      <c r="LZ5" s="68"/>
      <c r="MA5" s="68"/>
      <c r="MB5" s="68"/>
      <c r="MC5" s="68"/>
      <c r="MD5" s="68"/>
      <c r="ME5" s="68"/>
      <c r="MF5" s="68"/>
      <c r="MG5" s="68"/>
      <c r="MH5" s="68"/>
      <c r="MI5" s="68"/>
      <c r="MJ5" s="68"/>
      <c r="MK5" s="68"/>
      <c r="ML5" s="68"/>
      <c r="MM5" s="68"/>
      <c r="MN5" s="68"/>
      <c r="MO5" s="68"/>
      <c r="MP5" s="68"/>
      <c r="MQ5" s="68"/>
      <c r="MR5" s="68"/>
      <c r="MS5" s="68"/>
      <c r="MT5" s="68"/>
      <c r="MU5" s="68"/>
      <c r="MV5" s="68"/>
      <c r="MW5" s="68"/>
      <c r="MX5" s="68"/>
      <c r="MY5" s="68"/>
      <c r="MZ5" s="68"/>
      <c r="NA5" s="68"/>
      <c r="NB5" s="68"/>
      <c r="NC5" s="68"/>
      <c r="ND5" s="68"/>
      <c r="NE5" s="68"/>
      <c r="NF5" s="68"/>
      <c r="NG5" s="68"/>
      <c r="NH5" s="68"/>
      <c r="NI5" s="68"/>
      <c r="NJ5" s="68"/>
      <c r="NK5" s="68"/>
      <c r="NL5" s="68"/>
      <c r="NM5" s="68"/>
      <c r="NN5" s="68"/>
      <c r="NO5" s="68"/>
      <c r="NP5" s="68"/>
      <c r="NQ5" s="68"/>
      <c r="NR5" s="68"/>
      <c r="NS5" s="68"/>
      <c r="NT5" s="68"/>
      <c r="NU5" s="68"/>
      <c r="NV5" s="68"/>
      <c r="NW5" s="68"/>
      <c r="NX5" s="68"/>
      <c r="NY5" s="68"/>
      <c r="NZ5" s="68"/>
      <c r="OA5" s="68"/>
      <c r="OB5" s="68"/>
      <c r="OC5" s="68"/>
    </row>
    <row r="6" spans="1:393" ht="358.5" customHeight="1">
      <c r="A6" s="54" t="s">
        <v>275</v>
      </c>
      <c r="B6" s="80" t="s">
        <v>276</v>
      </c>
      <c r="C6" s="103" t="s">
        <v>277</v>
      </c>
      <c r="D6" s="55" t="s">
        <v>278</v>
      </c>
      <c r="E6" s="55" t="s">
        <v>12</v>
      </c>
      <c r="F6" s="54" t="s">
        <v>13</v>
      </c>
      <c r="G6" s="104" t="s">
        <v>49</v>
      </c>
      <c r="H6" s="56" t="s">
        <v>50</v>
      </c>
      <c r="I6" s="55" t="s">
        <v>92</v>
      </c>
      <c r="J6" s="81" t="s">
        <v>149</v>
      </c>
      <c r="K6" s="81" t="s">
        <v>192</v>
      </c>
      <c r="L6" s="63" t="s">
        <v>14</v>
      </c>
      <c r="M6" s="63" t="s">
        <v>279</v>
      </c>
      <c r="N6" s="63" t="s">
        <v>280</v>
      </c>
      <c r="O6" s="54" t="s">
        <v>47</v>
      </c>
      <c r="P6" s="80" t="s">
        <v>273</v>
      </c>
      <c r="Q6" s="54" t="s">
        <v>87</v>
      </c>
      <c r="R6" s="80" t="s">
        <v>15</v>
      </c>
      <c r="S6" s="80" t="s">
        <v>48</v>
      </c>
      <c r="T6" s="80" t="s">
        <v>88</v>
      </c>
      <c r="U6" s="80" t="s">
        <v>89</v>
      </c>
      <c r="V6" s="54" t="s">
        <v>281</v>
      </c>
      <c r="W6" s="80" t="s">
        <v>294</v>
      </c>
      <c r="X6" s="81" t="s">
        <v>90</v>
      </c>
      <c r="Y6" s="54" t="s">
        <v>8</v>
      </c>
      <c r="Z6" s="104" t="s">
        <v>16</v>
      </c>
      <c r="AA6" s="55" t="s">
        <v>150</v>
      </c>
      <c r="AB6" s="55" t="s">
        <v>151</v>
      </c>
      <c r="AC6" s="63" t="s">
        <v>17</v>
      </c>
      <c r="AD6" s="63" t="s">
        <v>283</v>
      </c>
      <c r="AE6" s="63" t="s">
        <v>284</v>
      </c>
      <c r="AF6" s="84" t="s">
        <v>285</v>
      </c>
      <c r="AG6" s="56" t="s">
        <v>286</v>
      </c>
      <c r="AH6" s="63" t="s">
        <v>209</v>
      </c>
      <c r="AI6" s="84" t="s">
        <v>213</v>
      </c>
      <c r="AJ6" s="63" t="s">
        <v>212</v>
      </c>
      <c r="AK6" s="63" t="s">
        <v>33</v>
      </c>
      <c r="AL6" s="56" t="s">
        <v>154</v>
      </c>
      <c r="AM6" s="63" t="s">
        <v>34</v>
      </c>
      <c r="AN6" s="63" t="s">
        <v>52</v>
      </c>
      <c r="AO6" s="63" t="s">
        <v>293</v>
      </c>
      <c r="AP6" s="63" t="s">
        <v>190</v>
      </c>
      <c r="AQ6" s="63" t="s">
        <v>191</v>
      </c>
      <c r="AR6" s="63" t="s">
        <v>194</v>
      </c>
      <c r="AS6" s="63" t="s">
        <v>113</v>
      </c>
      <c r="AT6" s="63" t="s">
        <v>18</v>
      </c>
      <c r="AU6" s="63" t="s">
        <v>287</v>
      </c>
      <c r="AV6" s="63" t="s">
        <v>20</v>
      </c>
      <c r="AW6" s="63" t="s">
        <v>35</v>
      </c>
      <c r="AX6" s="79"/>
      <c r="AY6" s="66"/>
      <c r="AZ6" s="66"/>
      <c r="BA6" s="66"/>
      <c r="BB6" s="66"/>
      <c r="BC6" s="66"/>
      <c r="BD6" s="66"/>
      <c r="BE6" s="66"/>
      <c r="BF6" s="66"/>
      <c r="BG6" s="66"/>
      <c r="BH6" s="66"/>
      <c r="BI6" s="66"/>
      <c r="BJ6" s="66"/>
      <c r="BK6" s="66"/>
      <c r="BL6" s="66"/>
      <c r="BM6" s="66"/>
      <c r="BN6" s="66"/>
      <c r="BO6" s="66"/>
      <c r="BP6" s="66"/>
      <c r="BQ6" s="66"/>
      <c r="BR6" s="66"/>
      <c r="BS6" s="66"/>
      <c r="BT6" s="66"/>
      <c r="BU6" s="66"/>
      <c r="BV6" s="66"/>
      <c r="BW6" s="66"/>
      <c r="BX6" s="66"/>
      <c r="BY6" s="66"/>
      <c r="BZ6" s="66"/>
      <c r="CA6" s="66"/>
      <c r="CB6" s="66"/>
      <c r="CC6" s="66"/>
      <c r="CD6" s="66"/>
      <c r="CE6" s="66"/>
      <c r="CF6" s="66"/>
      <c r="CG6" s="66"/>
      <c r="CH6" s="66"/>
      <c r="CI6" s="66"/>
      <c r="CJ6" s="66"/>
      <c r="CK6" s="66"/>
      <c r="CL6" s="66"/>
      <c r="CM6" s="66"/>
      <c r="CN6" s="66"/>
      <c r="CO6" s="66"/>
      <c r="CP6" s="66"/>
      <c r="CQ6" s="66"/>
      <c r="CR6" s="66"/>
      <c r="CS6" s="66"/>
      <c r="CT6" s="66"/>
      <c r="CU6" s="66"/>
      <c r="CV6" s="66"/>
      <c r="CW6" s="66"/>
      <c r="CX6" s="66"/>
      <c r="CY6" s="66"/>
      <c r="CZ6" s="66"/>
      <c r="DA6" s="66"/>
      <c r="DB6" s="66"/>
      <c r="DC6" s="66"/>
      <c r="DD6" s="66"/>
      <c r="DE6" s="66"/>
      <c r="DF6" s="66"/>
      <c r="DG6" s="66"/>
      <c r="DH6" s="66"/>
      <c r="DI6" s="66"/>
      <c r="DJ6" s="66"/>
      <c r="DK6" s="66"/>
      <c r="DL6" s="66"/>
      <c r="DM6" s="66"/>
      <c r="DN6" s="66"/>
      <c r="DO6" s="66"/>
      <c r="DP6" s="66"/>
      <c r="DQ6" s="66"/>
      <c r="DR6" s="66"/>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c r="EX6" s="66"/>
      <c r="EY6" s="66"/>
      <c r="EZ6" s="66"/>
      <c r="FA6" s="66"/>
      <c r="FB6" s="66"/>
      <c r="FC6" s="66"/>
      <c r="FD6" s="66"/>
      <c r="FE6" s="66"/>
      <c r="FF6" s="66"/>
      <c r="FG6" s="66"/>
      <c r="FH6" s="66"/>
      <c r="FI6" s="66"/>
      <c r="FJ6" s="66"/>
      <c r="FK6" s="66"/>
      <c r="FL6" s="66"/>
      <c r="FM6" s="66"/>
      <c r="FN6" s="66"/>
      <c r="FO6" s="66"/>
      <c r="FP6" s="66"/>
      <c r="FQ6" s="66"/>
      <c r="FR6" s="66"/>
      <c r="FS6" s="66"/>
      <c r="FT6" s="66"/>
      <c r="FU6" s="66"/>
      <c r="FV6" s="66"/>
      <c r="FW6" s="66"/>
      <c r="FX6" s="66"/>
      <c r="FY6" s="66"/>
      <c r="FZ6" s="66"/>
      <c r="GA6" s="66"/>
      <c r="GB6" s="66"/>
      <c r="GC6" s="66"/>
      <c r="GD6" s="66"/>
      <c r="GE6" s="66"/>
      <c r="GF6" s="66"/>
      <c r="GG6" s="66"/>
      <c r="GH6" s="66"/>
      <c r="GI6" s="66"/>
      <c r="GJ6" s="66"/>
      <c r="GK6" s="66"/>
      <c r="GL6" s="66"/>
      <c r="GM6" s="66"/>
      <c r="GN6" s="66"/>
      <c r="GO6" s="66"/>
      <c r="GP6" s="66"/>
      <c r="GQ6" s="66"/>
      <c r="GR6" s="66"/>
      <c r="GS6" s="66"/>
      <c r="GT6" s="66"/>
      <c r="GU6" s="66"/>
      <c r="GV6" s="66"/>
      <c r="GW6" s="66"/>
      <c r="GX6" s="66"/>
      <c r="GY6" s="66"/>
      <c r="GZ6" s="66"/>
      <c r="HA6" s="66"/>
      <c r="HB6" s="66"/>
      <c r="HC6" s="66"/>
      <c r="HD6" s="66"/>
      <c r="HE6" s="66"/>
      <c r="HF6" s="66"/>
      <c r="HG6" s="66"/>
      <c r="HH6" s="66"/>
      <c r="HI6" s="66"/>
      <c r="HJ6" s="66"/>
      <c r="HK6" s="66"/>
      <c r="HL6" s="66"/>
      <c r="HM6" s="66"/>
      <c r="HN6" s="66"/>
      <c r="HO6" s="66"/>
      <c r="HP6" s="66"/>
      <c r="HQ6" s="66"/>
      <c r="HR6" s="66"/>
      <c r="HS6" s="66"/>
      <c r="HT6" s="66"/>
      <c r="HU6" s="66"/>
      <c r="HV6" s="66"/>
      <c r="HW6" s="66"/>
      <c r="HX6" s="66"/>
      <c r="HY6" s="66"/>
      <c r="HZ6" s="66"/>
      <c r="IA6" s="66"/>
      <c r="IB6" s="66"/>
      <c r="IC6" s="66"/>
      <c r="ID6" s="66"/>
      <c r="IE6" s="66"/>
      <c r="IF6" s="66"/>
      <c r="IG6" s="66"/>
      <c r="IH6" s="66"/>
      <c r="II6" s="66"/>
      <c r="IJ6" s="66"/>
      <c r="IK6" s="66"/>
      <c r="IL6" s="66"/>
      <c r="IM6" s="66"/>
      <c r="IN6" s="66"/>
      <c r="IO6" s="66"/>
      <c r="IP6" s="66"/>
      <c r="IQ6" s="66"/>
      <c r="IR6" s="66"/>
      <c r="IS6" s="66"/>
      <c r="IT6" s="66"/>
      <c r="IU6" s="66"/>
      <c r="IV6" s="66"/>
      <c r="IW6" s="66"/>
      <c r="IX6" s="66"/>
      <c r="IY6" s="66"/>
      <c r="IZ6" s="66"/>
      <c r="JA6" s="66"/>
      <c r="JB6" s="66"/>
      <c r="JC6" s="66"/>
      <c r="JD6" s="66"/>
      <c r="JE6" s="66"/>
      <c r="JF6" s="66"/>
      <c r="JG6" s="66"/>
      <c r="JH6" s="66"/>
      <c r="JI6" s="66"/>
      <c r="JJ6" s="66"/>
      <c r="JK6" s="66"/>
      <c r="JL6" s="66"/>
      <c r="JM6" s="66"/>
      <c r="JN6" s="66"/>
      <c r="JO6" s="66"/>
      <c r="JP6" s="66"/>
      <c r="JQ6" s="66"/>
      <c r="JR6" s="66"/>
      <c r="JS6" s="66"/>
      <c r="JT6" s="66"/>
      <c r="JU6" s="66"/>
      <c r="JV6" s="66"/>
      <c r="JW6" s="66"/>
      <c r="JX6" s="66"/>
      <c r="JY6" s="66"/>
      <c r="JZ6" s="66"/>
      <c r="KA6" s="66"/>
      <c r="KB6" s="66"/>
      <c r="KC6" s="66"/>
      <c r="KD6" s="66"/>
      <c r="KE6" s="66"/>
      <c r="KF6" s="66"/>
      <c r="KG6" s="66"/>
      <c r="KH6" s="66"/>
      <c r="KI6" s="66"/>
      <c r="KJ6" s="66"/>
      <c r="KK6" s="66"/>
      <c r="KL6" s="66"/>
      <c r="KM6" s="66"/>
      <c r="KN6" s="66"/>
      <c r="KO6" s="66"/>
      <c r="KP6" s="66"/>
      <c r="KQ6" s="66"/>
      <c r="KR6" s="66"/>
      <c r="KS6" s="66"/>
      <c r="KT6" s="66"/>
      <c r="KU6" s="66"/>
      <c r="KV6" s="66"/>
      <c r="KW6" s="66"/>
      <c r="KX6" s="66"/>
      <c r="KY6" s="66"/>
      <c r="KZ6" s="66"/>
      <c r="LA6" s="66"/>
      <c r="LB6" s="66"/>
      <c r="LC6" s="66"/>
      <c r="LD6" s="66"/>
      <c r="LE6" s="66"/>
      <c r="LF6" s="66"/>
      <c r="LG6" s="66"/>
      <c r="LH6" s="66"/>
      <c r="LI6" s="66"/>
      <c r="LJ6" s="66"/>
      <c r="LK6" s="66"/>
      <c r="LL6" s="66"/>
      <c r="LM6" s="66"/>
      <c r="LN6" s="66"/>
      <c r="LO6" s="66"/>
      <c r="LP6" s="66"/>
      <c r="LQ6" s="66"/>
      <c r="LR6" s="66"/>
      <c r="LS6" s="66"/>
      <c r="LT6" s="66"/>
      <c r="LU6" s="66"/>
      <c r="LV6" s="66"/>
      <c r="LW6" s="66"/>
      <c r="LX6" s="66"/>
      <c r="LY6" s="66"/>
      <c r="LZ6" s="66"/>
      <c r="MA6" s="66"/>
      <c r="MB6" s="66"/>
      <c r="MC6" s="66"/>
      <c r="MD6" s="66"/>
      <c r="ME6" s="66"/>
      <c r="MF6" s="66"/>
      <c r="MG6" s="66"/>
      <c r="MH6" s="66"/>
      <c r="MI6" s="66"/>
      <c r="MJ6" s="66"/>
      <c r="MK6" s="66"/>
      <c r="ML6" s="66"/>
      <c r="MM6" s="66"/>
      <c r="MN6" s="66"/>
      <c r="MO6" s="66"/>
      <c r="MP6" s="66"/>
      <c r="MQ6" s="66"/>
      <c r="MR6" s="66"/>
      <c r="MS6" s="66"/>
      <c r="MT6" s="66"/>
      <c r="MU6" s="66"/>
      <c r="MV6" s="66"/>
      <c r="MW6" s="66"/>
      <c r="MX6" s="66"/>
      <c r="MY6" s="66"/>
      <c r="MZ6" s="66"/>
      <c r="NA6" s="66"/>
      <c r="NB6" s="66"/>
      <c r="NC6" s="66"/>
      <c r="ND6" s="66"/>
      <c r="NE6" s="66"/>
      <c r="NF6" s="66"/>
      <c r="NG6" s="66"/>
      <c r="NH6" s="66"/>
      <c r="NI6" s="66"/>
      <c r="NJ6" s="66"/>
      <c r="NK6" s="66"/>
      <c r="NL6" s="66"/>
      <c r="NM6" s="66"/>
      <c r="NN6" s="66"/>
      <c r="NO6" s="66"/>
      <c r="NP6" s="66"/>
      <c r="NQ6" s="66"/>
      <c r="NR6" s="66"/>
      <c r="NS6" s="66"/>
      <c r="NT6" s="66"/>
      <c r="NU6" s="66"/>
      <c r="NV6" s="66"/>
      <c r="NW6" s="66"/>
      <c r="NX6" s="66"/>
      <c r="NY6" s="66"/>
      <c r="NZ6" s="66"/>
      <c r="OA6" s="66"/>
      <c r="OB6" s="66"/>
      <c r="OC6" s="66"/>
    </row>
    <row r="7" spans="1:393" s="21" customFormat="1" ht="29.5" customHeight="1">
      <c r="B7" s="19"/>
      <c r="G7" s="19"/>
      <c r="J7" s="19"/>
      <c r="K7" s="19"/>
      <c r="L7" s="19" t="s">
        <v>0</v>
      </c>
      <c r="M7" s="19"/>
      <c r="N7" s="19"/>
      <c r="P7" s="19"/>
      <c r="R7" s="19"/>
      <c r="S7" s="19"/>
      <c r="T7" s="19"/>
      <c r="U7" s="19"/>
      <c r="W7" s="19"/>
      <c r="X7" s="19"/>
      <c r="Z7" s="19"/>
      <c r="AE7" s="19"/>
      <c r="AF7" s="19"/>
      <c r="AH7" s="19"/>
      <c r="AI7" s="19"/>
      <c r="AJ7" s="19"/>
      <c r="AM7" s="19"/>
      <c r="AO7" s="19"/>
      <c r="AP7" s="19"/>
      <c r="AR7" s="19"/>
      <c r="AS7" s="19"/>
      <c r="AT7" s="19"/>
      <c r="AU7" s="19"/>
      <c r="AV7" s="19"/>
      <c r="AW7" s="19"/>
      <c r="AX7" s="79"/>
      <c r="AY7" s="66"/>
      <c r="AZ7" s="66"/>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66"/>
      <c r="CB7" s="66"/>
      <c r="CC7" s="66"/>
      <c r="CD7" s="66"/>
      <c r="CE7" s="66"/>
      <c r="CF7" s="66"/>
      <c r="CG7" s="66"/>
      <c r="CH7" s="66"/>
      <c r="CI7" s="66"/>
      <c r="CJ7" s="66"/>
      <c r="CK7" s="66"/>
      <c r="CL7" s="66"/>
      <c r="CM7" s="66"/>
      <c r="CN7" s="66"/>
      <c r="CO7" s="66"/>
      <c r="CP7" s="66"/>
      <c r="CQ7" s="66"/>
      <c r="CR7" s="66"/>
      <c r="CS7" s="66"/>
      <c r="CT7" s="66"/>
      <c r="CU7" s="66"/>
      <c r="CV7" s="66"/>
      <c r="CW7" s="66"/>
      <c r="CX7" s="66"/>
      <c r="CY7" s="66"/>
      <c r="CZ7" s="66"/>
      <c r="DA7" s="66"/>
      <c r="DB7" s="66"/>
      <c r="DC7" s="66"/>
      <c r="DD7" s="66"/>
      <c r="DE7" s="66"/>
      <c r="DF7" s="66"/>
      <c r="DG7" s="66"/>
      <c r="DH7" s="66"/>
      <c r="DI7" s="66"/>
      <c r="DJ7" s="66"/>
      <c r="DK7" s="66"/>
      <c r="DL7" s="66"/>
      <c r="DM7" s="66"/>
      <c r="DN7" s="66"/>
      <c r="DO7" s="66"/>
      <c r="DP7" s="66"/>
      <c r="DQ7" s="66"/>
      <c r="DR7" s="66"/>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c r="EX7" s="66"/>
      <c r="EY7" s="66"/>
      <c r="EZ7" s="66"/>
      <c r="FA7" s="66"/>
      <c r="FB7" s="66"/>
      <c r="FC7" s="66"/>
      <c r="FD7" s="66"/>
      <c r="FE7" s="66"/>
      <c r="FF7" s="66"/>
      <c r="FG7" s="66"/>
      <c r="FH7" s="66"/>
      <c r="FI7" s="66"/>
      <c r="FJ7" s="66"/>
      <c r="FK7" s="66"/>
      <c r="FL7" s="66"/>
      <c r="FM7" s="66"/>
      <c r="FN7" s="66"/>
      <c r="FO7" s="66"/>
      <c r="FP7" s="66"/>
      <c r="FQ7" s="66"/>
      <c r="FR7" s="66"/>
      <c r="FS7" s="66"/>
      <c r="FT7" s="66"/>
      <c r="FU7" s="66"/>
      <c r="FV7" s="66"/>
      <c r="FW7" s="66"/>
      <c r="FX7" s="66"/>
      <c r="FY7" s="66"/>
      <c r="FZ7" s="66"/>
      <c r="GA7" s="66"/>
      <c r="GB7" s="66"/>
      <c r="GC7" s="66"/>
      <c r="GD7" s="66"/>
      <c r="GE7" s="66"/>
      <c r="GF7" s="66"/>
      <c r="GG7" s="66"/>
      <c r="GH7" s="66"/>
      <c r="GI7" s="66"/>
      <c r="GJ7" s="66"/>
      <c r="GK7" s="66"/>
      <c r="GL7" s="66"/>
      <c r="GM7" s="66"/>
      <c r="GN7" s="66"/>
      <c r="GO7" s="66"/>
      <c r="GP7" s="66"/>
      <c r="GQ7" s="66"/>
      <c r="GR7" s="66"/>
      <c r="GS7" s="66"/>
      <c r="GT7" s="66"/>
      <c r="GU7" s="66"/>
      <c r="GV7" s="66"/>
      <c r="GW7" s="66"/>
      <c r="GX7" s="66"/>
      <c r="GY7" s="66"/>
      <c r="GZ7" s="66"/>
      <c r="HA7" s="66"/>
      <c r="HB7" s="66"/>
      <c r="HC7" s="66"/>
      <c r="HD7" s="66"/>
      <c r="HE7" s="66"/>
      <c r="HF7" s="66"/>
      <c r="HG7" s="66"/>
      <c r="HH7" s="66"/>
      <c r="HI7" s="66"/>
      <c r="HJ7" s="66"/>
      <c r="HK7" s="66"/>
      <c r="HL7" s="66"/>
      <c r="HM7" s="66"/>
      <c r="HN7" s="66"/>
      <c r="HO7" s="66"/>
      <c r="HP7" s="66"/>
      <c r="HQ7" s="66"/>
      <c r="HR7" s="66"/>
      <c r="HS7" s="66"/>
      <c r="HT7" s="66"/>
      <c r="HU7" s="66"/>
      <c r="HV7" s="66"/>
      <c r="HW7" s="66"/>
      <c r="HX7" s="66"/>
      <c r="HY7" s="66"/>
      <c r="HZ7" s="66"/>
      <c r="IA7" s="66"/>
      <c r="IB7" s="66"/>
      <c r="IC7" s="66"/>
      <c r="ID7" s="66"/>
      <c r="IE7" s="66"/>
      <c r="IF7" s="66"/>
      <c r="IG7" s="66"/>
      <c r="IH7" s="66"/>
      <c r="II7" s="66"/>
      <c r="IJ7" s="66"/>
      <c r="IK7" s="66"/>
      <c r="IL7" s="66"/>
      <c r="IM7" s="66"/>
      <c r="IN7" s="66"/>
      <c r="IO7" s="66"/>
      <c r="IP7" s="66"/>
      <c r="IQ7" s="66"/>
      <c r="IR7" s="66"/>
      <c r="IS7" s="66"/>
      <c r="IT7" s="66"/>
      <c r="IU7" s="66"/>
      <c r="IV7" s="66"/>
      <c r="IW7" s="66"/>
      <c r="IX7" s="66"/>
      <c r="IY7" s="66"/>
      <c r="IZ7" s="66"/>
      <c r="JA7" s="66"/>
      <c r="JB7" s="66"/>
      <c r="JC7" s="66"/>
      <c r="JD7" s="66"/>
      <c r="JE7" s="66"/>
      <c r="JF7" s="66"/>
      <c r="JG7" s="66"/>
      <c r="JH7" s="66"/>
      <c r="JI7" s="66"/>
      <c r="JJ7" s="66"/>
      <c r="JK7" s="66"/>
      <c r="JL7" s="66"/>
      <c r="JM7" s="66"/>
      <c r="JN7" s="66"/>
      <c r="JO7" s="66"/>
      <c r="JP7" s="66"/>
      <c r="JQ7" s="66"/>
      <c r="JR7" s="66"/>
      <c r="JS7" s="66"/>
      <c r="JT7" s="66"/>
      <c r="JU7" s="66"/>
      <c r="JV7" s="66"/>
      <c r="JW7" s="66"/>
      <c r="JX7" s="66"/>
      <c r="JY7" s="66"/>
      <c r="JZ7" s="66"/>
      <c r="KA7" s="66"/>
      <c r="KB7" s="66"/>
      <c r="KC7" s="66"/>
      <c r="KD7" s="66"/>
      <c r="KE7" s="66"/>
      <c r="KF7" s="66"/>
      <c r="KG7" s="66"/>
      <c r="KH7" s="66"/>
      <c r="KI7" s="66"/>
      <c r="KJ7" s="66"/>
      <c r="KK7" s="66"/>
      <c r="KL7" s="66"/>
      <c r="KM7" s="66"/>
      <c r="KN7" s="66"/>
      <c r="KO7" s="66"/>
      <c r="KP7" s="66"/>
      <c r="KQ7" s="66"/>
      <c r="KR7" s="66"/>
      <c r="KS7" s="66"/>
      <c r="KT7" s="66"/>
      <c r="KU7" s="66"/>
      <c r="KV7" s="66"/>
      <c r="KW7" s="66"/>
      <c r="KX7" s="66"/>
      <c r="KY7" s="66"/>
      <c r="KZ7" s="66"/>
      <c r="LA7" s="66"/>
      <c r="LB7" s="66"/>
      <c r="LC7" s="66"/>
      <c r="LD7" s="66"/>
      <c r="LE7" s="66"/>
      <c r="LF7" s="66"/>
      <c r="LG7" s="66"/>
      <c r="LH7" s="66"/>
      <c r="LI7" s="66"/>
      <c r="LJ7" s="66"/>
      <c r="LK7" s="66"/>
      <c r="LL7" s="66"/>
      <c r="LM7" s="66"/>
      <c r="LN7" s="66"/>
      <c r="LO7" s="66"/>
      <c r="LP7" s="66"/>
      <c r="LQ7" s="66"/>
      <c r="LR7" s="66"/>
      <c r="LS7" s="66"/>
      <c r="LT7" s="66"/>
      <c r="LU7" s="66"/>
      <c r="LV7" s="66"/>
      <c r="LW7" s="66"/>
      <c r="LX7" s="66"/>
      <c r="LY7" s="66"/>
      <c r="LZ7" s="66"/>
      <c r="MA7" s="66"/>
      <c r="MB7" s="66"/>
      <c r="MC7" s="66"/>
      <c r="MD7" s="66"/>
      <c r="ME7" s="66"/>
      <c r="MF7" s="66"/>
      <c r="MG7" s="66"/>
      <c r="MH7" s="66"/>
      <c r="MI7" s="66"/>
      <c r="MJ7" s="66"/>
      <c r="MK7" s="66"/>
      <c r="ML7" s="66"/>
      <c r="MM7" s="66"/>
      <c r="MN7" s="66"/>
      <c r="MO7" s="66"/>
      <c r="MP7" s="66"/>
      <c r="MQ7" s="66"/>
      <c r="MR7" s="66"/>
      <c r="MS7" s="66"/>
      <c r="MT7" s="66"/>
      <c r="MU7" s="66"/>
      <c r="MV7" s="66"/>
      <c r="MW7" s="66"/>
      <c r="MX7" s="66"/>
      <c r="MY7" s="66"/>
      <c r="MZ7" s="66"/>
      <c r="NA7" s="66"/>
      <c r="NB7" s="66"/>
      <c r="NC7" s="66"/>
      <c r="ND7" s="66"/>
      <c r="NE7" s="66"/>
      <c r="NF7" s="66"/>
      <c r="NG7" s="66"/>
      <c r="NH7" s="66"/>
      <c r="NI7" s="66"/>
      <c r="NJ7" s="66"/>
      <c r="NK7" s="66"/>
      <c r="NL7" s="66"/>
      <c r="NM7" s="66"/>
      <c r="NN7" s="66"/>
      <c r="NO7" s="66"/>
      <c r="NP7" s="66"/>
      <c r="NQ7" s="66"/>
      <c r="NR7" s="66"/>
      <c r="NS7" s="66"/>
      <c r="NT7" s="66"/>
      <c r="NU7" s="66"/>
      <c r="NV7" s="66"/>
      <c r="NW7" s="66"/>
      <c r="NX7" s="66"/>
      <c r="NY7" s="66"/>
      <c r="NZ7" s="66"/>
      <c r="OA7" s="66"/>
      <c r="OB7" s="66"/>
      <c r="OC7" s="66"/>
    </row>
    <row r="8" spans="1:393">
      <c r="AV8" s="15"/>
      <c r="AW8" s="15"/>
      <c r="AX8" s="79"/>
      <c r="AY8" s="66"/>
      <c r="AZ8" s="66"/>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66"/>
      <c r="CB8" s="66"/>
      <c r="CC8" s="66"/>
      <c r="CD8" s="66"/>
      <c r="CE8" s="66"/>
      <c r="CF8" s="66"/>
      <c r="CG8" s="66"/>
      <c r="CH8" s="66"/>
      <c r="CI8" s="66"/>
      <c r="CJ8" s="66"/>
      <c r="CK8" s="66"/>
      <c r="CL8" s="66"/>
      <c r="CM8" s="66"/>
      <c r="CN8" s="66"/>
      <c r="CO8" s="66"/>
      <c r="CP8" s="66"/>
      <c r="CQ8" s="66"/>
      <c r="CR8" s="66"/>
      <c r="CS8" s="66"/>
      <c r="CT8" s="66"/>
      <c r="CU8" s="66"/>
      <c r="CV8" s="66"/>
      <c r="CW8" s="66"/>
      <c r="CX8" s="66"/>
      <c r="CY8" s="66"/>
      <c r="CZ8" s="66"/>
      <c r="DA8" s="66"/>
      <c r="DB8" s="66"/>
      <c r="DC8" s="66"/>
      <c r="DD8" s="66"/>
      <c r="DE8" s="66"/>
      <c r="DF8" s="66"/>
      <c r="DG8" s="66"/>
      <c r="DH8" s="66"/>
      <c r="DI8" s="66"/>
      <c r="DJ8" s="66"/>
      <c r="DK8" s="66"/>
      <c r="DL8" s="66"/>
      <c r="DM8" s="66"/>
      <c r="DN8" s="66"/>
      <c r="DO8" s="66"/>
      <c r="DP8" s="66"/>
      <c r="DQ8" s="66"/>
      <c r="DR8" s="66"/>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c r="EX8" s="66"/>
      <c r="EY8" s="66"/>
      <c r="EZ8" s="66"/>
      <c r="FA8" s="66"/>
      <c r="FB8" s="66"/>
      <c r="FC8" s="66"/>
      <c r="FD8" s="66"/>
      <c r="FE8" s="66"/>
      <c r="FF8" s="66"/>
      <c r="FG8" s="66"/>
      <c r="FH8" s="66"/>
      <c r="FI8" s="66"/>
      <c r="FJ8" s="66"/>
      <c r="FK8" s="66"/>
      <c r="FL8" s="66"/>
      <c r="FM8" s="66"/>
      <c r="FN8" s="66"/>
      <c r="FO8" s="66"/>
      <c r="FP8" s="66"/>
      <c r="FQ8" s="66"/>
      <c r="FR8" s="66"/>
      <c r="FS8" s="66"/>
      <c r="FT8" s="66"/>
      <c r="FU8" s="66"/>
      <c r="FV8" s="66"/>
      <c r="FW8" s="66"/>
      <c r="FX8" s="66"/>
      <c r="FY8" s="66"/>
      <c r="FZ8" s="66"/>
      <c r="GA8" s="66"/>
      <c r="GB8" s="66"/>
      <c r="GC8" s="66"/>
      <c r="GD8" s="66"/>
      <c r="GE8" s="66"/>
      <c r="GF8" s="66"/>
      <c r="GG8" s="66"/>
      <c r="GH8" s="66"/>
      <c r="GI8" s="66"/>
      <c r="GJ8" s="66"/>
      <c r="GK8" s="66"/>
      <c r="GL8" s="66"/>
      <c r="GM8" s="66"/>
      <c r="GN8" s="66"/>
      <c r="GO8" s="66"/>
      <c r="GP8" s="66"/>
      <c r="GQ8" s="66"/>
      <c r="GR8" s="66"/>
      <c r="GS8" s="66"/>
      <c r="GT8" s="66"/>
      <c r="GU8" s="66"/>
      <c r="GV8" s="66"/>
      <c r="GW8" s="66"/>
      <c r="GX8" s="66"/>
      <c r="GY8" s="66"/>
      <c r="GZ8" s="66"/>
      <c r="HA8" s="66"/>
      <c r="HB8" s="66"/>
      <c r="HC8" s="66"/>
      <c r="HD8" s="66"/>
      <c r="HE8" s="66"/>
      <c r="HF8" s="66"/>
      <c r="HG8" s="66"/>
      <c r="HH8" s="66"/>
      <c r="HI8" s="66"/>
      <c r="HJ8" s="66"/>
      <c r="HK8" s="66"/>
      <c r="HL8" s="66"/>
      <c r="HM8" s="66"/>
      <c r="HN8" s="66"/>
      <c r="HO8" s="66"/>
      <c r="HP8" s="66"/>
      <c r="HQ8" s="66"/>
      <c r="HR8" s="66"/>
      <c r="HS8" s="66"/>
      <c r="HT8" s="66"/>
      <c r="HU8" s="66"/>
      <c r="HV8" s="66"/>
      <c r="HW8" s="66"/>
      <c r="HX8" s="66"/>
      <c r="HY8" s="66"/>
      <c r="HZ8" s="66"/>
      <c r="IA8" s="66"/>
      <c r="IB8" s="66"/>
      <c r="IC8" s="66"/>
      <c r="ID8" s="66"/>
      <c r="IE8" s="66"/>
      <c r="IF8" s="66"/>
      <c r="IG8" s="66"/>
      <c r="IH8" s="66"/>
      <c r="II8" s="66"/>
      <c r="IJ8" s="66"/>
      <c r="IK8" s="66"/>
      <c r="IL8" s="66"/>
      <c r="IM8" s="66"/>
      <c r="IN8" s="66"/>
      <c r="IO8" s="66"/>
      <c r="IP8" s="66"/>
      <c r="IQ8" s="66"/>
      <c r="IR8" s="66"/>
      <c r="IS8" s="66"/>
      <c r="IT8" s="66"/>
      <c r="IU8" s="66"/>
      <c r="IV8" s="66"/>
      <c r="IW8" s="66"/>
      <c r="IX8" s="66"/>
      <c r="IY8" s="66"/>
      <c r="IZ8" s="66"/>
      <c r="JA8" s="66"/>
      <c r="JB8" s="66"/>
      <c r="JC8" s="66"/>
      <c r="JD8" s="66"/>
      <c r="JE8" s="66"/>
      <c r="JF8" s="66"/>
      <c r="JG8" s="66"/>
      <c r="JH8" s="66"/>
      <c r="JI8" s="66"/>
      <c r="JJ8" s="66"/>
      <c r="JK8" s="66"/>
      <c r="JL8" s="66"/>
      <c r="JM8" s="66"/>
      <c r="JN8" s="66"/>
      <c r="JO8" s="66"/>
      <c r="JP8" s="66"/>
      <c r="JQ8" s="66"/>
      <c r="JR8" s="66"/>
      <c r="JS8" s="66"/>
      <c r="JT8" s="66"/>
      <c r="JU8" s="66"/>
      <c r="JV8" s="66"/>
      <c r="JW8" s="66"/>
      <c r="JX8" s="66"/>
      <c r="JY8" s="66"/>
      <c r="JZ8" s="66"/>
      <c r="KA8" s="66"/>
      <c r="KB8" s="66"/>
      <c r="KC8" s="66"/>
      <c r="KD8" s="66"/>
      <c r="KE8" s="66"/>
      <c r="KF8" s="66"/>
      <c r="KG8" s="66"/>
      <c r="KH8" s="66"/>
      <c r="KI8" s="66"/>
      <c r="KJ8" s="66"/>
      <c r="KK8" s="66"/>
      <c r="KL8" s="66"/>
      <c r="KM8" s="66"/>
      <c r="KN8" s="66"/>
      <c r="KO8" s="66"/>
      <c r="KP8" s="66"/>
      <c r="KQ8" s="66"/>
      <c r="KR8" s="66"/>
      <c r="KS8" s="66"/>
      <c r="KT8" s="66"/>
      <c r="KU8" s="66"/>
      <c r="KV8" s="66"/>
      <c r="KW8" s="66"/>
      <c r="KX8" s="66"/>
      <c r="KY8" s="66"/>
      <c r="KZ8" s="66"/>
      <c r="LA8" s="66"/>
      <c r="LB8" s="66"/>
      <c r="LC8" s="66"/>
      <c r="LD8" s="66"/>
      <c r="LE8" s="66"/>
      <c r="LF8" s="66"/>
      <c r="LG8" s="66"/>
      <c r="LH8" s="66"/>
      <c r="LI8" s="66"/>
      <c r="LJ8" s="66"/>
      <c r="LK8" s="66"/>
      <c r="LL8" s="66"/>
      <c r="LM8" s="66"/>
      <c r="LN8" s="66"/>
      <c r="LO8" s="66"/>
      <c r="LP8" s="66"/>
      <c r="LQ8" s="66"/>
      <c r="LR8" s="66"/>
      <c r="LS8" s="66"/>
      <c r="LT8" s="66"/>
      <c r="LU8" s="66"/>
      <c r="LV8" s="66"/>
      <c r="LW8" s="66"/>
      <c r="LX8" s="66"/>
      <c r="LY8" s="66"/>
      <c r="LZ8" s="66"/>
      <c r="MA8" s="66"/>
      <c r="MB8" s="66"/>
      <c r="MC8" s="66"/>
      <c r="MD8" s="66"/>
      <c r="ME8" s="66"/>
      <c r="MF8" s="66"/>
      <c r="MG8" s="66"/>
      <c r="MH8" s="66"/>
      <c r="MI8" s="66"/>
      <c r="MJ8" s="66"/>
      <c r="MK8" s="66"/>
      <c r="ML8" s="66"/>
      <c r="MM8" s="66"/>
      <c r="MN8" s="66"/>
      <c r="MO8" s="66"/>
      <c r="MP8" s="66"/>
      <c r="MQ8" s="66"/>
      <c r="MR8" s="66"/>
      <c r="MS8" s="66"/>
      <c r="MT8" s="66"/>
      <c r="MU8" s="66"/>
      <c r="MV8" s="66"/>
      <c r="MW8" s="66"/>
      <c r="MX8" s="66"/>
      <c r="MY8" s="66"/>
      <c r="MZ8" s="66"/>
      <c r="NA8" s="66"/>
      <c r="NB8" s="66"/>
      <c r="NC8" s="66"/>
      <c r="ND8" s="66"/>
      <c r="NE8" s="66"/>
      <c r="NF8" s="66"/>
      <c r="NG8" s="66"/>
      <c r="NH8" s="66"/>
      <c r="NI8" s="66"/>
      <c r="NJ8" s="66"/>
      <c r="NK8" s="66"/>
      <c r="NL8" s="66"/>
      <c r="NM8" s="66"/>
      <c r="NN8" s="66"/>
      <c r="NO8" s="66"/>
      <c r="NP8" s="66"/>
      <c r="NQ8" s="66"/>
      <c r="NR8" s="66"/>
      <c r="NS8" s="66"/>
      <c r="NT8" s="66"/>
      <c r="NU8" s="66"/>
      <c r="NV8" s="66"/>
      <c r="NW8" s="66"/>
      <c r="NX8" s="66"/>
      <c r="NY8" s="66"/>
      <c r="NZ8" s="66"/>
      <c r="OA8" s="66"/>
      <c r="OB8" s="66"/>
      <c r="OC8" s="66"/>
    </row>
    <row r="9" spans="1:393">
      <c r="AV9" s="15"/>
      <c r="AW9" s="15"/>
      <c r="AX9" s="79"/>
      <c r="AY9" s="66"/>
      <c r="AZ9" s="66"/>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66"/>
      <c r="CB9" s="66"/>
      <c r="CC9" s="66"/>
      <c r="CD9" s="66"/>
      <c r="CE9" s="66"/>
      <c r="CF9" s="66"/>
      <c r="CG9" s="66"/>
      <c r="CH9" s="66"/>
      <c r="CI9" s="66"/>
      <c r="CJ9" s="66"/>
      <c r="CK9" s="66"/>
      <c r="CL9" s="66"/>
      <c r="CM9" s="66"/>
      <c r="CN9" s="66"/>
      <c r="CO9" s="66"/>
      <c r="CP9" s="66"/>
      <c r="CQ9" s="66"/>
      <c r="CR9" s="66"/>
      <c r="CS9" s="66"/>
      <c r="CT9" s="66"/>
      <c r="CU9" s="66"/>
      <c r="CV9" s="66"/>
      <c r="CW9" s="66"/>
      <c r="CX9" s="66"/>
      <c r="CY9" s="66"/>
      <c r="CZ9" s="66"/>
      <c r="DA9" s="66"/>
      <c r="DB9" s="66"/>
      <c r="DC9" s="66"/>
      <c r="DD9" s="66"/>
      <c r="DE9" s="66"/>
      <c r="DF9" s="66"/>
      <c r="DG9" s="66"/>
      <c r="DH9" s="66"/>
      <c r="DI9" s="66"/>
      <c r="DJ9" s="66"/>
      <c r="DK9" s="66"/>
      <c r="DL9" s="66"/>
      <c r="DM9" s="66"/>
      <c r="DN9" s="66"/>
      <c r="DO9" s="66"/>
      <c r="DP9" s="66"/>
      <c r="DQ9" s="66"/>
      <c r="DR9" s="66"/>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c r="EX9" s="66"/>
      <c r="EY9" s="66"/>
      <c r="EZ9" s="66"/>
      <c r="FA9" s="66"/>
      <c r="FB9" s="66"/>
      <c r="FC9" s="66"/>
      <c r="FD9" s="66"/>
      <c r="FE9" s="66"/>
      <c r="FF9" s="66"/>
      <c r="FG9" s="66"/>
      <c r="FH9" s="66"/>
      <c r="FI9" s="66"/>
      <c r="FJ9" s="66"/>
      <c r="FK9" s="66"/>
      <c r="FL9" s="66"/>
      <c r="FM9" s="66"/>
      <c r="FN9" s="66"/>
      <c r="FO9" s="66"/>
      <c r="FP9" s="66"/>
      <c r="FQ9" s="66"/>
      <c r="FR9" s="66"/>
      <c r="FS9" s="66"/>
      <c r="FT9" s="66"/>
      <c r="FU9" s="66"/>
      <c r="FV9" s="66"/>
      <c r="FW9" s="66"/>
      <c r="FX9" s="66"/>
      <c r="FY9" s="66"/>
      <c r="FZ9" s="66"/>
      <c r="GA9" s="66"/>
      <c r="GB9" s="66"/>
      <c r="GC9" s="66"/>
      <c r="GD9" s="66"/>
      <c r="GE9" s="66"/>
      <c r="GF9" s="66"/>
      <c r="GG9" s="66"/>
      <c r="GH9" s="66"/>
      <c r="GI9" s="66"/>
      <c r="GJ9" s="66"/>
      <c r="GK9" s="66"/>
      <c r="GL9" s="66"/>
      <c r="GM9" s="66"/>
      <c r="GN9" s="66"/>
      <c r="GO9" s="66"/>
      <c r="GP9" s="66"/>
      <c r="GQ9" s="66"/>
      <c r="GR9" s="66"/>
      <c r="GS9" s="66"/>
      <c r="GT9" s="66"/>
      <c r="GU9" s="66"/>
      <c r="GV9" s="66"/>
      <c r="GW9" s="66"/>
      <c r="GX9" s="66"/>
      <c r="GY9" s="66"/>
      <c r="GZ9" s="66"/>
      <c r="HA9" s="66"/>
      <c r="HB9" s="66"/>
      <c r="HC9" s="66"/>
      <c r="HD9" s="66"/>
      <c r="HE9" s="66"/>
      <c r="HF9" s="66"/>
      <c r="HG9" s="66"/>
      <c r="HH9" s="66"/>
      <c r="HI9" s="66"/>
      <c r="HJ9" s="66"/>
      <c r="HK9" s="66"/>
      <c r="HL9" s="66"/>
      <c r="HM9" s="66"/>
      <c r="HN9" s="66"/>
      <c r="HO9" s="66"/>
      <c r="HP9" s="66"/>
      <c r="HQ9" s="66"/>
      <c r="HR9" s="66"/>
      <c r="HS9" s="66"/>
      <c r="HT9" s="66"/>
      <c r="HU9" s="66"/>
      <c r="HV9" s="66"/>
      <c r="HW9" s="66"/>
      <c r="HX9" s="66"/>
      <c r="HY9" s="66"/>
      <c r="HZ9" s="66"/>
      <c r="IA9" s="66"/>
      <c r="IB9" s="66"/>
      <c r="IC9" s="66"/>
      <c r="ID9" s="66"/>
      <c r="IE9" s="66"/>
      <c r="IF9" s="66"/>
      <c r="IG9" s="66"/>
      <c r="IH9" s="66"/>
      <c r="II9" s="66"/>
      <c r="IJ9" s="66"/>
      <c r="IK9" s="66"/>
      <c r="IL9" s="66"/>
      <c r="IM9" s="66"/>
      <c r="IN9" s="66"/>
      <c r="IO9" s="66"/>
      <c r="IP9" s="66"/>
      <c r="IQ9" s="66"/>
      <c r="IR9" s="66"/>
      <c r="IS9" s="66"/>
      <c r="IT9" s="66"/>
      <c r="IU9" s="66"/>
      <c r="IV9" s="66"/>
      <c r="IW9" s="66"/>
      <c r="IX9" s="66"/>
      <c r="IY9" s="66"/>
      <c r="IZ9" s="66"/>
      <c r="JA9" s="66"/>
      <c r="JB9" s="66"/>
      <c r="JC9" s="66"/>
      <c r="JD9" s="66"/>
      <c r="JE9" s="66"/>
      <c r="JF9" s="66"/>
      <c r="JG9" s="66"/>
      <c r="JH9" s="66"/>
      <c r="JI9" s="66"/>
      <c r="JJ9" s="66"/>
      <c r="JK9" s="66"/>
      <c r="JL9" s="66"/>
      <c r="JM9" s="66"/>
      <c r="JN9" s="66"/>
      <c r="JO9" s="66"/>
      <c r="JP9" s="66"/>
      <c r="JQ9" s="66"/>
      <c r="JR9" s="66"/>
      <c r="JS9" s="66"/>
      <c r="JT9" s="66"/>
      <c r="JU9" s="66"/>
      <c r="JV9" s="66"/>
      <c r="JW9" s="66"/>
      <c r="JX9" s="66"/>
      <c r="JY9" s="66"/>
      <c r="JZ9" s="66"/>
      <c r="KA9" s="66"/>
      <c r="KB9" s="66"/>
      <c r="KC9" s="66"/>
      <c r="KD9" s="66"/>
      <c r="KE9" s="66"/>
      <c r="KF9" s="66"/>
      <c r="KG9" s="66"/>
      <c r="KH9" s="66"/>
      <c r="KI9" s="66"/>
      <c r="KJ9" s="66"/>
      <c r="KK9" s="66"/>
      <c r="KL9" s="66"/>
      <c r="KM9" s="66"/>
      <c r="KN9" s="66"/>
      <c r="KO9" s="66"/>
      <c r="KP9" s="66"/>
      <c r="KQ9" s="66"/>
      <c r="KR9" s="66"/>
      <c r="KS9" s="66"/>
      <c r="KT9" s="66"/>
      <c r="KU9" s="66"/>
      <c r="KV9" s="66"/>
      <c r="KW9" s="66"/>
      <c r="KX9" s="66"/>
      <c r="KY9" s="66"/>
      <c r="KZ9" s="66"/>
      <c r="LA9" s="66"/>
      <c r="LB9" s="66"/>
      <c r="LC9" s="66"/>
      <c r="LD9" s="66"/>
      <c r="LE9" s="66"/>
      <c r="LF9" s="66"/>
      <c r="LG9" s="66"/>
      <c r="LH9" s="66"/>
      <c r="LI9" s="66"/>
      <c r="LJ9" s="66"/>
      <c r="LK9" s="66"/>
      <c r="LL9" s="66"/>
      <c r="LM9" s="66"/>
      <c r="LN9" s="66"/>
      <c r="LO9" s="66"/>
      <c r="LP9" s="66"/>
      <c r="LQ9" s="66"/>
      <c r="LR9" s="66"/>
      <c r="LS9" s="66"/>
      <c r="LT9" s="66"/>
      <c r="LU9" s="66"/>
      <c r="LV9" s="66"/>
      <c r="LW9" s="66"/>
      <c r="LX9" s="66"/>
      <c r="LY9" s="66"/>
      <c r="LZ9" s="66"/>
      <c r="MA9" s="66"/>
      <c r="MB9" s="66"/>
      <c r="MC9" s="66"/>
      <c r="MD9" s="66"/>
      <c r="ME9" s="66"/>
      <c r="MF9" s="66"/>
      <c r="MG9" s="66"/>
      <c r="MH9" s="66"/>
      <c r="MI9" s="66"/>
      <c r="MJ9" s="66"/>
      <c r="MK9" s="66"/>
      <c r="ML9" s="66"/>
      <c r="MM9" s="66"/>
      <c r="MN9" s="66"/>
      <c r="MO9" s="66"/>
      <c r="MP9" s="66"/>
      <c r="MQ9" s="66"/>
      <c r="MR9" s="66"/>
      <c r="MS9" s="66"/>
      <c r="MT9" s="66"/>
      <c r="MU9" s="66"/>
      <c r="MV9" s="66"/>
      <c r="MW9" s="66"/>
      <c r="MX9" s="66"/>
      <c r="MY9" s="66"/>
      <c r="MZ9" s="66"/>
      <c r="NA9" s="66"/>
      <c r="NB9" s="66"/>
      <c r="NC9" s="66"/>
      <c r="ND9" s="66"/>
      <c r="NE9" s="66"/>
      <c r="NF9" s="66"/>
      <c r="NG9" s="66"/>
      <c r="NH9" s="66"/>
      <c r="NI9" s="66"/>
      <c r="NJ9" s="66"/>
      <c r="NK9" s="66"/>
      <c r="NL9" s="66"/>
      <c r="NM9" s="66"/>
      <c r="NN9" s="66"/>
      <c r="NO9" s="66"/>
      <c r="NP9" s="66"/>
      <c r="NQ9" s="66"/>
      <c r="NR9" s="66"/>
      <c r="NS9" s="66"/>
      <c r="NT9" s="66"/>
      <c r="NU9" s="66"/>
      <c r="NV9" s="66"/>
      <c r="NW9" s="66"/>
      <c r="NX9" s="66"/>
      <c r="NY9" s="66"/>
      <c r="NZ9" s="66"/>
      <c r="OA9" s="66"/>
      <c r="OB9" s="66"/>
      <c r="OC9" s="66"/>
    </row>
    <row r="10" spans="1:393">
      <c r="AV10" s="15"/>
      <c r="AW10" s="15"/>
    </row>
    <row r="11" spans="1:393">
      <c r="AV11" s="15"/>
      <c r="AW11" s="15"/>
    </row>
    <row r="12" spans="1:393">
      <c r="AV12" s="15"/>
      <c r="AW12" s="15"/>
    </row>
    <row r="13" spans="1:393">
      <c r="AV13" s="15"/>
      <c r="AW13" s="15"/>
    </row>
    <row r="14" spans="1:393">
      <c r="AV14" s="15"/>
      <c r="AW14" s="15"/>
    </row>
  </sheetData>
  <mergeCells count="7">
    <mergeCell ref="AR2:AU2"/>
    <mergeCell ref="A1:B1"/>
    <mergeCell ref="E1:G1"/>
    <mergeCell ref="O1:U1"/>
    <mergeCell ref="X1:Z1"/>
    <mergeCell ref="E2:G2"/>
    <mergeCell ref="X2:Z2"/>
  </mergeCells>
  <phoneticPr fontId="15" type="noConversion"/>
  <pageMargins left="0.70866141732283472" right="0.70866141732283472" top="0.74803149606299213" bottom="0.74803149606299213" header="0.31496062992125984" footer="0.31496062992125984"/>
  <pageSetup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BE73E-F5D4-4BA7-B680-E9E5BED06E45}">
  <dimension ref="A1:F21"/>
  <sheetViews>
    <sheetView tabSelected="1" zoomScale="90" zoomScaleNormal="90" workbookViewId="0">
      <selection activeCell="B2" sqref="B2"/>
    </sheetView>
  </sheetViews>
  <sheetFormatPr defaultColWidth="8.90625" defaultRowHeight="14.5"/>
  <cols>
    <col min="1" max="1" width="51.08984375" style="117" customWidth="1"/>
    <col min="2" max="2" width="18.453125" style="117" customWidth="1"/>
    <col min="3" max="3" width="41.453125" style="117" customWidth="1"/>
  </cols>
  <sheetData>
    <row r="1" spans="1:6" ht="18.5">
      <c r="A1" s="7" t="s">
        <v>163</v>
      </c>
      <c r="B1" s="110"/>
      <c r="C1" s="110"/>
    </row>
    <row r="2" spans="1:6" ht="17.5" customHeight="1">
      <c r="A2" s="205" t="s">
        <v>314</v>
      </c>
      <c r="B2" s="110"/>
      <c r="C2" s="110"/>
    </row>
    <row r="3" spans="1:6" ht="18.5">
      <c r="A3" s="7"/>
      <c r="B3" s="110"/>
      <c r="C3" s="110"/>
    </row>
    <row r="4" spans="1:6">
      <c r="A4" s="108">
        <v>1</v>
      </c>
      <c r="B4" s="108"/>
      <c r="C4" s="108">
        <f>A4+1</f>
        <v>2</v>
      </c>
    </row>
    <row r="5" spans="1:6">
      <c r="A5" s="109"/>
      <c r="B5" s="109"/>
      <c r="C5" s="109"/>
    </row>
    <row r="6" spans="1:6" ht="88.5" customHeight="1">
      <c r="A6" s="111" t="s">
        <v>269</v>
      </c>
      <c r="B6" s="112" t="s">
        <v>135</v>
      </c>
      <c r="C6" s="113" t="s">
        <v>270</v>
      </c>
      <c r="D6" s="16"/>
      <c r="E6" s="16"/>
      <c r="F6" s="16"/>
    </row>
    <row r="7" spans="1:6">
      <c r="A7" s="114" t="s">
        <v>271</v>
      </c>
      <c r="B7" s="108"/>
      <c r="C7" s="115"/>
      <c r="D7" s="16"/>
      <c r="E7" s="16"/>
      <c r="F7" s="16"/>
    </row>
    <row r="8" spans="1:6">
      <c r="A8" s="114" t="s">
        <v>173</v>
      </c>
      <c r="B8" s="108"/>
      <c r="C8" s="115"/>
      <c r="D8" s="16"/>
      <c r="E8" s="16"/>
      <c r="F8" s="16"/>
    </row>
    <row r="9" spans="1:6">
      <c r="A9" s="114" t="s">
        <v>136</v>
      </c>
      <c r="B9" s="116"/>
      <c r="C9" s="115"/>
    </row>
    <row r="10" spans="1:6">
      <c r="A10" s="114" t="s">
        <v>137</v>
      </c>
      <c r="B10" s="116"/>
      <c r="C10" s="115"/>
    </row>
    <row r="11" spans="1:6">
      <c r="A11" s="114" t="s">
        <v>138</v>
      </c>
      <c r="B11" s="116"/>
      <c r="C11" s="115"/>
    </row>
    <row r="12" spans="1:6">
      <c r="A12" s="114" t="s">
        <v>139</v>
      </c>
      <c r="B12" s="116"/>
      <c r="C12" s="115"/>
    </row>
    <row r="13" spans="1:6">
      <c r="A13" s="114" t="s">
        <v>140</v>
      </c>
      <c r="B13" s="116"/>
      <c r="C13" s="115"/>
    </row>
    <row r="14" spans="1:6">
      <c r="A14" s="114" t="s">
        <v>141</v>
      </c>
      <c r="B14" s="116"/>
      <c r="C14" s="115"/>
    </row>
    <row r="15" spans="1:6">
      <c r="A15" s="114" t="s">
        <v>142</v>
      </c>
      <c r="B15" s="116"/>
      <c r="C15" s="115"/>
    </row>
    <row r="16" spans="1:6">
      <c r="A16" s="114" t="s">
        <v>143</v>
      </c>
      <c r="B16" s="116"/>
      <c r="C16" s="115"/>
    </row>
    <row r="17" spans="1:3">
      <c r="A17" s="114" t="s">
        <v>144</v>
      </c>
      <c r="B17" s="116"/>
      <c r="C17" s="115"/>
    </row>
    <row r="18" spans="1:3">
      <c r="A18" s="114" t="s">
        <v>145</v>
      </c>
      <c r="B18" s="116"/>
      <c r="C18" s="115"/>
    </row>
    <row r="19" spans="1:3">
      <c r="A19" s="114" t="s">
        <v>132</v>
      </c>
      <c r="B19" s="116"/>
      <c r="C19" s="115"/>
    </row>
    <row r="20" spans="1:3">
      <c r="A20" s="114" t="s">
        <v>146</v>
      </c>
      <c r="B20" s="116"/>
      <c r="C20" s="115"/>
    </row>
    <row r="21" spans="1:3">
      <c r="A21" s="114" t="s">
        <v>147</v>
      </c>
      <c r="B21" s="116"/>
      <c r="C21" s="115"/>
    </row>
  </sheetData>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7671E-FCFA-4A05-AB2A-04A84BCD1A13}">
  <dimension ref="A1:Z18"/>
  <sheetViews>
    <sheetView showGridLines="0" zoomScale="70" zoomScaleNormal="70" zoomScaleSheetLayoutView="100" workbookViewId="0">
      <selection activeCell="A2" sqref="A2"/>
    </sheetView>
  </sheetViews>
  <sheetFormatPr defaultColWidth="9.08984375" defaultRowHeight="14.5"/>
  <cols>
    <col min="1" max="1" width="28.453125" style="44" customWidth="1"/>
    <col min="2" max="2" width="31.453125" style="44" customWidth="1"/>
    <col min="3" max="3" width="32.453125" style="44" customWidth="1"/>
    <col min="4" max="5" width="27.453125" style="44" customWidth="1"/>
    <col min="6" max="6" width="32.453125" style="44" customWidth="1"/>
    <col min="7" max="7" width="25.90625" style="44" customWidth="1"/>
    <col min="8" max="8" width="32.453125" style="44" customWidth="1"/>
    <col min="9" max="10" width="25.453125" style="76" customWidth="1"/>
    <col min="11" max="11" width="34.453125" style="76" customWidth="1"/>
    <col min="12" max="13" width="25.453125" style="76" customWidth="1"/>
    <col min="14" max="14" width="28" style="78" customWidth="1"/>
    <col min="15" max="15" width="25.90625" style="78" customWidth="1"/>
    <col min="16" max="16" width="27.453125" style="76" customWidth="1"/>
    <col min="17" max="18" width="27" style="76" customWidth="1"/>
    <col min="19" max="19" width="28.453125" style="76" customWidth="1"/>
    <col min="20" max="20" width="21.90625" style="76" customWidth="1"/>
    <col min="21" max="21" width="37.08984375" style="76" customWidth="1"/>
    <col min="22" max="23" width="21.90625" style="76" customWidth="1"/>
    <col min="24" max="24" width="37.453125" style="76" customWidth="1"/>
    <col min="25" max="26" width="21.90625" style="44" customWidth="1"/>
    <col min="27" max="16384" width="9.08984375" style="44"/>
  </cols>
  <sheetData>
    <row r="1" spans="1:26" ht="30" customHeight="1">
      <c r="A1" s="43" t="s">
        <v>161</v>
      </c>
      <c r="I1" s="15"/>
      <c r="J1" s="15"/>
      <c r="K1" s="15"/>
      <c r="L1" s="15"/>
      <c r="M1" s="15"/>
      <c r="N1" s="96"/>
      <c r="O1" s="96"/>
      <c r="P1" s="15"/>
      <c r="Q1" s="15"/>
      <c r="R1" s="15"/>
      <c r="S1" s="15"/>
      <c r="T1" s="15"/>
      <c r="U1" s="15"/>
      <c r="V1" s="15"/>
      <c r="W1" s="15"/>
      <c r="X1" s="15"/>
    </row>
    <row r="2" spans="1:26" ht="15.5" customHeight="1">
      <c r="A2" s="205" t="s">
        <v>311</v>
      </c>
      <c r="I2" s="15"/>
      <c r="J2" s="15"/>
      <c r="K2" s="15"/>
      <c r="L2" s="15"/>
      <c r="M2" s="15"/>
      <c r="N2" s="96"/>
      <c r="O2" s="96"/>
      <c r="P2" s="15"/>
      <c r="Q2" s="15"/>
      <c r="R2" s="15"/>
      <c r="S2" s="15"/>
      <c r="T2" s="15"/>
      <c r="U2" s="15"/>
      <c r="V2" s="15"/>
      <c r="W2" s="15"/>
      <c r="X2" s="15"/>
    </row>
    <row r="3" spans="1:26" ht="20" customHeight="1">
      <c r="A3" s="43"/>
      <c r="I3" s="15"/>
      <c r="J3" s="15"/>
      <c r="K3" s="15"/>
      <c r="L3" s="15"/>
      <c r="M3" s="15"/>
      <c r="N3" s="96"/>
      <c r="O3" s="96"/>
      <c r="P3" s="15"/>
      <c r="Q3" s="15"/>
      <c r="R3" s="15"/>
      <c r="S3" s="15"/>
      <c r="T3" s="15"/>
      <c r="U3" s="15"/>
      <c r="V3" s="15"/>
      <c r="W3" s="15"/>
      <c r="X3" s="15"/>
    </row>
    <row r="4" spans="1:26">
      <c r="A4" s="44" t="s">
        <v>101</v>
      </c>
      <c r="D4" s="44" t="s">
        <v>102</v>
      </c>
      <c r="G4" s="44" t="s">
        <v>103</v>
      </c>
      <c r="I4" s="15" t="s">
        <v>104</v>
      </c>
      <c r="J4" s="15"/>
      <c r="K4" s="15"/>
      <c r="L4" s="15"/>
      <c r="M4" s="15"/>
      <c r="N4" s="97"/>
      <c r="O4" s="15"/>
      <c r="P4" s="15"/>
      <c r="Q4" s="15"/>
      <c r="R4" s="79"/>
      <c r="S4" s="79"/>
      <c r="T4" s="15"/>
      <c r="U4" s="15"/>
      <c r="V4" s="15"/>
      <c r="W4" s="15"/>
      <c r="X4" s="15"/>
    </row>
    <row r="5" spans="1:26" s="46" customFormat="1">
      <c r="A5" s="45">
        <v>1</v>
      </c>
      <c r="B5" s="45">
        <f>A5+1</f>
        <v>2</v>
      </c>
      <c r="C5" s="45">
        <f t="shared" ref="C5:H5" si="0">B5+1</f>
        <v>3</v>
      </c>
      <c r="D5" s="45">
        <f>C5+1</f>
        <v>4</v>
      </c>
      <c r="E5" s="45">
        <f>D5+1</f>
        <v>5</v>
      </c>
      <c r="F5" s="45">
        <f t="shared" si="0"/>
        <v>6</v>
      </c>
      <c r="G5" s="45">
        <f t="shared" si="0"/>
        <v>7</v>
      </c>
      <c r="H5" s="45">
        <f t="shared" si="0"/>
        <v>8</v>
      </c>
      <c r="I5" s="102">
        <v>9</v>
      </c>
      <c r="J5" s="102">
        <v>10</v>
      </c>
      <c r="K5" s="102">
        <v>11</v>
      </c>
      <c r="L5" s="102">
        <v>12</v>
      </c>
      <c r="M5" s="102">
        <v>13</v>
      </c>
      <c r="N5" s="118">
        <v>14</v>
      </c>
      <c r="O5" s="118">
        <v>15</v>
      </c>
      <c r="P5" s="102">
        <v>16</v>
      </c>
      <c r="Q5" s="102">
        <v>17</v>
      </c>
      <c r="R5" s="102">
        <v>18</v>
      </c>
      <c r="S5" s="102">
        <v>19</v>
      </c>
      <c r="T5" s="102">
        <v>20</v>
      </c>
      <c r="U5" s="102">
        <v>21</v>
      </c>
      <c r="V5" s="102">
        <v>22</v>
      </c>
      <c r="W5" s="102">
        <v>23</v>
      </c>
      <c r="X5" s="102">
        <v>24</v>
      </c>
    </row>
    <row r="6" spans="1:26" s="46" customFormat="1" ht="14.5" customHeight="1">
      <c r="A6" s="183" t="s">
        <v>105</v>
      </c>
      <c r="B6" s="183" t="s">
        <v>106</v>
      </c>
      <c r="C6" s="183" t="s">
        <v>107</v>
      </c>
      <c r="D6" s="183" t="s">
        <v>105</v>
      </c>
      <c r="E6" s="183" t="s">
        <v>108</v>
      </c>
      <c r="F6" s="183" t="s">
        <v>109</v>
      </c>
      <c r="G6" s="183" t="s">
        <v>110</v>
      </c>
      <c r="H6" s="183" t="s">
        <v>111</v>
      </c>
      <c r="I6" s="62"/>
      <c r="J6" s="62" t="str">
        <f>CONCATENATE("IF S5Q",I5," == 1")</f>
        <v>IF S5Q9 == 1</v>
      </c>
      <c r="K6" s="102"/>
      <c r="L6" s="62" t="str">
        <f>CONCATENATE("IF S5Q",K5," == 1")</f>
        <v>IF S5Q11 == 1</v>
      </c>
      <c r="M6" s="102"/>
      <c r="N6" s="62" t="str">
        <f>CONCATENATE("IF S5Q",M5," == 1")</f>
        <v>IF S5Q13 == 1</v>
      </c>
      <c r="O6" s="118"/>
      <c r="P6" s="62" t="str">
        <f>CONCATENATE("IF S5Q",O5," == 1")</f>
        <v>IF S5Q15 == 1</v>
      </c>
      <c r="Q6" s="102"/>
      <c r="R6" s="62" t="str">
        <f>CONCATENATE("IF S5Q",Q5," == 1")</f>
        <v>IF S5Q17 == 1</v>
      </c>
      <c r="S6" s="102"/>
      <c r="T6" s="62" t="str">
        <f>CONCATENATE("IF S5Q",S5," == 1")</f>
        <v>IF S5Q19 == 1</v>
      </c>
      <c r="U6" s="62" t="str">
        <f>CONCATENATE("IF S5Q",T5," == 1")</f>
        <v>IF S5Q20 == 1</v>
      </c>
      <c r="V6" s="102"/>
      <c r="W6" s="62" t="str">
        <f>CONCATENATE("IF S5Q",V5," == 1")</f>
        <v>IF S5Q22 == 1</v>
      </c>
      <c r="X6" s="62" t="str">
        <f>CONCATENATE("IF S5Q",W5," == 1")</f>
        <v>IF S5Q23 == 1</v>
      </c>
    </row>
    <row r="7" spans="1:26" ht="193.5" customHeight="1">
      <c r="A7" s="184"/>
      <c r="B7" s="184"/>
      <c r="C7" s="184"/>
      <c r="D7" s="184"/>
      <c r="E7" s="184"/>
      <c r="F7" s="184"/>
      <c r="G7" s="184"/>
      <c r="H7" s="184"/>
      <c r="I7" s="13" t="s">
        <v>177</v>
      </c>
      <c r="J7" s="13" t="s">
        <v>178</v>
      </c>
      <c r="K7" s="13" t="s">
        <v>179</v>
      </c>
      <c r="L7" s="13" t="s">
        <v>178</v>
      </c>
      <c r="M7" s="13" t="s">
        <v>180</v>
      </c>
      <c r="N7" s="13" t="s">
        <v>178</v>
      </c>
      <c r="O7" s="13" t="s">
        <v>181</v>
      </c>
      <c r="P7" s="13" t="s">
        <v>178</v>
      </c>
      <c r="Q7" s="13" t="s">
        <v>182</v>
      </c>
      <c r="R7" s="13" t="s">
        <v>178</v>
      </c>
      <c r="S7" s="13" t="s">
        <v>183</v>
      </c>
      <c r="T7" s="13" t="s">
        <v>178</v>
      </c>
      <c r="U7" s="92" t="s">
        <v>184</v>
      </c>
      <c r="V7" s="13" t="s">
        <v>185</v>
      </c>
      <c r="W7" s="13" t="s">
        <v>178</v>
      </c>
      <c r="X7" s="92" t="s">
        <v>184</v>
      </c>
    </row>
    <row r="8" spans="1:26">
      <c r="I8" s="15"/>
      <c r="J8" s="15"/>
      <c r="K8" s="15"/>
      <c r="L8" s="15"/>
      <c r="M8" s="15"/>
      <c r="N8" s="96"/>
      <c r="O8" s="96"/>
      <c r="P8" s="15"/>
      <c r="Q8" s="15"/>
      <c r="R8" s="15"/>
      <c r="S8" s="15"/>
      <c r="T8" s="15"/>
      <c r="U8" s="15"/>
      <c r="V8" s="15"/>
      <c r="W8" s="15"/>
      <c r="X8" s="15"/>
    </row>
    <row r="9" spans="1:26">
      <c r="I9" s="15"/>
      <c r="J9" s="15"/>
      <c r="K9" s="15"/>
      <c r="L9" s="15"/>
      <c r="M9" s="15"/>
      <c r="N9" s="96"/>
      <c r="O9" s="96"/>
      <c r="P9" s="15"/>
      <c r="Q9" s="15"/>
      <c r="R9" s="15"/>
      <c r="S9" s="15"/>
      <c r="T9" s="15"/>
      <c r="U9" s="15"/>
      <c r="V9" s="15"/>
      <c r="W9" s="15"/>
      <c r="X9" s="15"/>
    </row>
    <row r="10" spans="1:26">
      <c r="X10" s="119"/>
      <c r="Y10" s="88"/>
      <c r="Z10" s="88"/>
    </row>
    <row r="11" spans="1:26">
      <c r="G11" s="76"/>
      <c r="H11" s="76"/>
      <c r="X11" s="119"/>
      <c r="Y11" s="98"/>
      <c r="Z11" s="88"/>
    </row>
    <row r="12" spans="1:26">
      <c r="G12" s="76"/>
      <c r="H12" s="76"/>
      <c r="X12" s="119"/>
      <c r="Y12" s="98"/>
      <c r="Z12" s="88"/>
    </row>
    <row r="13" spans="1:26" ht="178.75" customHeight="1">
      <c r="G13" s="76"/>
      <c r="H13" s="76"/>
      <c r="X13" s="119"/>
      <c r="Y13" s="99"/>
      <c r="Z13" s="88"/>
    </row>
    <row r="14" spans="1:26">
      <c r="G14" s="76"/>
      <c r="H14" s="76"/>
      <c r="X14" s="119"/>
      <c r="Y14" s="88"/>
      <c r="Z14" s="88"/>
    </row>
    <row r="15" spans="1:26">
      <c r="G15" s="76"/>
      <c r="H15" s="76"/>
      <c r="X15" s="119"/>
      <c r="Y15" s="88"/>
      <c r="Z15" s="88"/>
    </row>
    <row r="16" spans="1:26">
      <c r="G16" s="76"/>
      <c r="H16" s="76"/>
      <c r="X16" s="119"/>
      <c r="Y16" s="88"/>
      <c r="Z16" s="88"/>
    </row>
    <row r="17" spans="7:26">
      <c r="G17" s="76"/>
      <c r="H17" s="76"/>
      <c r="X17" s="119"/>
      <c r="Y17" s="88"/>
      <c r="Z17" s="88"/>
    </row>
    <row r="18" spans="7:26">
      <c r="G18" s="76"/>
      <c r="H18" s="76"/>
      <c r="X18" s="119"/>
      <c r="Y18" s="88"/>
      <c r="Z18" s="88"/>
    </row>
  </sheetData>
  <mergeCells count="8">
    <mergeCell ref="G6:G7"/>
    <mergeCell ref="H6:H7"/>
    <mergeCell ref="F6:F7"/>
    <mergeCell ref="A6:A7"/>
    <mergeCell ref="B6:B7"/>
    <mergeCell ref="C6:C7"/>
    <mergeCell ref="D6:D7"/>
    <mergeCell ref="E6:E7"/>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42281-3F99-45AB-8B85-EF1C0574009C}">
  <dimension ref="A1:Z8"/>
  <sheetViews>
    <sheetView zoomScale="80" zoomScaleNormal="80" workbookViewId="0">
      <selection activeCell="F9" sqref="F9"/>
    </sheetView>
  </sheetViews>
  <sheetFormatPr defaultColWidth="9.08984375" defaultRowHeight="14.5"/>
  <cols>
    <col min="1" max="7" width="14.453125" style="120" customWidth="1"/>
    <col min="8" max="9" width="14.453125" style="122" customWidth="1"/>
    <col min="10" max="15" width="14.453125" style="120" customWidth="1"/>
    <col min="16" max="20" width="14.453125" style="122" customWidth="1"/>
    <col min="21" max="21" width="19" style="120" customWidth="1"/>
    <col min="22" max="22" width="14.453125" style="120" customWidth="1"/>
    <col min="23" max="25" width="16.453125" style="122" customWidth="1"/>
    <col min="26" max="16384" width="9.08984375" style="120"/>
  </cols>
  <sheetData>
    <row r="1" spans="1:26" ht="30" customHeight="1">
      <c r="A1" s="128" t="s">
        <v>114</v>
      </c>
      <c r="B1" s="122"/>
      <c r="C1" s="122"/>
      <c r="D1" s="122"/>
      <c r="E1" s="122"/>
      <c r="F1" s="122"/>
      <c r="G1" s="122"/>
      <c r="H1" s="121"/>
      <c r="J1" s="122"/>
      <c r="K1" s="122"/>
      <c r="L1" s="122"/>
      <c r="M1" s="122"/>
      <c r="N1" s="122"/>
      <c r="O1" s="122"/>
      <c r="U1" s="122"/>
      <c r="V1" s="122"/>
    </row>
    <row r="2" spans="1:26" ht="16" customHeight="1">
      <c r="A2" s="206" t="s">
        <v>313</v>
      </c>
      <c r="B2" s="122"/>
      <c r="C2" s="122"/>
      <c r="D2" s="122"/>
      <c r="E2" s="122"/>
      <c r="F2" s="122"/>
      <c r="G2" s="122"/>
      <c r="H2" s="121"/>
      <c r="J2" s="122"/>
      <c r="K2" s="122"/>
      <c r="L2" s="122"/>
      <c r="M2" s="122"/>
      <c r="N2" s="122"/>
      <c r="O2" s="122"/>
      <c r="U2" s="122"/>
      <c r="V2" s="122"/>
    </row>
    <row r="3" spans="1:26" ht="16" customHeight="1">
      <c r="A3" s="206"/>
      <c r="B3" s="122"/>
      <c r="C3" s="122"/>
      <c r="D3" s="122"/>
      <c r="E3" s="122"/>
      <c r="F3" s="122"/>
      <c r="G3" s="122"/>
      <c r="H3" s="121"/>
      <c r="J3" s="122"/>
      <c r="K3" s="122"/>
      <c r="L3" s="122"/>
      <c r="M3" s="122"/>
      <c r="N3" s="122"/>
      <c r="O3" s="122"/>
      <c r="U3" s="122"/>
      <c r="V3" s="122"/>
    </row>
    <row r="4" spans="1:26" s="123" customFormat="1">
      <c r="A4" s="108">
        <v>1</v>
      </c>
      <c r="B4" s="108">
        <f>A4+1</f>
        <v>2</v>
      </c>
      <c r="C4" s="108">
        <f>B4+1</f>
        <v>3</v>
      </c>
      <c r="D4" s="108">
        <f>C4+1</f>
        <v>4</v>
      </c>
      <c r="E4" s="108">
        <f>D4+1</f>
        <v>5</v>
      </c>
      <c r="F4" s="108">
        <f>E4+1</f>
        <v>6</v>
      </c>
      <c r="G4" s="108">
        <f t="shared" ref="G4:H4" si="0">F4+1</f>
        <v>7</v>
      </c>
      <c r="H4" s="108">
        <f t="shared" si="0"/>
        <v>8</v>
      </c>
      <c r="I4" s="108">
        <f>H4+1</f>
        <v>9</v>
      </c>
      <c r="J4" s="108">
        <f t="shared" ref="J4:U4" si="1">I4+1</f>
        <v>10</v>
      </c>
      <c r="K4" s="108">
        <f t="shared" si="1"/>
        <v>11</v>
      </c>
      <c r="L4" s="108">
        <f t="shared" si="1"/>
        <v>12</v>
      </c>
      <c r="M4" s="108">
        <f t="shared" si="1"/>
        <v>13</v>
      </c>
      <c r="N4" s="108">
        <f t="shared" si="1"/>
        <v>14</v>
      </c>
      <c r="O4" s="108">
        <f t="shared" si="1"/>
        <v>15</v>
      </c>
      <c r="P4" s="108">
        <f t="shared" si="1"/>
        <v>16</v>
      </c>
      <c r="Q4" s="108">
        <f t="shared" si="1"/>
        <v>17</v>
      </c>
      <c r="R4" s="108">
        <f t="shared" si="1"/>
        <v>18</v>
      </c>
      <c r="S4" s="108">
        <f t="shared" si="1"/>
        <v>19</v>
      </c>
      <c r="T4" s="108">
        <f t="shared" si="1"/>
        <v>20</v>
      </c>
      <c r="U4" s="108">
        <f t="shared" si="1"/>
        <v>21</v>
      </c>
      <c r="V4" s="108">
        <f>U4+1</f>
        <v>22</v>
      </c>
      <c r="W4" s="108">
        <f t="shared" ref="W4:Y4" si="2">V4+1</f>
        <v>23</v>
      </c>
      <c r="X4" s="108">
        <f t="shared" si="2"/>
        <v>24</v>
      </c>
      <c r="Y4" s="108">
        <f t="shared" si="2"/>
        <v>25</v>
      </c>
    </row>
    <row r="5" spans="1:26" s="123" customFormat="1" ht="43" customHeight="1">
      <c r="A5" s="185" t="s">
        <v>288</v>
      </c>
      <c r="B5" s="186"/>
      <c r="C5" s="186"/>
      <c r="D5" s="186"/>
      <c r="E5" s="186"/>
      <c r="F5" s="186"/>
      <c r="G5" s="186"/>
      <c r="H5" s="186"/>
      <c r="I5" s="186"/>
      <c r="J5" s="186"/>
      <c r="K5" s="186"/>
      <c r="L5" s="186"/>
      <c r="M5" s="186"/>
      <c r="N5" s="186"/>
      <c r="O5" s="186"/>
      <c r="P5" s="186"/>
      <c r="Q5" s="186"/>
      <c r="R5" s="186"/>
      <c r="S5" s="186"/>
      <c r="T5" s="186"/>
      <c r="U5" s="186"/>
      <c r="V5" s="187"/>
      <c r="W5" s="108" t="str">
        <f>CONCATENATE("IF S6Q",E4," == 1")</f>
        <v>IF S6Q5 == 1</v>
      </c>
      <c r="X5" s="108" t="str">
        <f>CONCATENATE("IF S6Q",W4," == 1")</f>
        <v>IF S6Q23 == 1</v>
      </c>
      <c r="Y5" s="108"/>
    </row>
    <row r="6" spans="1:26" ht="142.5" customHeight="1">
      <c r="A6" s="124" t="s">
        <v>115</v>
      </c>
      <c r="B6" s="124" t="s">
        <v>116</v>
      </c>
      <c r="C6" s="124" t="s">
        <v>174</v>
      </c>
      <c r="D6" s="124" t="s">
        <v>117</v>
      </c>
      <c r="E6" s="124" t="s">
        <v>118</v>
      </c>
      <c r="F6" s="124" t="s">
        <v>119</v>
      </c>
      <c r="G6" s="124" t="s">
        <v>120</v>
      </c>
      <c r="H6" s="124" t="s">
        <v>121</v>
      </c>
      <c r="I6" s="124" t="s">
        <v>272</v>
      </c>
      <c r="J6" s="124" t="s">
        <v>122</v>
      </c>
      <c r="K6" s="124" t="s">
        <v>123</v>
      </c>
      <c r="L6" s="124" t="s">
        <v>295</v>
      </c>
      <c r="M6" s="124" t="s">
        <v>124</v>
      </c>
      <c r="N6" s="124" t="s">
        <v>125</v>
      </c>
      <c r="O6" s="124" t="s">
        <v>126</v>
      </c>
      <c r="P6" s="124" t="s">
        <v>127</v>
      </c>
      <c r="Q6" s="124" t="s">
        <v>128</v>
      </c>
      <c r="R6" s="124" t="s">
        <v>129</v>
      </c>
      <c r="S6" s="124" t="s">
        <v>130</v>
      </c>
      <c r="T6" s="124" t="s">
        <v>131</v>
      </c>
      <c r="U6" s="124" t="s">
        <v>290</v>
      </c>
      <c r="V6" s="124" t="s">
        <v>132</v>
      </c>
      <c r="W6" s="124" t="s">
        <v>133</v>
      </c>
      <c r="X6" s="124" t="s">
        <v>134</v>
      </c>
      <c r="Y6" s="125" t="s">
        <v>289</v>
      </c>
      <c r="Z6" s="122"/>
    </row>
    <row r="7" spans="1:26" ht="25" customHeight="1">
      <c r="A7" s="126"/>
      <c r="B7" s="126"/>
      <c r="C7" s="126"/>
      <c r="D7" s="126"/>
      <c r="E7" s="126"/>
      <c r="F7" s="126"/>
      <c r="G7" s="126"/>
      <c r="H7" s="127"/>
      <c r="I7" s="127"/>
      <c r="J7" s="126"/>
      <c r="K7" s="126"/>
      <c r="L7" s="126"/>
      <c r="M7" s="126"/>
      <c r="N7" s="126"/>
      <c r="O7" s="126"/>
      <c r="P7" s="127"/>
      <c r="Q7" s="127"/>
      <c r="R7" s="127"/>
      <c r="S7" s="127"/>
      <c r="T7" s="127"/>
      <c r="U7" s="126"/>
      <c r="V7" s="126"/>
      <c r="W7" s="127"/>
      <c r="X7" s="127"/>
      <c r="Y7" s="127"/>
      <c r="Z7" s="122"/>
    </row>
    <row r="8" spans="1:26">
      <c r="Z8" s="122"/>
    </row>
  </sheetData>
  <mergeCells count="1">
    <mergeCell ref="A5:V5"/>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22136-4FEF-408F-8C95-BD53D60E6F35}">
  <dimension ref="A1:J15"/>
  <sheetViews>
    <sheetView showGridLines="0" zoomScale="90" zoomScaleNormal="90" workbookViewId="0">
      <selection activeCell="A2" sqref="A2"/>
    </sheetView>
  </sheetViews>
  <sheetFormatPr defaultColWidth="9.08984375" defaultRowHeight="14.5"/>
  <cols>
    <col min="1" max="2" width="26.08984375" style="38" customWidth="1"/>
    <col min="3" max="3" width="31.453125" style="38" customWidth="1"/>
    <col min="4" max="4" width="25.453125" style="38" customWidth="1"/>
    <col min="5" max="5" width="25.453125" style="32" customWidth="1"/>
    <col min="6" max="6" width="31.453125" style="32" customWidth="1"/>
    <col min="7" max="8" width="25.453125" style="32" customWidth="1"/>
    <col min="9" max="9" width="31.453125" style="32" customWidth="1"/>
    <col min="10" max="10" width="33.08984375" style="32" customWidth="1"/>
    <col min="11" max="16384" width="9.08984375" style="32"/>
  </cols>
  <sheetData>
    <row r="1" spans="1:10" ht="18.5">
      <c r="A1" s="18" t="s">
        <v>51</v>
      </c>
      <c r="E1" s="38"/>
      <c r="F1" s="38"/>
      <c r="G1" s="38"/>
      <c r="H1" s="38"/>
      <c r="I1" s="38"/>
      <c r="J1" s="38"/>
    </row>
    <row r="2" spans="1:10" s="208" customFormat="1" ht="17" customHeight="1">
      <c r="A2" s="206" t="s">
        <v>312</v>
      </c>
      <c r="B2" s="207"/>
      <c r="C2" s="207"/>
      <c r="D2" s="207"/>
      <c r="E2" s="207"/>
      <c r="F2" s="207"/>
      <c r="G2" s="207"/>
      <c r="H2" s="207"/>
      <c r="I2" s="207"/>
      <c r="J2" s="207"/>
    </row>
    <row r="3" spans="1:10" ht="17.5" customHeight="1">
      <c r="E3" s="38"/>
      <c r="F3" s="38"/>
      <c r="G3" s="38"/>
      <c r="H3" s="38"/>
      <c r="I3" s="38"/>
      <c r="J3" s="38"/>
    </row>
    <row r="4" spans="1:10">
      <c r="A4" s="33">
        <v>1</v>
      </c>
      <c r="B4" s="33">
        <f t="shared" ref="B4:C4" si="0">A4+1</f>
        <v>2</v>
      </c>
      <c r="C4" s="33">
        <f t="shared" si="0"/>
        <v>3</v>
      </c>
      <c r="D4" s="33">
        <f>C4+1</f>
        <v>4</v>
      </c>
      <c r="E4" s="33">
        <f t="shared" ref="E4:F4" si="1">D4+1</f>
        <v>5</v>
      </c>
      <c r="F4" s="33">
        <f t="shared" si="1"/>
        <v>6</v>
      </c>
      <c r="G4" s="33">
        <f>F4+1</f>
        <v>7</v>
      </c>
      <c r="H4" s="33">
        <f t="shared" ref="H4:I4" si="2">G4+1</f>
        <v>8</v>
      </c>
      <c r="I4" s="33">
        <f t="shared" si="2"/>
        <v>9</v>
      </c>
      <c r="J4" s="33">
        <v>10</v>
      </c>
    </row>
    <row r="5" spans="1:10">
      <c r="A5" s="34"/>
      <c r="B5" s="34" t="str">
        <f>CONCATENATE("IF S7Q",A4," == 1")</f>
        <v>IF S7Q1 == 1</v>
      </c>
      <c r="C5" s="34" t="str">
        <f>CONCATENATE("IF S7Q",B4," == 2")</f>
        <v>IF S7Q2 == 2</v>
      </c>
      <c r="D5" s="34"/>
      <c r="E5" s="34" t="str">
        <f>CONCATENATE("IF S7Q",D4," == 1")</f>
        <v>IF S7Q4 == 1</v>
      </c>
      <c r="F5" s="34" t="str">
        <f>CONCATENATE("IF S7Q",E4," == 2")</f>
        <v>IF S7Q5 == 2</v>
      </c>
      <c r="G5" s="34"/>
      <c r="H5" s="34" t="str">
        <f>CONCATENATE("IF S7Q",G4," == 1")</f>
        <v>IF S7Q7 == 1</v>
      </c>
      <c r="I5" s="34" t="str">
        <f>CONCATENATE("IF S7Q",H4," == 2")</f>
        <v>IF S7Q8 == 2</v>
      </c>
      <c r="J5" s="35"/>
    </row>
    <row r="6" spans="1:10" ht="133" customHeight="1">
      <c r="A6" s="174" t="s">
        <v>60</v>
      </c>
      <c r="B6" s="175" t="s">
        <v>53</v>
      </c>
      <c r="C6" s="175" t="s">
        <v>54</v>
      </c>
      <c r="D6" s="174" t="s">
        <v>168</v>
      </c>
      <c r="E6" s="175" t="s">
        <v>55</v>
      </c>
      <c r="F6" s="175" t="s">
        <v>56</v>
      </c>
      <c r="G6" s="174" t="s">
        <v>59</v>
      </c>
      <c r="H6" s="175" t="s">
        <v>58</v>
      </c>
      <c r="I6" s="175" t="s">
        <v>57</v>
      </c>
      <c r="J6" s="170" t="s">
        <v>171</v>
      </c>
    </row>
    <row r="7" spans="1:10" ht="20.25" customHeight="1">
      <c r="A7" s="174"/>
      <c r="B7" s="176"/>
      <c r="C7" s="176"/>
      <c r="D7" s="174"/>
      <c r="E7" s="176"/>
      <c r="F7" s="176"/>
      <c r="G7" s="174"/>
      <c r="H7" s="176"/>
      <c r="I7" s="176"/>
      <c r="J7" s="188"/>
    </row>
    <row r="8" spans="1:10" ht="20.25" customHeight="1">
      <c r="A8" s="174"/>
      <c r="B8" s="176"/>
      <c r="C8" s="176"/>
      <c r="D8" s="174"/>
      <c r="E8" s="176"/>
      <c r="F8" s="176"/>
      <c r="G8" s="174"/>
      <c r="H8" s="176"/>
      <c r="I8" s="176"/>
      <c r="J8" s="188"/>
    </row>
    <row r="9" spans="1:10" ht="20.25" customHeight="1">
      <c r="A9" s="174"/>
      <c r="B9" s="177"/>
      <c r="C9" s="177"/>
      <c r="D9" s="174"/>
      <c r="E9" s="177"/>
      <c r="F9" s="177"/>
      <c r="G9" s="174"/>
      <c r="H9" s="177"/>
      <c r="I9" s="177"/>
      <c r="J9" s="171"/>
    </row>
    <row r="10" spans="1:10" ht="28.5" customHeight="1">
      <c r="A10" s="36"/>
      <c r="B10" s="35"/>
      <c r="C10" s="35"/>
      <c r="D10" s="36"/>
      <c r="E10" s="35"/>
      <c r="F10" s="35"/>
      <c r="G10" s="36"/>
      <c r="H10" s="35"/>
      <c r="I10" s="35"/>
      <c r="J10" s="35"/>
    </row>
    <row r="11" spans="1:10" ht="20.25" customHeight="1">
      <c r="E11" s="38"/>
      <c r="F11" s="38"/>
      <c r="G11" s="38"/>
      <c r="H11" s="38"/>
      <c r="I11" s="38"/>
      <c r="J11" s="38"/>
    </row>
    <row r="12" spans="1:10" ht="27" customHeight="1">
      <c r="E12" s="38"/>
      <c r="F12" s="38"/>
      <c r="G12" s="38"/>
      <c r="H12" s="38"/>
      <c r="I12" s="38"/>
      <c r="J12" s="38"/>
    </row>
    <row r="13" spans="1:10" s="37" customFormat="1" ht="93.75" customHeight="1">
      <c r="A13" s="38"/>
      <c r="B13" s="38"/>
      <c r="C13" s="38"/>
      <c r="D13" s="38"/>
    </row>
    <row r="15" spans="1:10" ht="107.25" customHeight="1"/>
  </sheetData>
  <mergeCells count="10">
    <mergeCell ref="J6:J9"/>
    <mergeCell ref="F6:F9"/>
    <mergeCell ref="G6:G9"/>
    <mergeCell ref="H6:H9"/>
    <mergeCell ref="I6:I9"/>
    <mergeCell ref="A6:A9"/>
    <mergeCell ref="C6:C9"/>
    <mergeCell ref="E6:E9"/>
    <mergeCell ref="B6:B9"/>
    <mergeCell ref="D6:D9"/>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10CAD-7E66-453D-AEA9-22D47E6B18D4}">
  <dimension ref="A1:H7"/>
  <sheetViews>
    <sheetView showGridLines="0" zoomScale="90" zoomScaleNormal="90" workbookViewId="0">
      <selection activeCell="L6" sqref="L6"/>
    </sheetView>
  </sheetViews>
  <sheetFormatPr defaultColWidth="9.08984375" defaultRowHeight="14.5"/>
  <cols>
    <col min="1" max="1" width="26.453125" style="38" customWidth="1"/>
    <col min="2" max="2" width="22.453125" style="38" customWidth="1"/>
    <col min="3" max="8" width="16.453125" style="38" customWidth="1"/>
    <col min="9" max="16384" width="9.08984375" style="38"/>
  </cols>
  <sheetData>
    <row r="1" spans="1:8" ht="18.5">
      <c r="A1" s="18" t="s">
        <v>25</v>
      </c>
    </row>
    <row r="3" spans="1:8">
      <c r="A3" s="61" t="s">
        <v>175</v>
      </c>
      <c r="B3" s="61">
        <v>1</v>
      </c>
      <c r="C3" s="190">
        <v>2</v>
      </c>
      <c r="D3" s="190"/>
      <c r="E3" s="190"/>
      <c r="F3" s="190"/>
      <c r="G3" s="190"/>
      <c r="H3" s="190"/>
    </row>
    <row r="4" spans="1:8">
      <c r="A4" s="19"/>
      <c r="B4" s="89"/>
      <c r="C4" s="193"/>
      <c r="D4" s="193"/>
      <c r="E4" s="193"/>
      <c r="F4" s="193"/>
      <c r="G4" s="193"/>
      <c r="H4" s="193"/>
    </row>
    <row r="5" spans="1:8" ht="120.75" customHeight="1">
      <c r="A5" s="170" t="s">
        <v>176</v>
      </c>
      <c r="B5" s="191" t="s">
        <v>291</v>
      </c>
      <c r="C5" s="194" t="s">
        <v>292</v>
      </c>
      <c r="D5" s="194"/>
      <c r="E5" s="194"/>
      <c r="F5" s="194"/>
      <c r="G5" s="194"/>
      <c r="H5" s="194"/>
    </row>
    <row r="6" spans="1:8" ht="57" customHeight="1">
      <c r="A6" s="189"/>
      <c r="B6" s="192"/>
      <c r="C6" s="57" t="s">
        <v>26</v>
      </c>
      <c r="D6" s="57" t="s">
        <v>27</v>
      </c>
      <c r="E6" s="57" t="s">
        <v>36</v>
      </c>
      <c r="F6" s="57" t="s">
        <v>28</v>
      </c>
      <c r="G6" s="57" t="s">
        <v>39</v>
      </c>
      <c r="H6" s="57" t="s">
        <v>29</v>
      </c>
    </row>
    <row r="7" spans="1:8" ht="25.5" customHeight="1">
      <c r="A7" s="19"/>
      <c r="B7" s="21"/>
      <c r="C7" s="21"/>
      <c r="D7" s="21"/>
      <c r="E7" s="21"/>
      <c r="F7" s="21"/>
      <c r="G7" s="21"/>
      <c r="H7" s="21"/>
    </row>
  </sheetData>
  <mergeCells count="5">
    <mergeCell ref="A5:A6"/>
    <mergeCell ref="C3:H3"/>
    <mergeCell ref="B5:B6"/>
    <mergeCell ref="C4:H4"/>
    <mergeCell ref="C5:H5"/>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FD9AE-1AF3-4E34-A063-40683AB0E28B}">
  <dimension ref="A1:AM6"/>
  <sheetViews>
    <sheetView zoomScale="80" zoomScaleNormal="80" workbookViewId="0">
      <selection activeCell="A4" sqref="A4:A5"/>
    </sheetView>
  </sheetViews>
  <sheetFormatPr defaultColWidth="8.453125" defaultRowHeight="14.5"/>
  <cols>
    <col min="1" max="1" width="24.453125" style="16" customWidth="1"/>
    <col min="2" max="13" width="11.453125" style="16" customWidth="1"/>
    <col min="14" max="14" width="14.453125" style="16" customWidth="1"/>
    <col min="15" max="16" width="11.453125" style="16" customWidth="1"/>
    <col min="17" max="17" width="12.453125" style="16" customWidth="1"/>
    <col min="18" max="19" width="11.453125" style="16" customWidth="1"/>
    <col min="20" max="20" width="13.453125" style="16" customWidth="1"/>
    <col min="21" max="21" width="17" style="16" customWidth="1"/>
    <col min="22" max="26" width="12.90625" style="16" customWidth="1"/>
    <col min="27" max="27" width="39" style="16" customWidth="1"/>
    <col min="28" max="28" width="41.453125" style="16" customWidth="1"/>
    <col min="29" max="29" width="16.453125" style="16" customWidth="1"/>
    <col min="30" max="30" width="28.453125" style="16" customWidth="1"/>
    <col min="31" max="31" width="30" style="16" customWidth="1"/>
    <col min="32" max="32" width="29" style="16" customWidth="1"/>
    <col min="33" max="33" width="36.08984375" style="16" customWidth="1"/>
    <col min="34" max="37" width="13.453125" style="16" customWidth="1"/>
    <col min="38" max="38" width="18.90625" style="16" customWidth="1"/>
    <col min="39" max="16384" width="8.453125" style="16"/>
  </cols>
  <sheetData>
    <row r="1" spans="1:39" ht="18.5">
      <c r="A1" s="22" t="s">
        <v>299</v>
      </c>
      <c r="AD1" s="16" t="s">
        <v>0</v>
      </c>
    </row>
    <row r="2" spans="1:39">
      <c r="AA2" s="23"/>
      <c r="AB2" s="23"/>
      <c r="AC2" s="23"/>
    </row>
    <row r="3" spans="1:39" s="11" customFormat="1">
      <c r="A3" s="24"/>
      <c r="B3" s="139">
        <v>1</v>
      </c>
      <c r="C3" s="138">
        <f>B3+1</f>
        <v>2</v>
      </c>
      <c r="D3" s="138">
        <f>C3+1</f>
        <v>3</v>
      </c>
      <c r="E3" s="138">
        <f t="shared" ref="E3:T3" si="0">D3+1</f>
        <v>4</v>
      </c>
      <c r="F3" s="138">
        <f t="shared" si="0"/>
        <v>5</v>
      </c>
      <c r="G3" s="138">
        <f t="shared" si="0"/>
        <v>6</v>
      </c>
      <c r="H3" s="138">
        <f t="shared" si="0"/>
        <v>7</v>
      </c>
      <c r="I3" s="138">
        <f t="shared" si="0"/>
        <v>8</v>
      </c>
      <c r="J3" s="138">
        <f t="shared" si="0"/>
        <v>9</v>
      </c>
      <c r="K3" s="138">
        <f t="shared" si="0"/>
        <v>10</v>
      </c>
      <c r="L3" s="138">
        <f t="shared" si="0"/>
        <v>11</v>
      </c>
      <c r="M3" s="138">
        <f t="shared" si="0"/>
        <v>12</v>
      </c>
      <c r="N3" s="138">
        <f t="shared" si="0"/>
        <v>13</v>
      </c>
      <c r="O3" s="138">
        <f t="shared" si="0"/>
        <v>14</v>
      </c>
      <c r="P3" s="138">
        <f t="shared" si="0"/>
        <v>15</v>
      </c>
      <c r="Q3" s="138">
        <f t="shared" si="0"/>
        <v>16</v>
      </c>
      <c r="R3" s="138">
        <f t="shared" si="0"/>
        <v>17</v>
      </c>
      <c r="S3" s="138">
        <f t="shared" si="0"/>
        <v>18</v>
      </c>
      <c r="T3" s="138">
        <f t="shared" si="0"/>
        <v>19</v>
      </c>
      <c r="U3" s="25">
        <f>T3+1</f>
        <v>20</v>
      </c>
      <c r="V3" s="195">
        <f>U3+1</f>
        <v>21</v>
      </c>
      <c r="W3" s="196"/>
      <c r="X3" s="196"/>
      <c r="Y3" s="196"/>
      <c r="Z3" s="197"/>
      <c r="AA3" s="25">
        <f>V3+1</f>
        <v>22</v>
      </c>
      <c r="AB3" s="25">
        <f t="shared" ref="AB3" si="1">AA3+1</f>
        <v>23</v>
      </c>
      <c r="AC3" s="25">
        <f>AB3+1</f>
        <v>24</v>
      </c>
      <c r="AD3" s="25">
        <f t="shared" ref="AD3:AK3" si="2">AC3+1</f>
        <v>25</v>
      </c>
      <c r="AE3" s="25">
        <f t="shared" si="2"/>
        <v>26</v>
      </c>
      <c r="AF3" s="25">
        <f t="shared" si="2"/>
        <v>27</v>
      </c>
      <c r="AG3" s="25">
        <f t="shared" si="2"/>
        <v>28</v>
      </c>
      <c r="AH3" s="25">
        <f t="shared" si="2"/>
        <v>29</v>
      </c>
      <c r="AI3" s="25">
        <f t="shared" si="2"/>
        <v>30</v>
      </c>
      <c r="AJ3" s="25">
        <f t="shared" si="2"/>
        <v>31</v>
      </c>
      <c r="AK3" s="25">
        <f t="shared" si="2"/>
        <v>32</v>
      </c>
      <c r="AL3" s="25">
        <v>33</v>
      </c>
    </row>
    <row r="4" spans="1:39" ht="48" customHeight="1">
      <c r="A4" s="191" t="s">
        <v>61</v>
      </c>
      <c r="B4" s="199" t="s">
        <v>300</v>
      </c>
      <c r="C4" s="200"/>
      <c r="D4" s="200"/>
      <c r="E4" s="200"/>
      <c r="F4" s="200"/>
      <c r="G4" s="200"/>
      <c r="H4" s="200"/>
      <c r="I4" s="200"/>
      <c r="J4" s="200"/>
      <c r="K4" s="200"/>
      <c r="L4" s="200"/>
      <c r="M4" s="200"/>
      <c r="N4" s="200"/>
      <c r="O4" s="200"/>
      <c r="P4" s="200"/>
      <c r="Q4" s="200"/>
      <c r="R4" s="200"/>
      <c r="S4" s="200"/>
      <c r="T4" s="191" t="s">
        <v>301</v>
      </c>
      <c r="U4" s="191" t="s">
        <v>302</v>
      </c>
      <c r="V4" s="199" t="s">
        <v>303</v>
      </c>
      <c r="W4" s="200"/>
      <c r="X4" s="200"/>
      <c r="Y4" s="200"/>
      <c r="Z4" s="201"/>
      <c r="AA4" s="202" t="s">
        <v>304</v>
      </c>
      <c r="AB4" s="202" t="s">
        <v>305</v>
      </c>
      <c r="AC4" s="202" t="s">
        <v>306</v>
      </c>
      <c r="AD4" s="191" t="s">
        <v>22</v>
      </c>
      <c r="AE4" s="191" t="s">
        <v>23</v>
      </c>
      <c r="AF4" s="191" t="s">
        <v>24</v>
      </c>
      <c r="AG4" s="192" t="s">
        <v>307</v>
      </c>
      <c r="AH4" s="191" t="s">
        <v>62</v>
      </c>
      <c r="AI4" s="191" t="s">
        <v>308</v>
      </c>
      <c r="AJ4" s="191" t="s">
        <v>21</v>
      </c>
      <c r="AK4" s="191" t="s">
        <v>309</v>
      </c>
      <c r="AL4" s="194" t="s">
        <v>172</v>
      </c>
    </row>
    <row r="5" spans="1:39" ht="277.5" customHeight="1">
      <c r="A5" s="198"/>
      <c r="B5" s="136" t="s">
        <v>63</v>
      </c>
      <c r="C5" s="135" t="s">
        <v>64</v>
      </c>
      <c r="D5" s="135" t="s">
        <v>65</v>
      </c>
      <c r="E5" s="135" t="s">
        <v>66</v>
      </c>
      <c r="F5" s="20" t="s">
        <v>67</v>
      </c>
      <c r="G5" s="20" t="s">
        <v>68</v>
      </c>
      <c r="H5" s="20" t="s">
        <v>69</v>
      </c>
      <c r="I5" s="20" t="s">
        <v>70</v>
      </c>
      <c r="J5" s="20" t="s">
        <v>71</v>
      </c>
      <c r="K5" s="20" t="s">
        <v>72</v>
      </c>
      <c r="L5" s="20" t="s">
        <v>73</v>
      </c>
      <c r="M5" s="20" t="s">
        <v>74</v>
      </c>
      <c r="N5" s="20" t="s">
        <v>75</v>
      </c>
      <c r="O5" s="135" t="s">
        <v>76</v>
      </c>
      <c r="P5" s="135" t="s">
        <v>77</v>
      </c>
      <c r="Q5" s="135" t="s">
        <v>78</v>
      </c>
      <c r="R5" s="135" t="s">
        <v>79</v>
      </c>
      <c r="S5" s="135" t="s">
        <v>80</v>
      </c>
      <c r="T5" s="192"/>
      <c r="U5" s="192"/>
      <c r="V5" s="129" t="s">
        <v>81</v>
      </c>
      <c r="W5" s="129" t="s">
        <v>82</v>
      </c>
      <c r="X5" s="129" t="s">
        <v>83</v>
      </c>
      <c r="Y5" s="129" t="s">
        <v>84</v>
      </c>
      <c r="Z5" s="129" t="s">
        <v>85</v>
      </c>
      <c r="AA5" s="203"/>
      <c r="AB5" s="203"/>
      <c r="AC5" s="204"/>
      <c r="AD5" s="192"/>
      <c r="AE5" s="192"/>
      <c r="AF5" s="192"/>
      <c r="AG5" s="192"/>
      <c r="AH5" s="192"/>
      <c r="AI5" s="192"/>
      <c r="AJ5" s="192"/>
      <c r="AK5" s="192"/>
      <c r="AL5" s="194"/>
      <c r="AM5" s="16" t="s">
        <v>0</v>
      </c>
    </row>
    <row r="6" spans="1:39" ht="25.5" customHeight="1">
      <c r="A6" s="21"/>
      <c r="B6" s="137"/>
      <c r="C6" s="137"/>
      <c r="D6" s="137"/>
      <c r="E6" s="137"/>
      <c r="F6" s="5"/>
      <c r="G6" s="5"/>
      <c r="H6" s="5"/>
      <c r="I6" s="5"/>
      <c r="J6" s="5"/>
      <c r="K6" s="5"/>
      <c r="L6" s="5"/>
      <c r="M6" s="5"/>
      <c r="N6" s="5"/>
      <c r="O6" s="26"/>
      <c r="P6" s="26"/>
      <c r="Q6" s="26"/>
      <c r="R6" s="26"/>
      <c r="S6" s="26"/>
      <c r="T6" s="21"/>
      <c r="U6" s="21"/>
      <c r="V6" s="21"/>
      <c r="W6" s="21"/>
      <c r="X6" s="21"/>
      <c r="Y6" s="21"/>
      <c r="Z6" s="21"/>
      <c r="AA6" s="27"/>
      <c r="AB6" s="27"/>
      <c r="AC6" s="27"/>
      <c r="AD6" s="21"/>
      <c r="AE6" s="21"/>
      <c r="AF6" s="21"/>
      <c r="AG6" s="21"/>
      <c r="AH6" s="21"/>
      <c r="AI6" s="21"/>
      <c r="AJ6" s="21"/>
      <c r="AK6" s="21"/>
      <c r="AL6" s="21"/>
    </row>
  </sheetData>
  <mergeCells count="18">
    <mergeCell ref="AL4:AL5"/>
    <mergeCell ref="AA4:AA5"/>
    <mergeCell ref="AB4:AB5"/>
    <mergeCell ref="AC4:AC5"/>
    <mergeCell ref="AD4:AD5"/>
    <mergeCell ref="AE4:AE5"/>
    <mergeCell ref="AF4:AF5"/>
    <mergeCell ref="AG4:AG5"/>
    <mergeCell ref="AH4:AH5"/>
    <mergeCell ref="AI4:AI5"/>
    <mergeCell ref="AJ4:AJ5"/>
    <mergeCell ref="AK4:AK5"/>
    <mergeCell ref="V3:Z3"/>
    <mergeCell ref="A4:A5"/>
    <mergeCell ref="B4:S4"/>
    <mergeCell ref="T4:T5"/>
    <mergeCell ref="U4:U5"/>
    <mergeCell ref="V4:Z4"/>
  </mergeCells>
  <pageMargins left="0.70866141732283472" right="0.70866141732283472" top="0.74803149606299213" bottom="0.74803149606299213" header="0.31496062992125984" footer="0.31496062992125984"/>
  <pageSetup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dimension ref="A1:G9"/>
  <sheetViews>
    <sheetView showGridLines="0" zoomScale="80" zoomScaleNormal="80" zoomScaleSheetLayoutView="85" workbookViewId="0">
      <selection activeCell="A5" sqref="A5"/>
    </sheetView>
  </sheetViews>
  <sheetFormatPr defaultColWidth="8.90625" defaultRowHeight="14.5"/>
  <cols>
    <col min="1" max="1" width="26.90625" customWidth="1"/>
    <col min="2" max="2" width="41.08984375" customWidth="1"/>
    <col min="3" max="3" width="29.08984375" bestFit="1" customWidth="1"/>
    <col min="4" max="4" width="29.08984375" customWidth="1"/>
    <col min="5" max="5" width="52.453125" bestFit="1" customWidth="1"/>
    <col min="6" max="6" width="39.453125" bestFit="1" customWidth="1"/>
    <col min="7" max="7" width="19.08984375" customWidth="1"/>
  </cols>
  <sheetData>
    <row r="1" spans="1:7" ht="26.25" customHeight="1">
      <c r="A1" s="4" t="s">
        <v>30</v>
      </c>
      <c r="B1" s="4"/>
    </row>
    <row r="3" spans="1:7">
      <c r="A3" s="12">
        <v>1</v>
      </c>
      <c r="B3" s="69">
        <v>2</v>
      </c>
      <c r="C3" s="70">
        <v>3</v>
      </c>
      <c r="D3" s="69">
        <v>4</v>
      </c>
      <c r="E3" s="70">
        <v>5</v>
      </c>
      <c r="F3" s="6">
        <v>6</v>
      </c>
      <c r="G3" s="12">
        <v>7</v>
      </c>
    </row>
    <row r="4" spans="1:7" s="3" customFormat="1" ht="44.5" customHeight="1">
      <c r="A4" s="1" t="s">
        <v>1</v>
      </c>
      <c r="B4" s="71" t="s">
        <v>162</v>
      </c>
      <c r="C4" s="72" t="s">
        <v>2</v>
      </c>
      <c r="D4" s="71" t="s">
        <v>9</v>
      </c>
      <c r="E4" s="71" t="s">
        <v>10</v>
      </c>
      <c r="F4" s="1" t="s">
        <v>3</v>
      </c>
      <c r="G4" s="1" t="s">
        <v>4</v>
      </c>
    </row>
    <row r="5" spans="1:7" ht="204.75" customHeight="1">
      <c r="A5" s="2"/>
      <c r="B5" s="71" t="s">
        <v>169</v>
      </c>
      <c r="C5" s="73"/>
      <c r="D5" s="74"/>
      <c r="E5" s="75"/>
      <c r="F5" s="2"/>
      <c r="G5" s="2"/>
    </row>
    <row r="6" spans="1:7">
      <c r="B6" s="76"/>
      <c r="C6" s="76"/>
      <c r="D6" s="76"/>
      <c r="E6" s="77"/>
    </row>
    <row r="7" spans="1:7">
      <c r="B7" s="76"/>
      <c r="C7" s="76"/>
      <c r="D7" s="76"/>
      <c r="E7" s="76"/>
    </row>
    <row r="8" spans="1:7">
      <c r="B8" s="76"/>
      <c r="C8" s="76"/>
      <c r="D8" s="76"/>
      <c r="E8" s="76"/>
    </row>
    <row r="9" spans="1:7">
      <c r="B9" s="76"/>
      <c r="C9" s="76"/>
      <c r="D9" s="76"/>
      <c r="E9" s="76"/>
    </row>
  </sheetData>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12CA14BE48395D4CB15D7FADE6A4C9F5" ma:contentTypeVersion="5" ma:contentTypeDescription="" ma:contentTypeScope="" ma:versionID="352927c2e5aa186d671a92d7545a57b5">
  <xsd:schema xmlns:xsd="http://www.w3.org/2001/XMLSchema" xmlns:xs="http://www.w3.org/2001/XMLSchema" xmlns:p="http://schemas.microsoft.com/office/2006/metadata/properties" xmlns:ns3="3e02667f-0271-471b-bd6e-11a2e16def1d" targetNamespace="http://schemas.microsoft.com/office/2006/metadata/properties" ma:root="true" ma:fieldsID="c36c049ef93a2b806a7382fe2970b847"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872b5001-3e07-4e54-8331-8596b8dc1396}" ma:internalName="TaxCatchAll" ma:showField="CatchAllData" ma:web="a8f1c5f3-6527-4ffe-ac20-68b99555ec84">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872b5001-3e07-4e54-8331-8596b8dc1396}" ma:internalName="TaxCatchAllLabel" ma:readOnly="true" ma:showField="CatchAllDataLabel" ma:web="a8f1c5f3-6527-4ffe-ac20-68b99555ec84">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2022-07-26T06:00:27+00:00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C4A389-400B-445E-80EB-BA7AEEA644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34CE5D-C281-4A42-B5CC-55C001A1EA32}">
  <ds:schemaRefs>
    <ds:schemaRef ds:uri="http://schemas.microsoft.com/office/2006/documentManagement/types"/>
    <ds:schemaRef ds:uri="aa3449fd-d373-417f-9c8d-cf261ce8b785"/>
    <ds:schemaRef ds:uri="http://purl.org/dc/elements/1.1/"/>
    <ds:schemaRef ds:uri="http://purl.org/dc/term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eda4fd43-f936-4ced-9b4a-46c1ef7d5473"/>
    <ds:schemaRef ds:uri="http://www.w3.org/XML/1998/namespace"/>
    <ds:schemaRef ds:uri="3e02667f-0271-471b-bd6e-11a2e16def1d"/>
  </ds:schemaRefs>
</ds:datastoreItem>
</file>

<file path=customXml/itemProps3.xml><?xml version="1.0" encoding="utf-8"?>
<ds:datastoreItem xmlns:ds="http://schemas.openxmlformats.org/officeDocument/2006/customXml" ds:itemID="{69173FD3-1A95-4E2F-9155-84FB72F91F94}">
  <ds:schemaRefs>
    <ds:schemaRef ds:uri="http://schemas.microsoft.com/sharepoint/events"/>
  </ds:schemaRefs>
</ds:datastoreItem>
</file>

<file path=customXml/itemProps4.xml><?xml version="1.0" encoding="utf-8"?>
<ds:datastoreItem xmlns:ds="http://schemas.openxmlformats.org/officeDocument/2006/customXml" ds:itemID="{8C07A7E0-DBD8-462A-BE7E-1578ED4A9702}">
  <ds:schemaRefs>
    <ds:schemaRef ds:uri="Microsoft.SharePoint.Taxonomy.ContentTypeSync"/>
  </ds:schemaRefs>
</ds:datastoreItem>
</file>

<file path=customXml/itemProps5.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1. Interview Info</vt:lpstr>
      <vt:lpstr>2.Basic Information RDD</vt:lpstr>
      <vt:lpstr>3. Vaccine</vt:lpstr>
      <vt:lpstr>4a Employment</vt:lpstr>
      <vt:lpstr>4b. Income</vt:lpstr>
      <vt:lpstr>5. Access Food &amp; Food Secur</vt:lpstr>
      <vt:lpstr>6. Coping Strategies</vt:lpstr>
      <vt:lpstr>7. Health</vt:lpstr>
      <vt:lpstr>8. Public Trust &amp; Security</vt:lpstr>
      <vt:lpstr>9. Assets (new only)</vt:lpstr>
      <vt:lpstr>10. Interview Result</vt:lpstr>
      <vt:lpstr>'1. Interview Info'!Print_Area</vt:lpstr>
      <vt:lpstr>'10. Interview Result'!Print_Area</vt:lpstr>
      <vt:lpstr>'4a Employment'!Print_Area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Ritika Khandelwal</cp:lastModifiedBy>
  <cp:lastPrinted>2021-05-28T06:05:09Z</cp:lastPrinted>
  <dcterms:created xsi:type="dcterms:W3CDTF">2020-03-20T00:38:58Z</dcterms:created>
  <dcterms:modified xsi:type="dcterms:W3CDTF">2022-07-26T13:13:48Z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0x010100E7C5F3F34169B04986207FFAD34D40D4</vt:lpwstr>
  </property>
  <property fmtid="{D5CDD505-2E9C-101B-9397-08002B2CF9AE}" pid="3" name="WBDocs_Local_Document_Type">
    <vt:lpwstr/>
  </property>
  <property fmtid="{D5CDD505-2E9C-101B-9397-08002B2CF9AE}" pid="4" name="WBDocs_Originating_Unit">
    <vt:lpwstr/>
  </property>
</Properties>
</file>